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9"/>
  <workbookPr defaultThemeVersion="166925"/>
  <mc:AlternateContent xmlns:mc="http://schemas.openxmlformats.org/markup-compatibility/2006">
    <mc:Choice Requires="x15">
      <x15ac:absPath xmlns:x15ac="http://schemas.microsoft.com/office/spreadsheetml/2010/11/ac" url="C:\Users\natal\Downloads\"/>
    </mc:Choice>
  </mc:AlternateContent>
  <xr:revisionPtr revIDLastSave="3" documentId="11_0915508F7B737DE6DE5C09099D608809A4C89DD9" xr6:coauthVersionLast="47" xr6:coauthVersionMax="47" xr10:uidLastSave="{37905DE4-BFD9-4D7D-8958-2451BB08DA86}"/>
  <bookViews>
    <workbookView xWindow="0" yWindow="0" windowWidth="3780" windowHeight="1320" xr2:uid="{00000000-000D-0000-FFFF-FFFF00000000}"/>
  </bookViews>
  <sheets>
    <sheet name="índice" sheetId="1" r:id="rId1"/>
    <sheet name="Cuadro 1.2" sheetId="6" r:id="rId2"/>
    <sheet name="Cuadro 1.4" sheetId="27" r:id="rId3"/>
    <sheet name="Cuadro 1.5" sheetId="5" r:id="rId4"/>
    <sheet name="Cuadro 2.1" sheetId="7" r:id="rId5"/>
    <sheet name="Gráfico 2.1" sheetId="10" r:id="rId6"/>
    <sheet name="Cuadro 2.2." sheetId="21" r:id="rId7"/>
    <sheet name="Gráfico 2.2." sheetId="22" r:id="rId8"/>
    <sheet name="Cuadro 2.3" sheetId="12" r:id="rId9"/>
    <sheet name="Gráfico 2.3." sheetId="13" r:id="rId10"/>
    <sheet name="Cuadro 2.4." sheetId="20" r:id="rId11"/>
    <sheet name="Gráfico 2.4." sheetId="23" r:id="rId12"/>
    <sheet name="Cuadro 2.5." sheetId="11" r:id="rId13"/>
    <sheet name="Gráfico 2.5" sheetId="24" r:id="rId14"/>
    <sheet name="Cuadro 2.6." sheetId="26" r:id="rId15"/>
    <sheet name="Gráfico 2.6." sheetId="25" r:id="rId16"/>
    <sheet name="Cuadro 2.7." sheetId="19" r:id="rId17"/>
    <sheet name="Gráfico 2.7" sheetId="18" r:id="rId18"/>
    <sheet name="Cuadro 2.8" sheetId="14" r:id="rId19"/>
    <sheet name="Cuadro 2.9" sheetId="15" r:id="rId20"/>
    <sheet name="Cuadro 2.10" sheetId="16" r:id="rId21"/>
    <sheet name="Cuadro 2.11" sheetId="17" r:id="rId22"/>
    <sheet name="Cuadro 3.1" sheetId="29" r:id="rId23"/>
    <sheet name="Cuadro 3.2" sheetId="30" r:id="rId24"/>
    <sheet name="Cuadro 3.3" sheetId="31" r:id="rId25"/>
    <sheet name="Cuadro 3.4" sheetId="32" r:id="rId26"/>
    <sheet name="Cuadro 3.5" sheetId="33" r:id="rId27"/>
    <sheet name="Cuadro 3.6" sheetId="34" r:id="rId28"/>
    <sheet name="Cuadro 4.2" sheetId="35" r:id="rId29"/>
    <sheet name="Gráfico 4.2" sheetId="36" r:id="rId30"/>
    <sheet name="Cuadro 4.3" sheetId="37" r:id="rId31"/>
    <sheet name="Gráfico 4.3" sheetId="38" r:id="rId32"/>
    <sheet name="Cuadro 4.4" sheetId="39" r:id="rId33"/>
    <sheet name="Gráfico 4.4" sheetId="40" r:id="rId34"/>
    <sheet name="Cuadro 4.5" sheetId="41" r:id="rId35"/>
    <sheet name="Gráfico 4.5" sheetId="42" r:id="rId36"/>
    <sheet name="Tabla 4.1" sheetId="43" r:id="rId37"/>
    <sheet name="Cuadro 5.1" sheetId="44" r:id="rId38"/>
    <sheet name="Gráfico 5.1" sheetId="45" r:id="rId39"/>
    <sheet name="Tabla 5.1" sheetId="46" r:id="rId40"/>
    <sheet name="Tabla 5.2" sheetId="47" r:id="rId41"/>
    <sheet name="Gráfico 5.2" sheetId="48" r:id="rId42"/>
    <sheet name="Tabla 5.3" sheetId="49" r:id="rId43"/>
    <sheet name="Gráfico 5.3" sheetId="50" r:id="rId44"/>
    <sheet name="Cuadro 5.4" sheetId="51" r:id="rId45"/>
    <sheet name="Gráfico 5.4" sheetId="52" r:id="rId46"/>
    <sheet name="Cuadro 7.1" sheetId="53" r:id="rId47"/>
    <sheet name="Tabla 7.1" sheetId="54" r:id="rId48"/>
    <sheet name="Tabla 7.2" sheetId="55" r:id="rId49"/>
    <sheet name="Tabla 8.1." sheetId="56" r:id="rId50"/>
    <sheet name="Tabla 8.2." sheetId="57" r:id="rId51"/>
    <sheet name="Tabla 8.3." sheetId="58" r:id="rId52"/>
    <sheet name="Tabla 8.4." sheetId="59" r:id="rId53"/>
    <sheet name="Tabla 8.5." sheetId="60" r:id="rId54"/>
    <sheet name="Tabla 8.6." sheetId="61" r:id="rId55"/>
    <sheet name="Tabla 8.7." sheetId="62" r:id="rId56"/>
    <sheet name="Tabla 8.8." sheetId="64" r:id="rId57"/>
    <sheet name="Tabla 8.9." sheetId="65" r:id="rId58"/>
    <sheet name="Tabla 8.10." sheetId="66" r:id="rId59"/>
    <sheet name="Tabla 8.11." sheetId="67" r:id="rId60"/>
    <sheet name="Tabla 8.12." sheetId="68" r:id="rId61"/>
    <sheet name="Tabla 8.13." sheetId="69" r:id="rId62"/>
    <sheet name="Tabla 8.14." sheetId="70" r:id="rId63"/>
    <sheet name="Tabla 8.15." sheetId="71" r:id="rId64"/>
    <sheet name="Tabla 8.16." sheetId="72" r:id="rId65"/>
    <sheet name="Tabla 8.17." sheetId="73" r:id="rId66"/>
    <sheet name="Tabla 8.18" sheetId="74" r:id="rId67"/>
    <sheet name="Tabla 8.19." sheetId="75" r:id="rId68"/>
    <sheet name="Tabla 8.20." sheetId="76" r:id="rId69"/>
    <sheet name="Tabla 8.21." sheetId="77" r:id="rId70"/>
    <sheet name="Tabla 8.22." sheetId="78" r:id="rId71"/>
    <sheet name="Tabla 8.23" sheetId="79" r:id="rId7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65" l="1"/>
  <c r="B7" i="65"/>
  <c r="F7" i="65"/>
  <c r="D7" i="65"/>
  <c r="C7" i="65"/>
  <c r="E4" i="59" l="1"/>
  <c r="E5" i="59"/>
  <c r="E6" i="59"/>
  <c r="C7" i="59"/>
  <c r="D7" i="59"/>
  <c r="E7" i="59"/>
  <c r="F7" i="59"/>
  <c r="N25" i="26" l="1"/>
  <c r="N24" i="26"/>
  <c r="N23" i="26"/>
  <c r="N22" i="26"/>
  <c r="N21" i="26"/>
  <c r="N20" i="26"/>
  <c r="N19" i="26"/>
  <c r="N18" i="26"/>
  <c r="N17" i="26"/>
  <c r="N16" i="26"/>
  <c r="N15" i="26"/>
  <c r="N14" i="26"/>
  <c r="N13" i="26"/>
  <c r="N12" i="26"/>
  <c r="N11" i="26"/>
  <c r="N10" i="26"/>
  <c r="N9" i="26"/>
  <c r="N8" i="26"/>
  <c r="N7" i="26"/>
  <c r="N6" i="26"/>
  <c r="N5" i="26"/>
  <c r="H4750" i="20"/>
  <c r="E4750" i="20"/>
  <c r="H4749" i="20"/>
  <c r="E4749" i="20"/>
  <c r="H4748" i="20"/>
  <c r="E4748" i="20"/>
  <c r="H4747" i="20"/>
  <c r="E4747" i="20"/>
  <c r="H4746" i="20"/>
  <c r="E4746" i="20"/>
  <c r="H4745" i="20"/>
  <c r="E4745" i="20"/>
  <c r="H4744" i="20"/>
  <c r="E4744" i="20"/>
  <c r="H4743" i="20"/>
  <c r="E4743" i="20"/>
  <c r="H4742" i="20"/>
  <c r="E4742" i="20"/>
  <c r="H4741" i="20"/>
  <c r="E4741" i="20"/>
  <c r="H4740" i="20"/>
  <c r="E4740" i="20"/>
  <c r="H4739" i="20"/>
  <c r="E4739" i="20"/>
  <c r="H4738" i="20"/>
  <c r="E4738" i="20"/>
  <c r="H4737" i="20"/>
  <c r="E4737" i="20"/>
  <c r="H4736" i="20"/>
  <c r="E4736" i="20"/>
  <c r="H4735" i="20"/>
  <c r="E4735" i="20"/>
  <c r="H4734" i="20"/>
  <c r="E4734" i="20"/>
  <c r="H4733" i="20"/>
  <c r="E4733" i="20"/>
  <c r="H4732" i="20"/>
  <c r="E4732" i="20"/>
  <c r="H4731" i="20"/>
  <c r="E4731" i="20"/>
  <c r="H4730" i="20"/>
  <c r="E4730" i="20"/>
  <c r="H4729" i="20"/>
  <c r="E4729" i="20"/>
  <c r="H4728" i="20"/>
  <c r="E4728" i="20"/>
  <c r="H4727" i="20"/>
  <c r="E4727" i="20"/>
  <c r="H4726" i="20"/>
  <c r="E4726" i="20"/>
  <c r="H4725" i="20"/>
  <c r="E4725" i="20"/>
  <c r="H4724" i="20"/>
  <c r="E4724" i="20"/>
  <c r="H4723" i="20"/>
  <c r="E4723" i="20"/>
  <c r="H4722" i="20"/>
  <c r="E4722" i="20"/>
  <c r="H4721" i="20"/>
  <c r="E4721" i="20"/>
  <c r="H4720" i="20"/>
  <c r="E4720" i="20"/>
  <c r="H4719" i="20"/>
  <c r="E4719" i="20"/>
  <c r="H4718" i="20"/>
  <c r="E4718" i="20"/>
  <c r="H4717" i="20"/>
  <c r="E4717" i="20"/>
  <c r="H4716" i="20"/>
  <c r="E4716" i="20"/>
  <c r="H4715" i="20"/>
  <c r="E4715" i="20"/>
  <c r="H4714" i="20"/>
  <c r="E4714" i="20"/>
  <c r="H4713" i="20"/>
  <c r="E4713" i="20"/>
  <c r="H4712" i="20"/>
  <c r="E4712" i="20"/>
  <c r="H4711" i="20"/>
  <c r="E4711" i="20"/>
  <c r="H4710" i="20"/>
  <c r="E4710" i="20"/>
  <c r="H4709" i="20"/>
  <c r="E4709" i="20"/>
  <c r="H4708" i="20"/>
  <c r="E4708" i="20"/>
  <c r="H4707" i="20"/>
  <c r="E4707" i="20"/>
  <c r="H4706" i="20"/>
  <c r="E4706" i="20"/>
  <c r="H4705" i="20"/>
  <c r="E4705" i="20"/>
  <c r="H4704" i="20"/>
  <c r="E4704" i="20"/>
  <c r="H4703" i="20"/>
  <c r="E4703" i="20"/>
  <c r="H4702" i="20"/>
  <c r="E4702" i="20"/>
  <c r="H4701" i="20"/>
  <c r="E4701" i="20"/>
  <c r="H4700" i="20"/>
  <c r="E4700" i="20"/>
  <c r="H4699" i="20"/>
  <c r="E4699" i="20"/>
  <c r="H4698" i="20"/>
  <c r="E4698" i="20"/>
  <c r="H4697" i="20"/>
  <c r="E4697" i="20"/>
  <c r="H4696" i="20"/>
  <c r="E4696" i="20"/>
  <c r="H4695" i="20"/>
  <c r="E4695" i="20"/>
  <c r="H4694" i="20"/>
  <c r="E4694" i="20"/>
  <c r="H4693" i="20"/>
  <c r="E4693" i="20"/>
  <c r="H4692" i="20"/>
  <c r="E4692" i="20"/>
  <c r="H4691" i="20"/>
  <c r="E4691" i="20"/>
  <c r="H4690" i="20"/>
  <c r="E4690" i="20"/>
  <c r="H4689" i="20"/>
  <c r="E4689" i="20"/>
  <c r="H4688" i="20"/>
  <c r="E4688" i="20"/>
  <c r="H4687" i="20"/>
  <c r="E4687" i="20"/>
  <c r="H4686" i="20"/>
  <c r="E4686" i="20"/>
  <c r="H4685" i="20"/>
  <c r="E4685" i="20"/>
  <c r="H4684" i="20"/>
  <c r="E4684" i="20"/>
  <c r="H4683" i="20"/>
  <c r="E4683" i="20"/>
  <c r="H4682" i="20"/>
  <c r="E4682" i="20"/>
  <c r="H4681" i="20"/>
  <c r="E4681" i="20"/>
  <c r="H4680" i="20"/>
  <c r="E4680" i="20"/>
  <c r="H4679" i="20"/>
  <c r="E4679" i="20"/>
  <c r="H4678" i="20"/>
  <c r="E4678" i="20"/>
  <c r="H4677" i="20"/>
  <c r="E4677" i="20"/>
  <c r="H4676" i="20"/>
  <c r="E4676" i="20"/>
  <c r="H4675" i="20"/>
  <c r="E4675" i="20"/>
  <c r="H4674" i="20"/>
  <c r="E4674" i="20"/>
  <c r="H4673" i="20"/>
  <c r="E4673" i="20"/>
  <c r="H4672" i="20"/>
  <c r="E4672" i="20"/>
  <c r="H4671" i="20"/>
  <c r="E4671" i="20"/>
  <c r="H4670" i="20"/>
  <c r="E4670" i="20"/>
  <c r="H4669" i="20"/>
  <c r="E4669" i="20"/>
  <c r="H4668" i="20"/>
  <c r="E4668" i="20"/>
  <c r="H4667" i="20"/>
  <c r="E4667" i="20"/>
  <c r="H4666" i="20"/>
  <c r="E4666" i="20"/>
  <c r="H4665" i="20"/>
  <c r="E4665" i="20"/>
  <c r="H4664" i="20"/>
  <c r="E4664" i="20"/>
  <c r="H4663" i="20"/>
  <c r="E4663" i="20"/>
  <c r="H4662" i="20"/>
  <c r="E4662" i="20"/>
  <c r="H4661" i="20"/>
  <c r="E4661" i="20"/>
  <c r="H4660" i="20"/>
  <c r="E4660" i="20"/>
  <c r="H4659" i="20"/>
  <c r="E4659" i="20"/>
  <c r="H4658" i="20"/>
  <c r="E4658" i="20"/>
  <c r="H4657" i="20"/>
  <c r="E4657" i="20"/>
  <c r="H4656" i="20"/>
  <c r="E4656" i="20"/>
  <c r="H4655" i="20"/>
  <c r="E4655" i="20"/>
  <c r="H4654" i="20"/>
  <c r="E4654" i="20"/>
  <c r="H4653" i="20"/>
  <c r="E4653" i="20"/>
  <c r="H4652" i="20"/>
  <c r="E4652" i="20"/>
  <c r="H4651" i="20"/>
  <c r="E4651" i="20"/>
  <c r="H4650" i="20"/>
  <c r="E4650" i="20"/>
  <c r="H4649" i="20"/>
  <c r="E4649" i="20"/>
  <c r="H4648" i="20"/>
  <c r="E4648" i="20"/>
  <c r="H4647" i="20"/>
  <c r="E4647" i="20"/>
  <c r="H4646" i="20"/>
  <c r="E4646" i="20"/>
  <c r="H4645" i="20"/>
  <c r="E4645" i="20"/>
  <c r="H4644" i="20"/>
  <c r="E4644" i="20"/>
  <c r="H4643" i="20"/>
  <c r="E4643" i="20"/>
  <c r="H4642" i="20"/>
  <c r="E4642" i="20"/>
  <c r="H4641" i="20"/>
  <c r="E4641" i="20"/>
  <c r="H4640" i="20"/>
  <c r="E4640" i="20"/>
  <c r="H4639" i="20"/>
  <c r="E4639" i="20"/>
  <c r="H4638" i="20"/>
  <c r="E4638" i="20"/>
  <c r="H4637" i="20"/>
  <c r="E4637" i="20"/>
  <c r="H4636" i="20"/>
  <c r="E4636" i="20"/>
  <c r="H4635" i="20"/>
  <c r="E4635" i="20"/>
  <c r="H4634" i="20"/>
  <c r="E4634" i="20"/>
  <c r="H4633" i="20"/>
  <c r="E4633" i="20"/>
  <c r="H4632" i="20"/>
  <c r="E4632" i="20"/>
  <c r="H4631" i="20"/>
  <c r="E4631" i="20"/>
  <c r="H4630" i="20"/>
  <c r="E4630" i="20"/>
  <c r="H4629" i="20"/>
  <c r="E4629" i="20"/>
  <c r="H4628" i="20"/>
  <c r="E4628" i="20"/>
  <c r="H4627" i="20"/>
  <c r="E4627" i="20"/>
  <c r="H4626" i="20"/>
  <c r="E4626" i="20"/>
  <c r="H4625" i="20"/>
  <c r="E4625" i="20"/>
  <c r="H4624" i="20"/>
  <c r="E4624" i="20"/>
  <c r="H4623" i="20"/>
  <c r="E4623" i="20"/>
  <c r="H4622" i="20"/>
  <c r="E4622" i="20"/>
  <c r="H4621" i="20"/>
  <c r="E4621" i="20"/>
  <c r="H4620" i="20"/>
  <c r="E4620" i="20"/>
  <c r="H4619" i="20"/>
  <c r="E4619" i="20"/>
  <c r="H4618" i="20"/>
  <c r="E4618" i="20"/>
  <c r="H4617" i="20"/>
  <c r="E4617" i="20"/>
  <c r="H4616" i="20"/>
  <c r="E4616" i="20"/>
  <c r="H4615" i="20"/>
  <c r="E4615" i="20"/>
  <c r="H4614" i="20"/>
  <c r="E4614" i="20"/>
  <c r="H4613" i="20"/>
  <c r="E4613" i="20"/>
  <c r="H4612" i="20"/>
  <c r="E4612" i="20"/>
  <c r="H4611" i="20"/>
  <c r="E4611" i="20"/>
  <c r="H4610" i="20"/>
  <c r="E4610" i="20"/>
  <c r="H4609" i="20"/>
  <c r="E4609" i="20"/>
  <c r="H4608" i="20"/>
  <c r="E4608" i="20"/>
  <c r="H4607" i="20"/>
  <c r="E4607" i="20"/>
  <c r="H4606" i="20"/>
  <c r="E4606" i="20"/>
  <c r="H4605" i="20"/>
  <c r="E4605" i="20"/>
  <c r="H4604" i="20"/>
  <c r="E4604" i="20"/>
  <c r="H4603" i="20"/>
  <c r="E4603" i="20"/>
  <c r="H4602" i="20"/>
  <c r="E4602" i="20"/>
  <c r="H4601" i="20"/>
  <c r="E4601" i="20"/>
  <c r="H4600" i="20"/>
  <c r="E4600" i="20"/>
  <c r="H4599" i="20"/>
  <c r="E4599" i="20"/>
  <c r="H4598" i="20"/>
  <c r="E4598" i="20"/>
  <c r="H4597" i="20"/>
  <c r="E4597" i="20"/>
  <c r="H4596" i="20"/>
  <c r="E4596" i="20"/>
  <c r="H4595" i="20"/>
  <c r="E4595" i="20"/>
  <c r="H4594" i="20"/>
  <c r="E4594" i="20"/>
  <c r="H4593" i="20"/>
  <c r="E4593" i="20"/>
  <c r="H4592" i="20"/>
  <c r="E4592" i="20"/>
  <c r="H4591" i="20"/>
  <c r="E4591" i="20"/>
  <c r="H4590" i="20"/>
  <c r="E4590" i="20"/>
  <c r="H4589" i="20"/>
  <c r="E4589" i="20"/>
  <c r="H4588" i="20"/>
  <c r="E4588" i="20"/>
  <c r="H4587" i="20"/>
  <c r="E4587" i="20"/>
  <c r="H4586" i="20"/>
  <c r="E4586" i="20"/>
  <c r="H4585" i="20"/>
  <c r="E4585" i="20"/>
  <c r="H4584" i="20"/>
  <c r="E4584" i="20"/>
  <c r="H4583" i="20"/>
  <c r="E4583" i="20"/>
  <c r="H4582" i="20"/>
  <c r="E4582" i="20"/>
  <c r="H4581" i="20"/>
  <c r="E4581" i="20"/>
  <c r="H4580" i="20"/>
  <c r="E4580" i="20"/>
  <c r="H4579" i="20"/>
  <c r="E4579" i="20"/>
  <c r="H4578" i="20"/>
  <c r="E4578" i="20"/>
  <c r="H4577" i="20"/>
  <c r="E4577" i="20"/>
  <c r="H4576" i="20"/>
  <c r="E4576" i="20"/>
  <c r="H4575" i="20"/>
  <c r="E4575" i="20"/>
  <c r="H4574" i="20"/>
  <c r="E4574" i="20"/>
  <c r="H4573" i="20"/>
  <c r="E4573" i="20"/>
  <c r="H4572" i="20"/>
  <c r="E4572" i="20"/>
  <c r="H4571" i="20"/>
  <c r="E4571" i="20"/>
  <c r="H4570" i="20"/>
  <c r="E4570" i="20"/>
  <c r="H4569" i="20"/>
  <c r="E4569" i="20"/>
  <c r="H4568" i="20"/>
  <c r="E4568" i="20"/>
  <c r="H4567" i="20"/>
  <c r="E4567" i="20"/>
  <c r="H4566" i="20"/>
  <c r="E4566" i="20"/>
  <c r="H4565" i="20"/>
  <c r="E4565" i="20"/>
  <c r="H4564" i="20"/>
  <c r="E4564" i="20"/>
  <c r="H4563" i="20"/>
  <c r="E4563" i="20"/>
  <c r="H4562" i="20"/>
  <c r="E4562" i="20"/>
  <c r="H4561" i="20"/>
  <c r="E4561" i="20"/>
  <c r="H4560" i="20"/>
  <c r="E4560" i="20"/>
  <c r="H4559" i="20"/>
  <c r="E4559" i="20"/>
  <c r="H4558" i="20"/>
  <c r="E4558" i="20"/>
  <c r="H4557" i="20"/>
  <c r="E4557" i="20"/>
  <c r="H4556" i="20"/>
  <c r="E4556" i="20"/>
  <c r="H4555" i="20"/>
  <c r="E4555" i="20"/>
  <c r="H4554" i="20"/>
  <c r="E4554" i="20"/>
  <c r="H4553" i="20"/>
  <c r="E4553" i="20"/>
  <c r="H4552" i="20"/>
  <c r="E4552" i="20"/>
  <c r="H4551" i="20"/>
  <c r="E4551" i="20"/>
  <c r="H4550" i="20"/>
  <c r="E4550" i="20"/>
  <c r="H4549" i="20"/>
  <c r="E4549" i="20"/>
  <c r="H4548" i="20"/>
  <c r="E4548" i="20"/>
  <c r="H4547" i="20"/>
  <c r="E4547" i="20"/>
  <c r="H4546" i="20"/>
  <c r="E4546" i="20"/>
  <c r="H4545" i="20"/>
  <c r="E4545" i="20"/>
  <c r="H4544" i="20"/>
  <c r="E4544" i="20"/>
  <c r="H4543" i="20"/>
  <c r="E4543" i="20"/>
  <c r="H4542" i="20"/>
  <c r="E4542" i="20"/>
  <c r="H4541" i="20"/>
  <c r="E4541" i="20"/>
  <c r="H4540" i="20"/>
  <c r="E4540" i="20"/>
  <c r="H4539" i="20"/>
  <c r="E4539" i="20"/>
  <c r="H4538" i="20"/>
  <c r="E4538" i="20"/>
  <c r="H4537" i="20"/>
  <c r="E4537" i="20"/>
  <c r="H4536" i="20"/>
  <c r="E4536" i="20"/>
  <c r="H4535" i="20"/>
  <c r="E4535" i="20"/>
  <c r="H4534" i="20"/>
  <c r="E4534" i="20"/>
  <c r="H4533" i="20"/>
  <c r="E4533" i="20"/>
  <c r="H4532" i="20"/>
  <c r="E4532" i="20"/>
  <c r="H4531" i="20"/>
  <c r="E4531" i="20"/>
  <c r="H4530" i="20"/>
  <c r="E4530" i="20"/>
  <c r="H4529" i="20"/>
  <c r="E4529" i="20"/>
  <c r="H4528" i="20"/>
  <c r="E4528" i="20"/>
  <c r="H4527" i="20"/>
  <c r="E4527" i="20"/>
  <c r="H4526" i="20"/>
  <c r="E4526" i="20"/>
  <c r="H4525" i="20"/>
  <c r="E4525" i="20"/>
  <c r="H4524" i="20"/>
  <c r="E4524" i="20"/>
  <c r="H4523" i="20"/>
  <c r="E4523" i="20"/>
  <c r="H4522" i="20"/>
  <c r="E4522" i="20"/>
  <c r="H4521" i="20"/>
  <c r="E4521" i="20"/>
  <c r="H4520" i="20"/>
  <c r="E4520" i="20"/>
  <c r="H4519" i="20"/>
  <c r="E4519" i="20"/>
  <c r="H4518" i="20"/>
  <c r="E4518" i="20"/>
  <c r="H4517" i="20"/>
  <c r="E4517" i="20"/>
  <c r="H4516" i="20"/>
  <c r="E4516" i="20"/>
  <c r="H4515" i="20"/>
  <c r="E4515" i="20"/>
  <c r="H4514" i="20"/>
  <c r="E4514" i="20"/>
  <c r="H4513" i="20"/>
  <c r="E4513" i="20"/>
  <c r="H4512" i="20"/>
  <c r="E4512" i="20"/>
  <c r="H4511" i="20"/>
  <c r="E4511" i="20"/>
  <c r="H4510" i="20"/>
  <c r="E4510" i="20"/>
  <c r="H4509" i="20"/>
  <c r="E4509" i="20"/>
  <c r="H4508" i="20"/>
  <c r="E4508" i="20"/>
  <c r="H4507" i="20"/>
  <c r="E4507" i="20"/>
  <c r="H4506" i="20"/>
  <c r="E4506" i="20"/>
  <c r="H4505" i="20"/>
  <c r="E4505" i="20"/>
  <c r="H4504" i="20"/>
  <c r="E4504" i="20"/>
  <c r="H4503" i="20"/>
  <c r="E4503" i="20"/>
  <c r="H4502" i="20"/>
  <c r="E4502" i="20"/>
  <c r="H4501" i="20"/>
  <c r="E4501" i="20"/>
  <c r="H4500" i="20"/>
  <c r="E4500" i="20"/>
  <c r="H4499" i="20"/>
  <c r="E4499" i="20"/>
  <c r="H4498" i="20"/>
  <c r="E4498" i="20"/>
  <c r="H4497" i="20"/>
  <c r="E4497" i="20"/>
  <c r="H4496" i="20"/>
  <c r="E4496" i="20"/>
  <c r="H4495" i="20"/>
  <c r="E4495" i="20"/>
  <c r="H4494" i="20"/>
  <c r="E4494" i="20"/>
  <c r="H4493" i="20"/>
  <c r="E4493" i="20"/>
  <c r="H4492" i="20"/>
  <c r="E4492" i="20"/>
  <c r="H4491" i="20"/>
  <c r="E4491" i="20"/>
  <c r="H4490" i="20"/>
  <c r="E4490" i="20"/>
  <c r="H4489" i="20"/>
  <c r="E4489" i="20"/>
  <c r="H4488" i="20"/>
  <c r="E4488" i="20"/>
  <c r="H4487" i="20"/>
  <c r="E4487" i="20"/>
  <c r="H4486" i="20"/>
  <c r="E4486" i="20"/>
  <c r="H4485" i="20"/>
  <c r="E4485" i="20"/>
  <c r="H4484" i="20"/>
  <c r="E4484" i="20"/>
  <c r="H4483" i="20"/>
  <c r="E4483" i="20"/>
  <c r="H4482" i="20"/>
  <c r="E4482" i="20"/>
  <c r="H4481" i="20"/>
  <c r="E4481" i="20"/>
  <c r="H4480" i="20"/>
  <c r="E4480" i="20"/>
  <c r="H4479" i="20"/>
  <c r="E4479" i="20"/>
  <c r="H4478" i="20"/>
  <c r="E4478" i="20"/>
  <c r="H4477" i="20"/>
  <c r="E4477" i="20"/>
  <c r="H4476" i="20"/>
  <c r="E4476" i="20"/>
  <c r="H4475" i="20"/>
  <c r="E4475" i="20"/>
  <c r="H4474" i="20"/>
  <c r="E4474" i="20"/>
  <c r="H4473" i="20"/>
  <c r="E4473" i="20"/>
  <c r="H4472" i="20"/>
  <c r="E4472" i="20"/>
  <c r="H4471" i="20"/>
  <c r="E4471" i="20"/>
  <c r="H4470" i="20"/>
  <c r="E4470" i="20"/>
  <c r="H4469" i="20"/>
  <c r="E4469" i="20"/>
  <c r="H4468" i="20"/>
  <c r="E4468" i="20"/>
  <c r="H4467" i="20"/>
  <c r="E4467" i="20"/>
  <c r="H4466" i="20"/>
  <c r="E4466" i="20"/>
  <c r="H4465" i="20"/>
  <c r="E4465" i="20"/>
  <c r="H4464" i="20"/>
  <c r="E4464" i="20"/>
  <c r="H4463" i="20"/>
  <c r="E4463" i="20"/>
  <c r="H4462" i="20"/>
  <c r="E4462" i="20"/>
  <c r="H4461" i="20"/>
  <c r="E4461" i="20"/>
  <c r="H4460" i="20"/>
  <c r="E4460" i="20"/>
  <c r="H4459" i="20"/>
  <c r="E4459" i="20"/>
  <c r="H4458" i="20"/>
  <c r="E4458" i="20"/>
  <c r="H4457" i="20"/>
  <c r="E4457" i="20"/>
  <c r="H4456" i="20"/>
  <c r="E4456" i="20"/>
  <c r="H4455" i="20"/>
  <c r="E4455" i="20"/>
  <c r="H4454" i="20"/>
  <c r="E4454" i="20"/>
  <c r="H4453" i="20"/>
  <c r="E4453" i="20"/>
  <c r="H4452" i="20"/>
  <c r="E4452" i="20"/>
  <c r="H4451" i="20"/>
  <c r="E4451" i="20"/>
  <c r="H4450" i="20"/>
  <c r="E4450" i="20"/>
  <c r="H4449" i="20"/>
  <c r="E4449" i="20"/>
  <c r="H4448" i="20"/>
  <c r="E4448" i="20"/>
  <c r="H4447" i="20"/>
  <c r="E4447" i="20"/>
  <c r="H4446" i="20"/>
  <c r="E4446" i="20"/>
  <c r="H4445" i="20"/>
  <c r="E4445" i="20"/>
  <c r="H4444" i="20"/>
  <c r="E4444" i="20"/>
  <c r="H4443" i="20"/>
  <c r="E4443" i="20"/>
  <c r="H4442" i="20"/>
  <c r="E4442" i="20"/>
  <c r="H4441" i="20"/>
  <c r="E4441" i="20"/>
  <c r="H4440" i="20"/>
  <c r="E4440" i="20"/>
  <c r="H4439" i="20"/>
  <c r="E4439" i="20"/>
  <c r="H4438" i="20"/>
  <c r="E4438" i="20"/>
  <c r="H4437" i="20"/>
  <c r="E4437" i="20"/>
  <c r="H4436" i="20"/>
  <c r="E4436" i="20"/>
  <c r="H4435" i="20"/>
  <c r="E4435" i="20"/>
  <c r="H4434" i="20"/>
  <c r="E4434" i="20"/>
  <c r="H4433" i="20"/>
  <c r="E4433" i="20"/>
  <c r="H4432" i="20"/>
  <c r="E4432" i="20"/>
  <c r="H4431" i="20"/>
  <c r="E4431" i="20"/>
  <c r="H4430" i="20"/>
  <c r="E4430" i="20"/>
  <c r="H4429" i="20"/>
  <c r="E4429" i="20"/>
  <c r="H4428" i="20"/>
  <c r="E4428" i="20"/>
  <c r="H4427" i="20"/>
  <c r="E4427" i="20"/>
  <c r="H4426" i="20"/>
  <c r="E4426" i="20"/>
  <c r="H4425" i="20"/>
  <c r="E4425" i="20"/>
  <c r="H4424" i="20"/>
  <c r="E4424" i="20"/>
  <c r="H4423" i="20"/>
  <c r="E4423" i="20"/>
  <c r="H4422" i="20"/>
  <c r="E4422" i="20"/>
  <c r="H4421" i="20"/>
  <c r="E4421" i="20"/>
  <c r="H4420" i="20"/>
  <c r="E4420" i="20"/>
  <c r="H4419" i="20"/>
  <c r="E4419" i="20"/>
  <c r="H4418" i="20"/>
  <c r="E4418" i="20"/>
  <c r="H4417" i="20"/>
  <c r="E4417" i="20"/>
  <c r="H4416" i="20"/>
  <c r="E4416" i="20"/>
  <c r="H4415" i="20"/>
  <c r="E4415" i="20"/>
  <c r="H4414" i="20"/>
  <c r="E4414" i="20"/>
  <c r="H4413" i="20"/>
  <c r="E4413" i="20"/>
  <c r="H4412" i="20"/>
  <c r="E4412" i="20"/>
  <c r="H4411" i="20"/>
  <c r="E4411" i="20"/>
  <c r="H4410" i="20"/>
  <c r="E4410" i="20"/>
  <c r="H4409" i="20"/>
  <c r="E4409" i="20"/>
  <c r="H4408" i="20"/>
  <c r="E4408" i="20"/>
  <c r="H4407" i="20"/>
  <c r="E4407" i="20"/>
  <c r="H4406" i="20"/>
  <c r="E4406" i="20"/>
  <c r="H4405" i="20"/>
  <c r="E4405" i="20"/>
  <c r="H4404" i="20"/>
  <c r="E4404" i="20"/>
  <c r="H4403" i="20"/>
  <c r="E4403" i="20"/>
  <c r="H4402" i="20"/>
  <c r="E4402" i="20"/>
  <c r="H4401" i="20"/>
  <c r="E4401" i="20"/>
  <c r="H4400" i="20"/>
  <c r="E4400" i="20"/>
  <c r="H4399" i="20"/>
  <c r="E4399" i="20"/>
  <c r="H4398" i="20"/>
  <c r="E4398" i="20"/>
  <c r="H4397" i="20"/>
  <c r="E4397" i="20"/>
  <c r="H4396" i="20"/>
  <c r="E4396" i="20"/>
  <c r="H4395" i="20"/>
  <c r="E4395" i="20"/>
  <c r="H4394" i="20"/>
  <c r="E4394" i="20"/>
  <c r="H4393" i="20"/>
  <c r="E4393" i="20"/>
  <c r="H4392" i="20"/>
  <c r="E4392" i="20"/>
  <c r="H4391" i="20"/>
  <c r="E4391" i="20"/>
  <c r="H4390" i="20"/>
  <c r="E4390" i="20"/>
  <c r="H4389" i="20"/>
  <c r="E4389" i="20"/>
  <c r="H4388" i="20"/>
  <c r="E4388" i="20"/>
  <c r="H4387" i="20"/>
  <c r="E4387" i="20"/>
  <c r="H4386" i="20"/>
  <c r="E4386" i="20"/>
  <c r="H4385" i="20"/>
  <c r="E4385" i="20"/>
  <c r="H4384" i="20"/>
  <c r="E4384" i="20"/>
  <c r="H4383" i="20"/>
  <c r="E4383" i="20"/>
  <c r="H4382" i="20"/>
  <c r="E4382" i="20"/>
  <c r="H4381" i="20"/>
  <c r="E4381" i="20"/>
  <c r="H4380" i="20"/>
  <c r="E4380" i="20"/>
  <c r="H4379" i="20"/>
  <c r="E4379" i="20"/>
  <c r="H4378" i="20"/>
  <c r="E4378" i="20"/>
  <c r="H4377" i="20"/>
  <c r="E4377" i="20"/>
  <c r="H4376" i="20"/>
  <c r="E4376" i="20"/>
  <c r="H4375" i="20"/>
  <c r="E4375" i="20"/>
  <c r="H4374" i="20"/>
  <c r="E4374" i="20"/>
  <c r="H4373" i="20"/>
  <c r="E4373" i="20"/>
  <c r="H4372" i="20"/>
  <c r="E4372" i="20"/>
  <c r="H4371" i="20"/>
  <c r="E4371" i="20"/>
  <c r="H4370" i="20"/>
  <c r="E4370" i="20"/>
  <c r="H4369" i="20"/>
  <c r="E4369" i="20"/>
  <c r="H4368" i="20"/>
  <c r="E4368" i="20"/>
  <c r="H4367" i="20"/>
  <c r="E4367" i="20"/>
  <c r="H4366" i="20"/>
  <c r="E4366" i="20"/>
  <c r="H4365" i="20"/>
  <c r="E4365" i="20"/>
  <c r="H4364" i="20"/>
  <c r="E4364" i="20"/>
  <c r="H4363" i="20"/>
  <c r="E4363" i="20"/>
  <c r="H4362" i="20"/>
  <c r="E4362" i="20"/>
  <c r="H4361" i="20"/>
  <c r="E4361" i="20"/>
  <c r="H4360" i="20"/>
  <c r="E4360" i="20"/>
  <c r="H4359" i="20"/>
  <c r="E4359" i="20"/>
  <c r="H4358" i="20"/>
  <c r="E4358" i="20"/>
  <c r="H4357" i="20"/>
  <c r="E4357" i="20"/>
  <c r="H4356" i="20"/>
  <c r="E4356" i="20"/>
  <c r="H4355" i="20"/>
  <c r="E4355" i="20"/>
  <c r="H4354" i="20"/>
  <c r="E4354" i="20"/>
  <c r="H4353" i="20"/>
  <c r="E4353" i="20"/>
  <c r="H4352" i="20"/>
  <c r="E4352" i="20"/>
  <c r="H4351" i="20"/>
  <c r="E4351" i="20"/>
  <c r="H4350" i="20"/>
  <c r="E4350" i="20"/>
  <c r="H4349" i="20"/>
  <c r="E4349" i="20"/>
  <c r="H4348" i="20"/>
  <c r="E4348" i="20"/>
  <c r="H4347" i="20"/>
  <c r="E4347" i="20"/>
  <c r="H4346" i="20"/>
  <c r="E4346" i="20"/>
  <c r="H4345" i="20"/>
  <c r="E4345" i="20"/>
  <c r="H4344" i="20"/>
  <c r="E4344" i="20"/>
  <c r="H4343" i="20"/>
  <c r="E4343" i="20"/>
  <c r="H4342" i="20"/>
  <c r="E4342" i="20"/>
  <c r="H4341" i="20"/>
  <c r="E4341" i="20"/>
  <c r="H4340" i="20"/>
  <c r="E4340" i="20"/>
  <c r="H4339" i="20"/>
  <c r="E4339" i="20"/>
  <c r="H4338" i="20"/>
  <c r="E4338" i="20"/>
  <c r="H4337" i="20"/>
  <c r="E4337" i="20"/>
  <c r="H4336" i="20"/>
  <c r="E4336" i="20"/>
  <c r="H4335" i="20"/>
  <c r="E4335" i="20"/>
  <c r="H4334" i="20"/>
  <c r="E4334" i="20"/>
  <c r="H4333" i="20"/>
  <c r="E4333" i="20"/>
  <c r="H4332" i="20"/>
  <c r="E4332" i="20"/>
  <c r="H4331" i="20"/>
  <c r="E4331" i="20"/>
  <c r="H4330" i="20"/>
  <c r="E4330" i="20"/>
  <c r="H4329" i="20"/>
  <c r="E4329" i="20"/>
  <c r="H4328" i="20"/>
  <c r="E4328" i="20"/>
  <c r="H4327" i="20"/>
  <c r="E4327" i="20"/>
  <c r="H4326" i="20"/>
  <c r="E4326" i="20"/>
  <c r="H4325" i="20"/>
  <c r="E4325" i="20"/>
  <c r="H4324" i="20"/>
  <c r="E4324" i="20"/>
  <c r="H4323" i="20"/>
  <c r="E4323" i="20"/>
  <c r="H4322" i="20"/>
  <c r="E4322" i="20"/>
  <c r="H4321" i="20"/>
  <c r="E4321" i="20"/>
  <c r="H4320" i="20"/>
  <c r="E4320" i="20"/>
  <c r="H4319" i="20"/>
  <c r="E4319" i="20"/>
  <c r="H4318" i="20"/>
  <c r="E4318" i="20"/>
  <c r="H4317" i="20"/>
  <c r="E4317" i="20"/>
  <c r="H4316" i="20"/>
  <c r="E4316" i="20"/>
  <c r="H4315" i="20"/>
  <c r="E4315" i="20"/>
  <c r="H4314" i="20"/>
  <c r="E4314" i="20"/>
  <c r="H4313" i="20"/>
  <c r="E4313" i="20"/>
  <c r="H4312" i="20"/>
  <c r="E4312" i="20"/>
  <c r="H4311" i="20"/>
  <c r="E4311" i="20"/>
  <c r="H4310" i="20"/>
  <c r="E4310" i="20"/>
  <c r="H4309" i="20"/>
  <c r="E4309" i="20"/>
  <c r="H4308" i="20"/>
  <c r="E4308" i="20"/>
  <c r="H4307" i="20"/>
  <c r="E4307" i="20"/>
  <c r="H4306" i="20"/>
  <c r="E4306" i="20"/>
  <c r="H4305" i="20"/>
  <c r="E4305" i="20"/>
  <c r="H4304" i="20"/>
  <c r="E4304" i="20"/>
  <c r="H4303" i="20"/>
  <c r="E4303" i="20"/>
  <c r="H4302" i="20"/>
  <c r="E4302" i="20"/>
  <c r="H4301" i="20"/>
  <c r="E4301" i="20"/>
  <c r="H4300" i="20"/>
  <c r="E4300" i="20"/>
  <c r="H4299" i="20"/>
  <c r="E4299" i="20"/>
  <c r="H4298" i="20"/>
  <c r="E4298" i="20"/>
  <c r="H4297" i="20"/>
  <c r="E4297" i="20"/>
  <c r="H4296" i="20"/>
  <c r="E4296" i="20"/>
  <c r="H4295" i="20"/>
  <c r="E4295" i="20"/>
  <c r="H4294" i="20"/>
  <c r="E4294" i="20"/>
  <c r="H4293" i="20"/>
  <c r="E4293" i="20"/>
  <c r="H4292" i="20"/>
  <c r="E4292" i="20"/>
  <c r="H4291" i="20"/>
  <c r="E4291" i="20"/>
  <c r="H4290" i="20"/>
  <c r="E4290" i="20"/>
  <c r="H4289" i="20"/>
  <c r="E4289" i="20"/>
  <c r="H4288" i="20"/>
  <c r="E4288" i="20"/>
  <c r="H4287" i="20"/>
  <c r="E4287" i="20"/>
  <c r="H4286" i="20"/>
  <c r="E4286" i="20"/>
  <c r="H4285" i="20"/>
  <c r="E4285" i="20"/>
  <c r="H4284" i="20"/>
  <c r="E4284" i="20"/>
  <c r="H4283" i="20"/>
  <c r="E4283" i="20"/>
  <c r="H4282" i="20"/>
  <c r="E4282" i="20"/>
  <c r="H4281" i="20"/>
  <c r="E4281" i="20"/>
  <c r="H4280" i="20"/>
  <c r="E4280" i="20"/>
  <c r="H4279" i="20"/>
  <c r="E4279" i="20"/>
  <c r="H4278" i="20"/>
  <c r="E4278" i="20"/>
  <c r="H4277" i="20"/>
  <c r="E4277" i="20"/>
  <c r="H4276" i="20"/>
  <c r="E4276" i="20"/>
  <c r="H4275" i="20"/>
  <c r="E4275" i="20"/>
  <c r="H4274" i="20"/>
  <c r="E4274" i="20"/>
  <c r="H4273" i="20"/>
  <c r="E4273" i="20"/>
  <c r="H4272" i="20"/>
  <c r="E4272" i="20"/>
  <c r="H4271" i="20"/>
  <c r="E4271" i="20"/>
  <c r="H4270" i="20"/>
  <c r="E4270" i="20"/>
  <c r="H4269" i="20"/>
  <c r="E4269" i="20"/>
  <c r="H4268" i="20"/>
  <c r="E4268" i="20"/>
  <c r="H4267" i="20"/>
  <c r="E4267" i="20"/>
  <c r="H4266" i="20"/>
  <c r="E4266" i="20"/>
  <c r="H4265" i="20"/>
  <c r="E4265" i="20"/>
  <c r="H4264" i="20"/>
  <c r="E4264" i="20"/>
  <c r="H4263" i="20"/>
  <c r="E4263" i="20"/>
  <c r="H4262" i="20"/>
  <c r="E4262" i="20"/>
  <c r="H4261" i="20"/>
  <c r="E4261" i="20"/>
  <c r="H4260" i="20"/>
  <c r="E4260" i="20"/>
  <c r="H4259" i="20"/>
  <c r="E4259" i="20"/>
  <c r="H4258" i="20"/>
  <c r="E4258" i="20"/>
  <c r="H4257" i="20"/>
  <c r="E4257" i="20"/>
  <c r="H4256" i="20"/>
  <c r="E4256" i="20"/>
  <c r="H4255" i="20"/>
  <c r="E4255" i="20"/>
  <c r="H4254" i="20"/>
  <c r="E4254" i="20"/>
  <c r="H4253" i="20"/>
  <c r="E4253" i="20"/>
  <c r="H4252" i="20"/>
  <c r="E4252" i="20"/>
  <c r="H4251" i="20"/>
  <c r="E4251" i="20"/>
  <c r="H4250" i="20"/>
  <c r="E4250" i="20"/>
  <c r="H4249" i="20"/>
  <c r="E4249" i="20"/>
  <c r="H4248" i="20"/>
  <c r="E4248" i="20"/>
  <c r="H4247" i="20"/>
  <c r="E4247" i="20"/>
  <c r="H4246" i="20"/>
  <c r="E4246" i="20"/>
  <c r="H4245" i="20"/>
  <c r="E4245" i="20"/>
  <c r="H4244" i="20"/>
  <c r="E4244" i="20"/>
  <c r="H4243" i="20"/>
  <c r="E4243" i="20"/>
  <c r="H4242" i="20"/>
  <c r="E4242" i="20"/>
  <c r="H4241" i="20"/>
  <c r="E4241" i="20"/>
  <c r="H4240" i="20"/>
  <c r="E4240" i="20"/>
  <c r="H4239" i="20"/>
  <c r="E4239" i="20"/>
  <c r="H4238" i="20"/>
  <c r="E4238" i="20"/>
  <c r="H4237" i="20"/>
  <c r="E4237" i="20"/>
  <c r="H4236" i="20"/>
  <c r="E4236" i="20"/>
  <c r="H4235" i="20"/>
  <c r="E4235" i="20"/>
  <c r="H4234" i="20"/>
  <c r="E4234" i="20"/>
  <c r="H4233" i="20"/>
  <c r="E4233" i="20"/>
  <c r="H4232" i="20"/>
  <c r="E4232" i="20"/>
  <c r="H4231" i="20"/>
  <c r="E4231" i="20"/>
  <c r="H4230" i="20"/>
  <c r="E4230" i="20"/>
  <c r="H4229" i="20"/>
  <c r="E4229" i="20"/>
  <c r="H4228" i="20"/>
  <c r="E4228" i="20"/>
  <c r="H4227" i="20"/>
  <c r="E4227" i="20"/>
  <c r="H4226" i="20"/>
  <c r="E4226" i="20"/>
  <c r="H4225" i="20"/>
  <c r="E4225" i="20"/>
  <c r="H4224" i="20"/>
  <c r="E4224" i="20"/>
  <c r="H4223" i="20"/>
  <c r="E4223" i="20"/>
  <c r="H4222" i="20"/>
  <c r="E4222" i="20"/>
  <c r="H4221" i="20"/>
  <c r="E4221" i="20"/>
  <c r="H4220" i="20"/>
  <c r="E4220" i="20"/>
  <c r="H4219" i="20"/>
  <c r="E4219" i="20"/>
  <c r="H4218" i="20"/>
  <c r="E4218" i="20"/>
  <c r="H4217" i="20"/>
  <c r="E4217" i="20"/>
  <c r="H4216" i="20"/>
  <c r="E4216" i="20"/>
  <c r="H4215" i="20"/>
  <c r="E4215" i="20"/>
  <c r="H4214" i="20"/>
  <c r="E4214" i="20"/>
  <c r="H4213" i="20"/>
  <c r="E4213" i="20"/>
  <c r="H4212" i="20"/>
  <c r="E4212" i="20"/>
  <c r="H4211" i="20"/>
  <c r="E4211" i="20"/>
  <c r="H4210" i="20"/>
  <c r="E4210" i="20"/>
  <c r="H4209" i="20"/>
  <c r="E4209" i="20"/>
  <c r="H4208" i="20"/>
  <c r="E4208" i="20"/>
  <c r="H4207" i="20"/>
  <c r="E4207" i="20"/>
  <c r="H4206" i="20"/>
  <c r="E4206" i="20"/>
  <c r="H4205" i="20"/>
  <c r="E4205" i="20"/>
  <c r="H4204" i="20"/>
  <c r="E4204" i="20"/>
  <c r="H4203" i="20"/>
  <c r="E4203" i="20"/>
  <c r="H4202" i="20"/>
  <c r="E4202" i="20"/>
  <c r="H4201" i="20"/>
  <c r="E4201" i="20"/>
  <c r="H4200" i="20"/>
  <c r="E4200" i="20"/>
  <c r="H4199" i="20"/>
  <c r="E4199" i="20"/>
  <c r="H4198" i="20"/>
  <c r="E4198" i="20"/>
  <c r="H4197" i="20"/>
  <c r="E4197" i="20"/>
  <c r="H4196" i="20"/>
  <c r="E4196" i="20"/>
  <c r="H4195" i="20"/>
  <c r="E4195" i="20"/>
  <c r="H4194" i="20"/>
  <c r="E4194" i="20"/>
  <c r="H4193" i="20"/>
  <c r="E4193" i="20"/>
  <c r="H4192" i="20"/>
  <c r="E4192" i="20"/>
  <c r="H4191" i="20"/>
  <c r="E4191" i="20"/>
  <c r="H4190" i="20"/>
  <c r="E4190" i="20"/>
  <c r="H4189" i="20"/>
  <c r="E4189" i="20"/>
  <c r="H4188" i="20"/>
  <c r="E4188" i="20"/>
  <c r="H4187" i="20"/>
  <c r="E4187" i="20"/>
  <c r="H4186" i="20"/>
  <c r="E4186" i="20"/>
  <c r="H4185" i="20"/>
  <c r="E4185" i="20"/>
  <c r="H4184" i="20"/>
  <c r="E4184" i="20"/>
  <c r="H4183" i="20"/>
  <c r="E4183" i="20"/>
  <c r="H4182" i="20"/>
  <c r="E4182" i="20"/>
  <c r="H4181" i="20"/>
  <c r="E4181" i="20"/>
  <c r="H4180" i="20"/>
  <c r="E4180" i="20"/>
  <c r="H4179" i="20"/>
  <c r="E4179" i="20"/>
  <c r="H4178" i="20"/>
  <c r="E4178" i="20"/>
  <c r="H4177" i="20"/>
  <c r="E4177" i="20"/>
  <c r="H4176" i="20"/>
  <c r="E4176" i="20"/>
  <c r="H4175" i="20"/>
  <c r="E4175" i="20"/>
  <c r="H4174" i="20"/>
  <c r="E4174" i="20"/>
  <c r="H4173" i="20"/>
  <c r="E4173" i="20"/>
  <c r="H4172" i="20"/>
  <c r="E4172" i="20"/>
  <c r="H4171" i="20"/>
  <c r="E4171" i="20"/>
  <c r="H4170" i="20"/>
  <c r="E4170" i="20"/>
  <c r="H4169" i="20"/>
  <c r="E4169" i="20"/>
  <c r="H4168" i="20"/>
  <c r="E4168" i="20"/>
  <c r="H4167" i="20"/>
  <c r="E4167" i="20"/>
  <c r="H4166" i="20"/>
  <c r="E4166" i="20"/>
  <c r="H4165" i="20"/>
  <c r="E4165" i="20"/>
  <c r="H4164" i="20"/>
  <c r="E4164" i="20"/>
  <c r="H4163" i="20"/>
  <c r="E4163" i="20"/>
  <c r="H4162" i="20"/>
  <c r="E4162" i="20"/>
  <c r="H4161" i="20"/>
  <c r="E4161" i="20"/>
  <c r="H4160" i="20"/>
  <c r="E4160" i="20"/>
  <c r="H4159" i="20"/>
  <c r="E4159" i="20"/>
  <c r="H4158" i="20"/>
  <c r="E4158" i="20"/>
  <c r="H4157" i="20"/>
  <c r="E4157" i="20"/>
  <c r="H4156" i="20"/>
  <c r="E4156" i="20"/>
  <c r="H4155" i="20"/>
  <c r="E4155" i="20"/>
  <c r="H4154" i="20"/>
  <c r="E4154" i="20"/>
  <c r="H4153" i="20"/>
  <c r="E4153" i="20"/>
  <c r="H4152" i="20"/>
  <c r="E4152" i="20"/>
  <c r="H4151" i="20"/>
  <c r="E4151" i="20"/>
  <c r="H4150" i="20"/>
  <c r="E4150" i="20"/>
  <c r="H4149" i="20"/>
  <c r="E4149" i="20"/>
  <c r="H4148" i="20"/>
  <c r="E4148" i="20"/>
  <c r="H4147" i="20"/>
  <c r="E4147" i="20"/>
  <c r="H4146" i="20"/>
  <c r="E4146" i="20"/>
  <c r="H4145" i="20"/>
  <c r="E4145" i="20"/>
  <c r="H4144" i="20"/>
  <c r="E4144" i="20"/>
  <c r="H4143" i="20"/>
  <c r="E4143" i="20"/>
  <c r="H4142" i="20"/>
  <c r="E4142" i="20"/>
  <c r="H4141" i="20"/>
  <c r="E4141" i="20"/>
  <c r="H4140" i="20"/>
  <c r="E4140" i="20"/>
  <c r="H4139" i="20"/>
  <c r="E4139" i="20"/>
  <c r="H4138" i="20"/>
  <c r="E4138" i="20"/>
  <c r="H4137" i="20"/>
  <c r="E4137" i="20"/>
  <c r="H4136" i="20"/>
  <c r="E4136" i="20"/>
  <c r="H4135" i="20"/>
  <c r="E4135" i="20"/>
  <c r="H4134" i="20"/>
  <c r="E4134" i="20"/>
  <c r="H4133" i="20"/>
  <c r="E4133" i="20"/>
  <c r="H4132" i="20"/>
  <c r="E4132" i="20"/>
  <c r="H4131" i="20"/>
  <c r="E4131" i="20"/>
  <c r="H4130" i="20"/>
  <c r="E4130" i="20"/>
  <c r="H4129" i="20"/>
  <c r="E4129" i="20"/>
  <c r="H4128" i="20"/>
  <c r="E4128" i="20"/>
  <c r="H4127" i="20"/>
  <c r="E4127" i="20"/>
  <c r="H4126" i="20"/>
  <c r="E4126" i="20"/>
  <c r="H4125" i="20"/>
  <c r="E4125" i="20"/>
  <c r="H4124" i="20"/>
  <c r="E4124" i="20"/>
  <c r="H4123" i="20"/>
  <c r="E4123" i="20"/>
  <c r="H4122" i="20"/>
  <c r="E4122" i="20"/>
  <c r="H4121" i="20"/>
  <c r="E4121" i="20"/>
  <c r="H4120" i="20"/>
  <c r="E4120" i="20"/>
  <c r="H4119" i="20"/>
  <c r="E4119" i="20"/>
  <c r="H4118" i="20"/>
  <c r="E4118" i="20"/>
  <c r="H4117" i="20"/>
  <c r="E4117" i="20"/>
  <c r="H4116" i="20"/>
  <c r="E4116" i="20"/>
  <c r="H4115" i="20"/>
  <c r="E4115" i="20"/>
  <c r="H4114" i="20"/>
  <c r="E4114" i="20"/>
  <c r="H4113" i="20"/>
  <c r="E4113" i="20"/>
  <c r="H4112" i="20"/>
  <c r="E4112" i="20"/>
  <c r="H4111" i="20"/>
  <c r="E4111" i="20"/>
  <c r="H4110" i="20"/>
  <c r="E4110" i="20"/>
  <c r="H4109" i="20"/>
  <c r="E4109" i="20"/>
  <c r="H4108" i="20"/>
  <c r="E4108" i="20"/>
  <c r="H4107" i="20"/>
  <c r="E4107" i="20"/>
  <c r="H4106" i="20"/>
  <c r="E4106" i="20"/>
  <c r="H4105" i="20"/>
  <c r="E4105" i="20"/>
  <c r="H4104" i="20"/>
  <c r="E4104" i="20"/>
  <c r="H4103" i="20"/>
  <c r="E4103" i="20"/>
  <c r="H4102" i="20"/>
  <c r="E4102" i="20"/>
  <c r="H4101" i="20"/>
  <c r="E4101" i="20"/>
  <c r="H4100" i="20"/>
  <c r="E4100" i="20"/>
  <c r="H4099" i="20"/>
  <c r="E4099" i="20"/>
  <c r="H4098" i="20"/>
  <c r="E4098" i="20"/>
  <c r="H4097" i="20"/>
  <c r="E4097" i="20"/>
  <c r="H4096" i="20"/>
  <c r="E4096" i="20"/>
  <c r="H4095" i="20"/>
  <c r="E4095" i="20"/>
  <c r="H4094" i="20"/>
  <c r="E4094" i="20"/>
  <c r="H4093" i="20"/>
  <c r="E4093" i="20"/>
  <c r="H4092" i="20"/>
  <c r="E4092" i="20"/>
  <c r="H4091" i="20"/>
  <c r="E4091" i="20"/>
  <c r="H4090" i="20"/>
  <c r="E4090" i="20"/>
  <c r="H4089" i="20"/>
  <c r="E4089" i="20"/>
  <c r="H4088" i="20"/>
  <c r="E4088" i="20"/>
  <c r="H4087" i="20"/>
  <c r="E4087" i="20"/>
  <c r="H4086" i="20"/>
  <c r="E4086" i="20"/>
  <c r="H4085" i="20"/>
  <c r="E4085" i="20"/>
  <c r="H4084" i="20"/>
  <c r="E4084" i="20"/>
  <c r="H4083" i="20"/>
  <c r="E4083" i="20"/>
  <c r="H4082" i="20"/>
  <c r="E4082" i="20"/>
  <c r="H4081" i="20"/>
  <c r="E4081" i="20"/>
  <c r="H4080" i="20"/>
  <c r="E4080" i="20"/>
  <c r="H4079" i="20"/>
  <c r="E4079" i="20"/>
  <c r="H4078" i="20"/>
  <c r="E4078" i="20"/>
  <c r="H4077" i="20"/>
  <c r="E4077" i="20"/>
  <c r="H4076" i="20"/>
  <c r="E4076" i="20"/>
  <c r="H4075" i="20"/>
  <c r="E4075" i="20"/>
  <c r="H4074" i="20"/>
  <c r="E4074" i="20"/>
  <c r="H4073" i="20"/>
  <c r="E4073" i="20"/>
  <c r="H4072" i="20"/>
  <c r="E4072" i="20"/>
  <c r="H4071" i="20"/>
  <c r="E4071" i="20"/>
  <c r="H4070" i="20"/>
  <c r="E4070" i="20"/>
  <c r="H4069" i="20"/>
  <c r="E4069" i="20"/>
  <c r="H4068" i="20"/>
  <c r="E4068" i="20"/>
  <c r="H4067" i="20"/>
  <c r="E4067" i="20"/>
  <c r="H4066" i="20"/>
  <c r="E4066" i="20"/>
  <c r="H4065" i="20"/>
  <c r="E4065" i="20"/>
  <c r="H4064" i="20"/>
  <c r="E4064" i="20"/>
  <c r="H4063" i="20"/>
  <c r="E4063" i="20"/>
  <c r="H4062" i="20"/>
  <c r="E4062" i="20"/>
  <c r="H4061" i="20"/>
  <c r="E4061" i="20"/>
  <c r="H4060" i="20"/>
  <c r="E4060" i="20"/>
  <c r="H4059" i="20"/>
  <c r="E4059" i="20"/>
  <c r="H4058" i="20"/>
  <c r="E4058" i="20"/>
  <c r="H4057" i="20"/>
  <c r="E4057" i="20"/>
  <c r="H4056" i="20"/>
  <c r="E4056" i="20"/>
  <c r="H4055" i="20"/>
  <c r="E4055" i="20"/>
  <c r="H4054" i="20"/>
  <c r="E4054" i="20"/>
  <c r="H4053" i="20"/>
  <c r="E4053" i="20"/>
  <c r="H4052" i="20"/>
  <c r="E4052" i="20"/>
  <c r="H4051" i="20"/>
  <c r="E4051" i="20"/>
  <c r="H4050" i="20"/>
  <c r="E4050" i="20"/>
  <c r="H4049" i="20"/>
  <c r="E4049" i="20"/>
  <c r="H4048" i="20"/>
  <c r="E4048" i="20"/>
  <c r="H4047" i="20"/>
  <c r="E4047" i="20"/>
  <c r="H4046" i="20"/>
  <c r="E4046" i="20"/>
  <c r="H4045" i="20"/>
  <c r="E4045" i="20"/>
  <c r="H4044" i="20"/>
  <c r="E4044" i="20"/>
  <c r="H4043" i="20"/>
  <c r="E4043" i="20"/>
  <c r="H4042" i="20"/>
  <c r="E4042" i="20"/>
  <c r="H4041" i="20"/>
  <c r="E4041" i="20"/>
  <c r="H4040" i="20"/>
  <c r="E4040" i="20"/>
  <c r="H4039" i="20"/>
  <c r="E4039" i="20"/>
  <c r="H4038" i="20"/>
  <c r="E4038" i="20"/>
  <c r="H4037" i="20"/>
  <c r="E4037" i="20"/>
  <c r="H4036" i="20"/>
  <c r="E4036" i="20"/>
  <c r="H4035" i="20"/>
  <c r="E4035" i="20"/>
  <c r="H4034" i="20"/>
  <c r="E4034" i="20"/>
  <c r="H4033" i="20"/>
  <c r="E4033" i="20"/>
  <c r="H4032" i="20"/>
  <c r="E4032" i="20"/>
  <c r="H4031" i="20"/>
  <c r="E4031" i="20"/>
  <c r="H4030" i="20"/>
  <c r="E4030" i="20"/>
  <c r="H4029" i="20"/>
  <c r="E4029" i="20"/>
  <c r="H4028" i="20"/>
  <c r="E4028" i="20"/>
  <c r="H4027" i="20"/>
  <c r="E4027" i="20"/>
  <c r="H4026" i="20"/>
  <c r="E4026" i="20"/>
  <c r="H4025" i="20"/>
  <c r="E4025" i="20"/>
  <c r="H4024" i="20"/>
  <c r="E4024" i="20"/>
  <c r="H4023" i="20"/>
  <c r="E4023" i="20"/>
  <c r="H4022" i="20"/>
  <c r="E4022" i="20"/>
  <c r="H4021" i="20"/>
  <c r="E4021" i="20"/>
  <c r="H4020" i="20"/>
  <c r="E4020" i="20"/>
  <c r="H4019" i="20"/>
  <c r="E4019" i="20"/>
  <c r="H4018" i="20"/>
  <c r="E4018" i="20"/>
  <c r="H4017" i="20"/>
  <c r="E4017" i="20"/>
  <c r="H4016" i="20"/>
  <c r="E4016" i="20"/>
  <c r="H4015" i="20"/>
  <c r="E4015" i="20"/>
  <c r="H4014" i="20"/>
  <c r="E4014" i="20"/>
  <c r="H4013" i="20"/>
  <c r="E4013" i="20"/>
  <c r="H4012" i="20"/>
  <c r="E4012" i="20"/>
  <c r="H4011" i="20"/>
  <c r="E4011" i="20"/>
  <c r="H4010" i="20"/>
  <c r="E4010" i="20"/>
  <c r="H4009" i="20"/>
  <c r="E4009" i="20"/>
  <c r="H4008" i="20"/>
  <c r="E4008" i="20"/>
  <c r="H4007" i="20"/>
  <c r="E4007" i="20"/>
  <c r="H4006" i="20"/>
  <c r="E4006" i="20"/>
  <c r="H4005" i="20"/>
  <c r="E4005" i="20"/>
  <c r="H4004" i="20"/>
  <c r="E4004" i="20"/>
  <c r="H4003" i="20"/>
  <c r="E4003" i="20"/>
  <c r="H4002" i="20"/>
  <c r="E4002" i="20"/>
  <c r="H4001" i="20"/>
  <c r="E4001" i="20"/>
  <c r="H4000" i="20"/>
  <c r="E4000" i="20"/>
  <c r="H3999" i="20"/>
  <c r="E3999" i="20"/>
  <c r="H3998" i="20"/>
  <c r="E3998" i="20"/>
  <c r="H3997" i="20"/>
  <c r="E3997" i="20"/>
  <c r="H3996" i="20"/>
  <c r="E3996" i="20"/>
  <c r="H3995" i="20"/>
  <c r="E3995" i="20"/>
  <c r="H3994" i="20"/>
  <c r="E3994" i="20"/>
  <c r="H3993" i="20"/>
  <c r="E3993" i="20"/>
  <c r="H3992" i="20"/>
  <c r="E3992" i="20"/>
  <c r="H3991" i="20"/>
  <c r="E3991" i="20"/>
  <c r="H3990" i="20"/>
  <c r="E3990" i="20"/>
  <c r="H3989" i="20"/>
  <c r="E3989" i="20"/>
  <c r="H3988" i="20"/>
  <c r="E3988" i="20"/>
  <c r="H3987" i="20"/>
  <c r="E3987" i="20"/>
  <c r="H3986" i="20"/>
  <c r="E3986" i="20"/>
  <c r="H3985" i="20"/>
  <c r="E3985" i="20"/>
  <c r="H3984" i="20"/>
  <c r="E3984" i="20"/>
  <c r="H3983" i="20"/>
  <c r="E3983" i="20"/>
  <c r="H3982" i="20"/>
  <c r="E3982" i="20"/>
  <c r="H3981" i="20"/>
  <c r="E3981" i="20"/>
  <c r="H3980" i="20"/>
  <c r="E3980" i="20"/>
  <c r="H3979" i="20"/>
  <c r="E3979" i="20"/>
  <c r="H3978" i="20"/>
  <c r="E3978" i="20"/>
  <c r="H3977" i="20"/>
  <c r="E3977" i="20"/>
  <c r="H3976" i="20"/>
  <c r="E3976" i="20"/>
  <c r="H3975" i="20"/>
  <c r="E3975" i="20"/>
  <c r="H3974" i="20"/>
  <c r="E3974" i="20"/>
  <c r="H3973" i="20"/>
  <c r="E3973" i="20"/>
  <c r="H3972" i="20"/>
  <c r="E3972" i="20"/>
  <c r="H3971" i="20"/>
  <c r="E3971" i="20"/>
  <c r="H3970" i="20"/>
  <c r="E3970" i="20"/>
  <c r="H3969" i="20"/>
  <c r="E3969" i="20"/>
  <c r="H3968" i="20"/>
  <c r="E3968" i="20"/>
  <c r="H3967" i="20"/>
  <c r="E3967" i="20"/>
  <c r="H3966" i="20"/>
  <c r="E3966" i="20"/>
  <c r="H3965" i="20"/>
  <c r="E3965" i="20"/>
  <c r="H3964" i="20"/>
  <c r="E3964" i="20"/>
  <c r="H3963" i="20"/>
  <c r="E3963" i="20"/>
  <c r="H3962" i="20"/>
  <c r="E3962" i="20"/>
  <c r="H3961" i="20"/>
  <c r="E3961" i="20"/>
  <c r="H3960" i="20"/>
  <c r="E3960" i="20"/>
  <c r="H3959" i="20"/>
  <c r="E3959" i="20"/>
  <c r="H3958" i="20"/>
  <c r="E3958" i="20"/>
  <c r="H3957" i="20"/>
  <c r="E3957" i="20"/>
  <c r="H3956" i="20"/>
  <c r="E3956" i="20"/>
  <c r="H3955" i="20"/>
  <c r="E3955" i="20"/>
  <c r="H3954" i="20"/>
  <c r="E3954" i="20"/>
  <c r="H3953" i="20"/>
  <c r="E3953" i="20"/>
  <c r="H3952" i="20"/>
  <c r="E3952" i="20"/>
  <c r="H3951" i="20"/>
  <c r="E3951" i="20"/>
  <c r="H3950" i="20"/>
  <c r="E3950" i="20"/>
  <c r="H3949" i="20"/>
  <c r="E3949" i="20"/>
  <c r="H3948" i="20"/>
  <c r="E3948" i="20"/>
  <c r="H3947" i="20"/>
  <c r="E3947" i="20"/>
  <c r="H3946" i="20"/>
  <c r="E3946" i="20"/>
  <c r="H3945" i="20"/>
  <c r="E3945" i="20"/>
  <c r="H3944" i="20"/>
  <c r="E3944" i="20"/>
  <c r="H3943" i="20"/>
  <c r="E3943" i="20"/>
  <c r="H3942" i="20"/>
  <c r="E3942" i="20"/>
  <c r="H3941" i="20"/>
  <c r="E3941" i="20"/>
  <c r="H3940" i="20"/>
  <c r="E3940" i="20"/>
  <c r="H3939" i="20"/>
  <c r="E3939" i="20"/>
  <c r="H3938" i="20"/>
  <c r="E3938" i="20"/>
  <c r="H3937" i="20"/>
  <c r="E3937" i="20"/>
  <c r="H3936" i="20"/>
  <c r="E3936" i="20"/>
  <c r="H3935" i="20"/>
  <c r="E3935" i="20"/>
  <c r="H3934" i="20"/>
  <c r="E3934" i="20"/>
  <c r="H3933" i="20"/>
  <c r="E3933" i="20"/>
  <c r="H3932" i="20"/>
  <c r="E3932" i="20"/>
  <c r="H3931" i="20"/>
  <c r="E3931" i="20"/>
  <c r="H3930" i="20"/>
  <c r="E3930" i="20"/>
  <c r="H3929" i="20"/>
  <c r="E3929" i="20"/>
  <c r="H3928" i="20"/>
  <c r="E3928" i="20"/>
  <c r="H3927" i="20"/>
  <c r="E3927" i="20"/>
  <c r="H3926" i="20"/>
  <c r="E3926" i="20"/>
  <c r="H3925" i="20"/>
  <c r="E3925" i="20"/>
  <c r="H3924" i="20"/>
  <c r="E3924" i="20"/>
  <c r="H3923" i="20"/>
  <c r="E3923" i="20"/>
  <c r="H3922" i="20"/>
  <c r="E3922" i="20"/>
  <c r="H3921" i="20"/>
  <c r="E3921" i="20"/>
  <c r="H3920" i="20"/>
  <c r="E3920" i="20"/>
  <c r="H3919" i="20"/>
  <c r="E3919" i="20"/>
  <c r="H3918" i="20"/>
  <c r="E3918" i="20"/>
  <c r="H3917" i="20"/>
  <c r="E3917" i="20"/>
  <c r="H3916" i="20"/>
  <c r="E3916" i="20"/>
  <c r="H3915" i="20"/>
  <c r="E3915" i="20"/>
  <c r="H3914" i="20"/>
  <c r="E3914" i="20"/>
  <c r="H3913" i="20"/>
  <c r="E3913" i="20"/>
  <c r="H3912" i="20"/>
  <c r="E3912" i="20"/>
  <c r="H3911" i="20"/>
  <c r="E3911" i="20"/>
  <c r="H3910" i="20"/>
  <c r="E3910" i="20"/>
  <c r="H3909" i="20"/>
  <c r="E3909" i="20"/>
  <c r="H3908" i="20"/>
  <c r="E3908" i="20"/>
  <c r="H3907" i="20"/>
  <c r="E3907" i="20"/>
  <c r="H3906" i="20"/>
  <c r="E3906" i="20"/>
  <c r="H3905" i="20"/>
  <c r="E3905" i="20"/>
  <c r="H3904" i="20"/>
  <c r="E3904" i="20"/>
  <c r="H3903" i="20"/>
  <c r="E3903" i="20"/>
  <c r="H3902" i="20"/>
  <c r="E3902" i="20"/>
  <c r="H3901" i="20"/>
  <c r="E3901" i="20"/>
  <c r="H3900" i="20"/>
  <c r="E3900" i="20"/>
  <c r="H3899" i="20"/>
  <c r="E3899" i="20"/>
  <c r="H3898" i="20"/>
  <c r="E3898" i="20"/>
  <c r="H3897" i="20"/>
  <c r="E3897" i="20"/>
  <c r="H3896" i="20"/>
  <c r="E3896" i="20"/>
  <c r="H3895" i="20"/>
  <c r="E3895" i="20"/>
  <c r="H3894" i="20"/>
  <c r="E3894" i="20"/>
  <c r="H3893" i="20"/>
  <c r="E3893" i="20"/>
  <c r="H3892" i="20"/>
  <c r="E3892" i="20"/>
  <c r="H3891" i="20"/>
  <c r="E3891" i="20"/>
  <c r="H3890" i="20"/>
  <c r="E3890" i="20"/>
  <c r="H3889" i="20"/>
  <c r="E3889" i="20"/>
  <c r="H3888" i="20"/>
  <c r="E3888" i="20"/>
  <c r="H3887" i="20"/>
  <c r="E3887" i="20"/>
  <c r="H3886" i="20"/>
  <c r="E3886" i="20"/>
  <c r="H3885" i="20"/>
  <c r="E3885" i="20"/>
  <c r="H3884" i="20"/>
  <c r="E3884" i="20"/>
  <c r="H3883" i="20"/>
  <c r="E3883" i="20"/>
  <c r="H3882" i="20"/>
  <c r="E3882" i="20"/>
  <c r="H3881" i="20"/>
  <c r="E3881" i="20"/>
  <c r="H3880" i="20"/>
  <c r="E3880" i="20"/>
  <c r="H3879" i="20"/>
  <c r="E3879" i="20"/>
  <c r="H3878" i="20"/>
  <c r="E3878" i="20"/>
  <c r="H3877" i="20"/>
  <c r="E3877" i="20"/>
  <c r="H3876" i="20"/>
  <c r="E3876" i="20"/>
  <c r="H3875" i="20"/>
  <c r="E3875" i="20"/>
  <c r="H3874" i="20"/>
  <c r="E3874" i="20"/>
  <c r="H3873" i="20"/>
  <c r="E3873" i="20"/>
  <c r="H3872" i="20"/>
  <c r="E3872" i="20"/>
  <c r="H3871" i="20"/>
  <c r="E3871" i="20"/>
  <c r="H3870" i="20"/>
  <c r="E3870" i="20"/>
  <c r="H3869" i="20"/>
  <c r="E3869" i="20"/>
  <c r="H3868" i="20"/>
  <c r="E3868" i="20"/>
  <c r="H3867" i="20"/>
  <c r="E3867" i="20"/>
  <c r="H3866" i="20"/>
  <c r="E3866" i="20"/>
  <c r="H3865" i="20"/>
  <c r="E3865" i="20"/>
  <c r="H3864" i="20"/>
  <c r="E3864" i="20"/>
  <c r="H3863" i="20"/>
  <c r="E3863" i="20"/>
  <c r="H3862" i="20"/>
  <c r="E3862" i="20"/>
  <c r="H3861" i="20"/>
  <c r="E3861" i="20"/>
  <c r="H3860" i="20"/>
  <c r="E3860" i="20"/>
  <c r="H3859" i="20"/>
  <c r="E3859" i="20"/>
  <c r="H3858" i="20"/>
  <c r="E3858" i="20"/>
  <c r="H3857" i="20"/>
  <c r="E3857" i="20"/>
  <c r="H3856" i="20"/>
  <c r="E3856" i="20"/>
  <c r="H3855" i="20"/>
  <c r="E3855" i="20"/>
  <c r="H3854" i="20"/>
  <c r="E3854" i="20"/>
  <c r="H3853" i="20"/>
  <c r="E3853" i="20"/>
  <c r="H3852" i="20"/>
  <c r="E3852" i="20"/>
  <c r="H3851" i="20"/>
  <c r="E3851" i="20"/>
  <c r="H3850" i="20"/>
  <c r="E3850" i="20"/>
  <c r="H3849" i="20"/>
  <c r="E3849" i="20"/>
  <c r="H3848" i="20"/>
  <c r="E3848" i="20"/>
  <c r="H3847" i="20"/>
  <c r="E3847" i="20"/>
  <c r="H3846" i="20"/>
  <c r="E3846" i="20"/>
  <c r="H3845" i="20"/>
  <c r="E3845" i="20"/>
  <c r="H3844" i="20"/>
  <c r="E3844" i="20"/>
  <c r="H3843" i="20"/>
  <c r="E3843" i="20"/>
  <c r="H3842" i="20"/>
  <c r="E3842" i="20"/>
  <c r="H3841" i="20"/>
  <c r="E3841" i="20"/>
  <c r="H3840" i="20"/>
  <c r="E3840" i="20"/>
  <c r="H3839" i="20"/>
  <c r="E3839" i="20"/>
  <c r="H3838" i="20"/>
  <c r="E3838" i="20"/>
  <c r="H3837" i="20"/>
  <c r="E3837" i="20"/>
  <c r="H3836" i="20"/>
  <c r="E3836" i="20"/>
  <c r="H3835" i="20"/>
  <c r="E3835" i="20"/>
  <c r="H3834" i="20"/>
  <c r="E3834" i="20"/>
  <c r="H3833" i="20"/>
  <c r="E3833" i="20"/>
  <c r="H3832" i="20"/>
  <c r="E3832" i="20"/>
  <c r="H3831" i="20"/>
  <c r="E3831" i="20"/>
  <c r="H3830" i="20"/>
  <c r="E3830" i="20"/>
  <c r="H3829" i="20"/>
  <c r="E3829" i="20"/>
  <c r="H3828" i="20"/>
  <c r="E3828" i="20"/>
  <c r="H3827" i="20"/>
  <c r="E3827" i="20"/>
  <c r="H3826" i="20"/>
  <c r="E3826" i="20"/>
  <c r="H3825" i="20"/>
  <c r="E3825" i="20"/>
  <c r="H3824" i="20"/>
  <c r="E3824" i="20"/>
  <c r="H3823" i="20"/>
  <c r="E3823" i="20"/>
  <c r="H3822" i="20"/>
  <c r="E3822" i="20"/>
  <c r="H3821" i="20"/>
  <c r="E3821" i="20"/>
  <c r="H3820" i="20"/>
  <c r="E3820" i="20"/>
  <c r="H3819" i="20"/>
  <c r="E3819" i="20"/>
  <c r="H3818" i="20"/>
  <c r="E3818" i="20"/>
  <c r="H3817" i="20"/>
  <c r="E3817" i="20"/>
  <c r="H3816" i="20"/>
  <c r="E3816" i="20"/>
  <c r="H3815" i="20"/>
  <c r="E3815" i="20"/>
  <c r="H3814" i="20"/>
  <c r="E3814" i="20"/>
  <c r="H3813" i="20"/>
  <c r="E3813" i="20"/>
  <c r="H3812" i="20"/>
  <c r="E3812" i="20"/>
  <c r="H3811" i="20"/>
  <c r="E3811" i="20"/>
  <c r="H3810" i="20"/>
  <c r="E3810" i="20"/>
  <c r="H3809" i="20"/>
  <c r="E3809" i="20"/>
  <c r="H3808" i="20"/>
  <c r="E3808" i="20"/>
  <c r="H3807" i="20"/>
  <c r="E3807" i="20"/>
  <c r="H3806" i="20"/>
  <c r="E3806" i="20"/>
  <c r="H3805" i="20"/>
  <c r="E3805" i="20"/>
  <c r="H3804" i="20"/>
  <c r="E3804" i="20"/>
  <c r="H3803" i="20"/>
  <c r="E3803" i="20"/>
  <c r="H3802" i="20"/>
  <c r="E3802" i="20"/>
  <c r="H3801" i="20"/>
  <c r="E3801" i="20"/>
  <c r="H3800" i="20"/>
  <c r="E3800" i="20"/>
  <c r="H3799" i="20"/>
  <c r="E3799" i="20"/>
  <c r="H3798" i="20"/>
  <c r="E3798" i="20"/>
  <c r="H3797" i="20"/>
  <c r="E3797" i="20"/>
  <c r="H3796" i="20"/>
  <c r="E3796" i="20"/>
  <c r="H3795" i="20"/>
  <c r="E3795" i="20"/>
  <c r="H3794" i="20"/>
  <c r="E3794" i="20"/>
  <c r="H3793" i="20"/>
  <c r="E3793" i="20"/>
  <c r="H3792" i="20"/>
  <c r="E3792" i="20"/>
  <c r="H3791" i="20"/>
  <c r="E3791" i="20"/>
  <c r="H3790" i="20"/>
  <c r="E3790" i="20"/>
  <c r="H3789" i="20"/>
  <c r="E3789" i="20"/>
  <c r="H3788" i="20"/>
  <c r="E3788" i="20"/>
  <c r="H3787" i="20"/>
  <c r="E3787" i="20"/>
  <c r="H3786" i="20"/>
  <c r="E3786" i="20"/>
  <c r="H3785" i="20"/>
  <c r="E3785" i="20"/>
  <c r="H3784" i="20"/>
  <c r="E3784" i="20"/>
  <c r="H3783" i="20"/>
  <c r="E3783" i="20"/>
  <c r="H3782" i="20"/>
  <c r="E3782" i="20"/>
  <c r="H3781" i="20"/>
  <c r="E3781" i="20"/>
  <c r="H3780" i="20"/>
  <c r="E3780" i="20"/>
  <c r="H3779" i="20"/>
  <c r="E3779" i="20"/>
  <c r="H3778" i="20"/>
  <c r="E3778" i="20"/>
  <c r="H3777" i="20"/>
  <c r="E3777" i="20"/>
  <c r="H3776" i="20"/>
  <c r="E3776" i="20"/>
  <c r="H3775" i="20"/>
  <c r="E3775" i="20"/>
  <c r="H3774" i="20"/>
  <c r="E3774" i="20"/>
  <c r="H3773" i="20"/>
  <c r="E3773" i="20"/>
  <c r="H3772" i="20"/>
  <c r="E3772" i="20"/>
  <c r="H3771" i="20"/>
  <c r="E3771" i="20"/>
  <c r="H3770" i="20"/>
  <c r="E3770" i="20"/>
  <c r="H3769" i="20"/>
  <c r="E3769" i="20"/>
  <c r="H3768" i="20"/>
  <c r="E3768" i="20"/>
  <c r="H3767" i="20"/>
  <c r="E3767" i="20"/>
  <c r="H3766" i="20"/>
  <c r="E3766" i="20"/>
  <c r="H3765" i="20"/>
  <c r="E3765" i="20"/>
  <c r="H3764" i="20"/>
  <c r="E3764" i="20"/>
  <c r="H3763" i="20"/>
  <c r="E3763" i="20"/>
  <c r="H3762" i="20"/>
  <c r="E3762" i="20"/>
  <c r="H3761" i="20"/>
  <c r="E3761" i="20"/>
  <c r="H3760" i="20"/>
  <c r="E3760" i="20"/>
  <c r="H3759" i="20"/>
  <c r="E3759" i="20"/>
  <c r="H3758" i="20"/>
  <c r="E3758" i="20"/>
  <c r="H3757" i="20"/>
  <c r="E3757" i="20"/>
  <c r="H3756" i="20"/>
  <c r="E3756" i="20"/>
  <c r="H3755" i="20"/>
  <c r="E3755" i="20"/>
  <c r="H3754" i="20"/>
  <c r="E3754" i="20"/>
  <c r="H3753" i="20"/>
  <c r="E3753" i="20"/>
  <c r="H3752" i="20"/>
  <c r="E3752" i="20"/>
  <c r="H3751" i="20"/>
  <c r="E3751" i="20"/>
  <c r="H3750" i="20"/>
  <c r="E3750" i="20"/>
  <c r="H3749" i="20"/>
  <c r="E3749" i="20"/>
  <c r="H3748" i="20"/>
  <c r="E3748" i="20"/>
  <c r="H3747" i="20"/>
  <c r="E3747" i="20"/>
  <c r="H3746" i="20"/>
  <c r="E3746" i="20"/>
  <c r="H3745" i="20"/>
  <c r="E3745" i="20"/>
  <c r="H3744" i="20"/>
  <c r="E3744" i="20"/>
  <c r="H3743" i="20"/>
  <c r="E3743" i="20"/>
  <c r="H3742" i="20"/>
  <c r="E3742" i="20"/>
  <c r="H3741" i="20"/>
  <c r="E3741" i="20"/>
  <c r="H3740" i="20"/>
  <c r="E3740" i="20"/>
  <c r="H3739" i="20"/>
  <c r="E3739" i="20"/>
  <c r="H3738" i="20"/>
  <c r="E3738" i="20"/>
  <c r="H3737" i="20"/>
  <c r="E3737" i="20"/>
  <c r="H3736" i="20"/>
  <c r="E3736" i="20"/>
  <c r="H3735" i="20"/>
  <c r="E3735" i="20"/>
  <c r="H3734" i="20"/>
  <c r="E3734" i="20"/>
  <c r="H3733" i="20"/>
  <c r="E3733" i="20"/>
  <c r="H3732" i="20"/>
  <c r="E3732" i="20"/>
  <c r="H3731" i="20"/>
  <c r="E3731" i="20"/>
  <c r="H3730" i="20"/>
  <c r="E3730" i="20"/>
  <c r="H3729" i="20"/>
  <c r="E3729" i="20"/>
  <c r="H3728" i="20"/>
  <c r="E3728" i="20"/>
  <c r="H3727" i="20"/>
  <c r="E3727" i="20"/>
  <c r="H3726" i="20"/>
  <c r="E3726" i="20"/>
  <c r="H3725" i="20"/>
  <c r="E3725" i="20"/>
  <c r="H3724" i="20"/>
  <c r="E3724" i="20"/>
  <c r="H3723" i="20"/>
  <c r="E3723" i="20"/>
  <c r="H3722" i="20"/>
  <c r="E3722" i="20"/>
  <c r="H3721" i="20"/>
  <c r="E3721" i="20"/>
  <c r="H3720" i="20"/>
  <c r="E3720" i="20"/>
  <c r="H3719" i="20"/>
  <c r="E3719" i="20"/>
  <c r="H3718" i="20"/>
  <c r="E3718" i="20"/>
  <c r="H3717" i="20"/>
  <c r="E3717" i="20"/>
  <c r="H3716" i="20"/>
  <c r="E3716" i="20"/>
  <c r="H3715" i="20"/>
  <c r="E3715" i="20"/>
  <c r="H3714" i="20"/>
  <c r="E3714" i="20"/>
  <c r="H3713" i="20"/>
  <c r="E3713" i="20"/>
  <c r="H3712" i="20"/>
  <c r="E3712" i="20"/>
  <c r="H3711" i="20"/>
  <c r="E3711" i="20"/>
  <c r="H3710" i="20"/>
  <c r="E3710" i="20"/>
  <c r="H3709" i="20"/>
  <c r="E3709" i="20"/>
  <c r="H3708" i="20"/>
  <c r="E3708" i="20"/>
  <c r="H3707" i="20"/>
  <c r="E3707" i="20"/>
  <c r="H3706" i="20"/>
  <c r="E3706" i="20"/>
  <c r="H3705" i="20"/>
  <c r="E3705" i="20"/>
  <c r="H3704" i="20"/>
  <c r="E3704" i="20"/>
  <c r="H3703" i="20"/>
  <c r="E3703" i="20"/>
  <c r="H3702" i="20"/>
  <c r="E3702" i="20"/>
  <c r="H3701" i="20"/>
  <c r="E3701" i="20"/>
  <c r="H3700" i="20"/>
  <c r="E3700" i="20"/>
  <c r="H3699" i="20"/>
  <c r="E3699" i="20"/>
  <c r="H3698" i="20"/>
  <c r="E3698" i="20"/>
  <c r="H3697" i="20"/>
  <c r="E3697" i="20"/>
  <c r="H3696" i="20"/>
  <c r="E3696" i="20"/>
  <c r="H3695" i="20"/>
  <c r="E3695" i="20"/>
  <c r="H3694" i="20"/>
  <c r="E3694" i="20"/>
  <c r="H3693" i="20"/>
  <c r="E3693" i="20"/>
  <c r="H3692" i="20"/>
  <c r="E3692" i="20"/>
  <c r="H3691" i="20"/>
  <c r="E3691" i="20"/>
  <c r="H3690" i="20"/>
  <c r="E3690" i="20"/>
  <c r="H3689" i="20"/>
  <c r="E3689" i="20"/>
  <c r="H3688" i="20"/>
  <c r="E3688" i="20"/>
  <c r="H3687" i="20"/>
  <c r="E3687" i="20"/>
  <c r="H3686" i="20"/>
  <c r="E3686" i="20"/>
  <c r="H3685" i="20"/>
  <c r="E3685" i="20"/>
  <c r="H3684" i="20"/>
  <c r="E3684" i="20"/>
  <c r="H3683" i="20"/>
  <c r="E3683" i="20"/>
  <c r="H3682" i="20"/>
  <c r="E3682" i="20"/>
  <c r="H3681" i="20"/>
  <c r="E3681" i="20"/>
  <c r="H3680" i="20"/>
  <c r="E3680" i="20"/>
  <c r="H3679" i="20"/>
  <c r="E3679" i="20"/>
  <c r="H3678" i="20"/>
  <c r="E3678" i="20"/>
  <c r="H3677" i="20"/>
  <c r="E3677" i="20"/>
  <c r="H3676" i="20"/>
  <c r="E3676" i="20"/>
  <c r="H3675" i="20"/>
  <c r="E3675" i="20"/>
  <c r="H3674" i="20"/>
  <c r="E3674" i="20"/>
  <c r="H3673" i="20"/>
  <c r="E3673" i="20"/>
  <c r="H3672" i="20"/>
  <c r="E3672" i="20"/>
  <c r="H3671" i="20"/>
  <c r="E3671" i="20"/>
  <c r="H3670" i="20"/>
  <c r="E3670" i="20"/>
  <c r="H3669" i="20"/>
  <c r="E3669" i="20"/>
  <c r="H3668" i="20"/>
  <c r="E3668" i="20"/>
  <c r="H3667" i="20"/>
  <c r="E3667" i="20"/>
  <c r="H3666" i="20"/>
  <c r="E3666" i="20"/>
  <c r="H3665" i="20"/>
  <c r="E3665" i="20"/>
  <c r="H3664" i="20"/>
  <c r="E3664" i="20"/>
  <c r="H3663" i="20"/>
  <c r="E3663" i="20"/>
  <c r="H3662" i="20"/>
  <c r="E3662" i="20"/>
  <c r="H3661" i="20"/>
  <c r="E3661" i="20"/>
  <c r="H3660" i="20"/>
  <c r="E3660" i="20"/>
  <c r="H3659" i="20"/>
  <c r="E3659" i="20"/>
  <c r="H3658" i="20"/>
  <c r="E3658" i="20"/>
  <c r="H3657" i="20"/>
  <c r="E3657" i="20"/>
  <c r="H3656" i="20"/>
  <c r="E3656" i="20"/>
  <c r="H3655" i="20"/>
  <c r="E3655" i="20"/>
  <c r="H3654" i="20"/>
  <c r="E3654" i="20"/>
  <c r="H3653" i="20"/>
  <c r="E3653" i="20"/>
  <c r="H3652" i="20"/>
  <c r="E3652" i="20"/>
  <c r="H3651" i="20"/>
  <c r="E3651" i="20"/>
  <c r="H3650" i="20"/>
  <c r="E3650" i="20"/>
  <c r="H3649" i="20"/>
  <c r="E3649" i="20"/>
  <c r="H3648" i="20"/>
  <c r="E3648" i="20"/>
  <c r="H3647" i="20"/>
  <c r="E3647" i="20"/>
  <c r="H3646" i="20"/>
  <c r="E3646" i="20"/>
  <c r="H3645" i="20"/>
  <c r="E3645" i="20"/>
  <c r="H3644" i="20"/>
  <c r="E3644" i="20"/>
  <c r="H3643" i="20"/>
  <c r="E3643" i="20"/>
  <c r="H3642" i="20"/>
  <c r="E3642" i="20"/>
  <c r="H3641" i="20"/>
  <c r="E3641" i="20"/>
  <c r="H3640" i="20"/>
  <c r="E3640" i="20"/>
  <c r="H3639" i="20"/>
  <c r="E3639" i="20"/>
  <c r="H3638" i="20"/>
  <c r="E3638" i="20"/>
  <c r="H3637" i="20"/>
  <c r="E3637" i="20"/>
  <c r="H3636" i="20"/>
  <c r="E3636" i="20"/>
  <c r="H3635" i="20"/>
  <c r="E3635" i="20"/>
  <c r="H3634" i="20"/>
  <c r="E3634" i="20"/>
  <c r="H3633" i="20"/>
  <c r="E3633" i="20"/>
  <c r="H3632" i="20"/>
  <c r="E3632" i="20"/>
  <c r="H3631" i="20"/>
  <c r="E3631" i="20"/>
  <c r="H3630" i="20"/>
  <c r="E3630" i="20"/>
  <c r="H3629" i="20"/>
  <c r="E3629" i="20"/>
  <c r="H3628" i="20"/>
  <c r="E3628" i="20"/>
  <c r="H3627" i="20"/>
  <c r="E3627" i="20"/>
  <c r="H3626" i="20"/>
  <c r="E3626" i="20"/>
  <c r="H3625" i="20"/>
  <c r="E3625" i="20"/>
  <c r="H3624" i="20"/>
  <c r="E3624" i="20"/>
  <c r="H3623" i="20"/>
  <c r="E3623" i="20"/>
  <c r="H3622" i="20"/>
  <c r="E3622" i="20"/>
  <c r="H3621" i="20"/>
  <c r="E3621" i="20"/>
  <c r="H3620" i="20"/>
  <c r="E3620" i="20"/>
  <c r="H3619" i="20"/>
  <c r="E3619" i="20"/>
  <c r="H3618" i="20"/>
  <c r="E3618" i="20"/>
  <c r="H3617" i="20"/>
  <c r="E3617" i="20"/>
  <c r="H3616" i="20"/>
  <c r="E3616" i="20"/>
  <c r="H3615" i="20"/>
  <c r="E3615" i="20"/>
  <c r="H3614" i="20"/>
  <c r="E3614" i="20"/>
  <c r="H3613" i="20"/>
  <c r="E3613" i="20"/>
  <c r="H3612" i="20"/>
  <c r="E3612" i="20"/>
  <c r="H3611" i="20"/>
  <c r="E3611" i="20"/>
  <c r="H3610" i="20"/>
  <c r="E3610" i="20"/>
  <c r="H3609" i="20"/>
  <c r="E3609" i="20"/>
  <c r="H3608" i="20"/>
  <c r="E3608" i="20"/>
  <c r="H3607" i="20"/>
  <c r="E3607" i="20"/>
  <c r="H3606" i="20"/>
  <c r="E3606" i="20"/>
  <c r="H3605" i="20"/>
  <c r="E3605" i="20"/>
  <c r="H3604" i="20"/>
  <c r="E3604" i="20"/>
  <c r="H3603" i="20"/>
  <c r="E3603" i="20"/>
  <c r="H3602" i="20"/>
  <c r="E3602" i="20"/>
  <c r="H3601" i="20"/>
  <c r="E3601" i="20"/>
  <c r="H3600" i="20"/>
  <c r="E3600" i="20"/>
  <c r="H3599" i="20"/>
  <c r="E3599" i="20"/>
  <c r="H3598" i="20"/>
  <c r="E3598" i="20"/>
  <c r="H3597" i="20"/>
  <c r="E3597" i="20"/>
  <c r="H3596" i="20"/>
  <c r="E3596" i="20"/>
  <c r="H3595" i="20"/>
  <c r="E3595" i="20"/>
  <c r="H3594" i="20"/>
  <c r="E3594" i="20"/>
  <c r="H3593" i="20"/>
  <c r="E3593" i="20"/>
  <c r="H3592" i="20"/>
  <c r="E3592" i="20"/>
  <c r="H3591" i="20"/>
  <c r="E3591" i="20"/>
  <c r="H3590" i="20"/>
  <c r="E3590" i="20"/>
  <c r="H3589" i="20"/>
  <c r="E3589" i="20"/>
  <c r="H3588" i="20"/>
  <c r="E3588" i="20"/>
  <c r="H3587" i="20"/>
  <c r="E3587" i="20"/>
  <c r="H3586" i="20"/>
  <c r="E3586" i="20"/>
  <c r="H3585" i="20"/>
  <c r="E3585" i="20"/>
  <c r="H3584" i="20"/>
  <c r="E3584" i="20"/>
  <c r="H3583" i="20"/>
  <c r="E3583" i="20"/>
  <c r="H3582" i="20"/>
  <c r="E3582" i="20"/>
  <c r="H3581" i="20"/>
  <c r="E3581" i="20"/>
  <c r="H3580" i="20"/>
  <c r="E3580" i="20"/>
  <c r="H3579" i="20"/>
  <c r="E3579" i="20"/>
  <c r="H3578" i="20"/>
  <c r="E3578" i="20"/>
  <c r="H3577" i="20"/>
  <c r="E3577" i="20"/>
  <c r="H3576" i="20"/>
  <c r="E3576" i="20"/>
  <c r="H3575" i="20"/>
  <c r="E3575" i="20"/>
  <c r="H3574" i="20"/>
  <c r="E3574" i="20"/>
  <c r="H3573" i="20"/>
  <c r="E3573" i="20"/>
  <c r="H3572" i="20"/>
  <c r="E3572" i="20"/>
  <c r="H3571" i="20"/>
  <c r="E3571" i="20"/>
  <c r="H3570" i="20"/>
  <c r="E3570" i="20"/>
  <c r="H3569" i="20"/>
  <c r="E3569" i="20"/>
  <c r="H3568" i="20"/>
  <c r="E3568" i="20"/>
  <c r="H3567" i="20"/>
  <c r="E3567" i="20"/>
  <c r="H3566" i="20"/>
  <c r="E3566" i="20"/>
  <c r="H3565" i="20"/>
  <c r="E3565" i="20"/>
  <c r="H3564" i="20"/>
  <c r="E3564" i="20"/>
  <c r="H3563" i="20"/>
  <c r="E3563" i="20"/>
  <c r="H3562" i="20"/>
  <c r="E3562" i="20"/>
  <c r="H3561" i="20"/>
  <c r="E3561" i="20"/>
  <c r="H3560" i="20"/>
  <c r="E3560" i="20"/>
  <c r="H3559" i="20"/>
  <c r="E3559" i="20"/>
  <c r="H3558" i="20"/>
  <c r="E3558" i="20"/>
  <c r="H3557" i="20"/>
  <c r="E3557" i="20"/>
  <c r="H3556" i="20"/>
  <c r="E3556" i="20"/>
  <c r="H3555" i="20"/>
  <c r="E3555" i="20"/>
  <c r="H3554" i="20"/>
  <c r="E3554" i="20"/>
  <c r="H3553" i="20"/>
  <c r="E3553" i="20"/>
  <c r="H3552" i="20"/>
  <c r="E3552" i="20"/>
  <c r="H3551" i="20"/>
  <c r="E3551" i="20"/>
  <c r="H3550" i="20"/>
  <c r="E3550" i="20"/>
  <c r="H3549" i="20"/>
  <c r="E3549" i="20"/>
  <c r="H3548" i="20"/>
  <c r="E3548" i="20"/>
  <c r="H3547" i="20"/>
  <c r="E3547" i="20"/>
  <c r="H3546" i="20"/>
  <c r="E3546" i="20"/>
  <c r="H3545" i="20"/>
  <c r="E3545" i="20"/>
  <c r="H3544" i="20"/>
  <c r="E3544" i="20"/>
  <c r="H3543" i="20"/>
  <c r="E3543" i="20"/>
  <c r="H3542" i="20"/>
  <c r="E3542" i="20"/>
  <c r="H3541" i="20"/>
  <c r="E3541" i="20"/>
  <c r="H3540" i="20"/>
  <c r="E3540" i="20"/>
  <c r="H3539" i="20"/>
  <c r="E3539" i="20"/>
  <c r="H3538" i="20"/>
  <c r="E3538" i="20"/>
  <c r="H3537" i="20"/>
  <c r="E3537" i="20"/>
  <c r="H3536" i="20"/>
  <c r="E3536" i="20"/>
  <c r="H3535" i="20"/>
  <c r="E3535" i="20"/>
  <c r="H3534" i="20"/>
  <c r="E3534" i="20"/>
  <c r="H3533" i="20"/>
  <c r="E3533" i="20"/>
  <c r="H3532" i="20"/>
  <c r="E3532" i="20"/>
  <c r="H3531" i="20"/>
  <c r="E3531" i="20"/>
  <c r="H3530" i="20"/>
  <c r="E3530" i="20"/>
  <c r="H3529" i="20"/>
  <c r="E3529" i="20"/>
  <c r="H3528" i="20"/>
  <c r="E3528" i="20"/>
  <c r="H3527" i="20"/>
  <c r="E3527" i="20"/>
  <c r="H3526" i="20"/>
  <c r="E3526" i="20"/>
  <c r="H3525" i="20"/>
  <c r="E3525" i="20"/>
  <c r="H3524" i="20"/>
  <c r="E3524" i="20"/>
  <c r="H3523" i="20"/>
  <c r="E3523" i="20"/>
  <c r="H3522" i="20"/>
  <c r="E3522" i="20"/>
  <c r="H3521" i="20"/>
  <c r="E3521" i="20"/>
  <c r="H3520" i="20"/>
  <c r="E3520" i="20"/>
  <c r="H3519" i="20"/>
  <c r="E3519" i="20"/>
  <c r="H3518" i="20"/>
  <c r="E3518" i="20"/>
  <c r="H3517" i="20"/>
  <c r="E3517" i="20"/>
  <c r="H3516" i="20"/>
  <c r="E3516" i="20"/>
  <c r="H3515" i="20"/>
  <c r="E3515" i="20"/>
  <c r="H3514" i="20"/>
  <c r="E3514" i="20"/>
  <c r="H3513" i="20"/>
  <c r="E3513" i="20"/>
  <c r="H3512" i="20"/>
  <c r="E3512" i="20"/>
  <c r="H3511" i="20"/>
  <c r="E3511" i="20"/>
  <c r="H3510" i="20"/>
  <c r="E3510" i="20"/>
  <c r="H3509" i="20"/>
  <c r="E3509" i="20"/>
  <c r="H3508" i="20"/>
  <c r="E3508" i="20"/>
  <c r="H3507" i="20"/>
  <c r="E3507" i="20"/>
  <c r="H3506" i="20"/>
  <c r="E3506" i="20"/>
  <c r="H3505" i="20"/>
  <c r="E3505" i="20"/>
  <c r="H3504" i="20"/>
  <c r="E3504" i="20"/>
  <c r="H3503" i="20"/>
  <c r="E3503" i="20"/>
  <c r="H3502" i="20"/>
  <c r="E3502" i="20"/>
  <c r="H3501" i="20"/>
  <c r="E3501" i="20"/>
  <c r="H3500" i="20"/>
  <c r="E3500" i="20"/>
  <c r="H3499" i="20"/>
  <c r="E3499" i="20"/>
  <c r="H3498" i="20"/>
  <c r="E3498" i="20"/>
  <c r="H3497" i="20"/>
  <c r="E3497" i="20"/>
  <c r="H3496" i="20"/>
  <c r="E3496" i="20"/>
  <c r="H3495" i="20"/>
  <c r="E3495" i="20"/>
  <c r="H3494" i="20"/>
  <c r="E3494" i="20"/>
  <c r="H3493" i="20"/>
  <c r="E3493" i="20"/>
  <c r="H3492" i="20"/>
  <c r="E3492" i="20"/>
  <c r="H3491" i="20"/>
  <c r="E3491" i="20"/>
  <c r="H3490" i="20"/>
  <c r="E3490" i="20"/>
  <c r="H3489" i="20"/>
  <c r="E3489" i="20"/>
  <c r="H3488" i="20"/>
  <c r="E3488" i="20"/>
  <c r="H3487" i="20"/>
  <c r="E3487" i="20"/>
  <c r="H3486" i="20"/>
  <c r="E3486" i="20"/>
  <c r="H3485" i="20"/>
  <c r="E3485" i="20"/>
  <c r="H3484" i="20"/>
  <c r="E3484" i="20"/>
  <c r="H3483" i="20"/>
  <c r="E3483" i="20"/>
  <c r="H3482" i="20"/>
  <c r="E3482" i="20"/>
  <c r="H3481" i="20"/>
  <c r="E3481" i="20"/>
  <c r="H3480" i="20"/>
  <c r="E3480" i="20"/>
  <c r="H3479" i="20"/>
  <c r="E3479" i="20"/>
  <c r="H3478" i="20"/>
  <c r="E3478" i="20"/>
  <c r="H3477" i="20"/>
  <c r="E3477" i="20"/>
  <c r="H3476" i="20"/>
  <c r="E3476" i="20"/>
  <c r="H3475" i="20"/>
  <c r="E3475" i="20"/>
  <c r="H3474" i="20"/>
  <c r="E3474" i="20"/>
  <c r="H3473" i="20"/>
  <c r="E3473" i="20"/>
  <c r="H3472" i="20"/>
  <c r="E3472" i="20"/>
  <c r="H3471" i="20"/>
  <c r="E3471" i="20"/>
  <c r="H3470" i="20"/>
  <c r="E3470" i="20"/>
  <c r="H3469" i="20"/>
  <c r="E3469" i="20"/>
  <c r="H3468" i="20"/>
  <c r="E3468" i="20"/>
  <c r="H3467" i="20"/>
  <c r="E3467" i="20"/>
  <c r="H3466" i="20"/>
  <c r="E3466" i="20"/>
  <c r="H3465" i="20"/>
  <c r="E3465" i="20"/>
  <c r="H3464" i="20"/>
  <c r="E3464" i="20"/>
  <c r="H3463" i="20"/>
  <c r="E3463" i="20"/>
  <c r="H3462" i="20"/>
  <c r="E3462" i="20"/>
  <c r="H3461" i="20"/>
  <c r="E3461" i="20"/>
  <c r="H3460" i="20"/>
  <c r="E3460" i="20"/>
  <c r="H3459" i="20"/>
  <c r="E3459" i="20"/>
  <c r="H3458" i="20"/>
  <c r="E3458" i="20"/>
  <c r="H3457" i="20"/>
  <c r="E3457" i="20"/>
  <c r="H3456" i="20"/>
  <c r="E3456" i="20"/>
  <c r="H3455" i="20"/>
  <c r="E3455" i="20"/>
  <c r="H3454" i="20"/>
  <c r="E3454" i="20"/>
  <c r="H3453" i="20"/>
  <c r="E3453" i="20"/>
  <c r="H3452" i="20"/>
  <c r="E3452" i="20"/>
  <c r="H3451" i="20"/>
  <c r="E3451" i="20"/>
  <c r="H3450" i="20"/>
  <c r="E3450" i="20"/>
  <c r="H3449" i="20"/>
  <c r="E3449" i="20"/>
  <c r="H3448" i="20"/>
  <c r="E3448" i="20"/>
  <c r="H3447" i="20"/>
  <c r="E3447" i="20"/>
  <c r="H3446" i="20"/>
  <c r="E3446" i="20"/>
  <c r="H3445" i="20"/>
  <c r="E3445" i="20"/>
  <c r="H3444" i="20"/>
  <c r="E3444" i="20"/>
  <c r="H3443" i="20"/>
  <c r="E3443" i="20"/>
  <c r="H3442" i="20"/>
  <c r="E3442" i="20"/>
  <c r="H3441" i="20"/>
  <c r="E3441" i="20"/>
  <c r="H3440" i="20"/>
  <c r="E3440" i="20"/>
  <c r="H3439" i="20"/>
  <c r="E3439" i="20"/>
  <c r="H3438" i="20"/>
  <c r="E3438" i="20"/>
  <c r="H3437" i="20"/>
  <c r="E3437" i="20"/>
  <c r="H3436" i="20"/>
  <c r="E3436" i="20"/>
  <c r="H3435" i="20"/>
  <c r="E3435" i="20"/>
  <c r="H3434" i="20"/>
  <c r="E3434" i="20"/>
  <c r="H3433" i="20"/>
  <c r="E3433" i="20"/>
  <c r="H3432" i="20"/>
  <c r="E3432" i="20"/>
  <c r="H3431" i="20"/>
  <c r="E3431" i="20"/>
  <c r="H3430" i="20"/>
  <c r="E3430" i="20"/>
  <c r="H3429" i="20"/>
  <c r="E3429" i="20"/>
  <c r="H3428" i="20"/>
  <c r="E3428" i="20"/>
  <c r="H3427" i="20"/>
  <c r="E3427" i="20"/>
  <c r="H3426" i="20"/>
  <c r="E3426" i="20"/>
  <c r="H3425" i="20"/>
  <c r="E3425" i="20"/>
  <c r="H3424" i="20"/>
  <c r="E3424" i="20"/>
  <c r="H3423" i="20"/>
  <c r="E3423" i="20"/>
  <c r="H3422" i="20"/>
  <c r="E3422" i="20"/>
  <c r="H3421" i="20"/>
  <c r="E3421" i="20"/>
  <c r="H3420" i="20"/>
  <c r="E3420" i="20"/>
  <c r="H3419" i="20"/>
  <c r="E3419" i="20"/>
  <c r="H3418" i="20"/>
  <c r="E3418" i="20"/>
  <c r="H3417" i="20"/>
  <c r="E3417" i="20"/>
  <c r="H3416" i="20"/>
  <c r="E3416" i="20"/>
  <c r="H3415" i="20"/>
  <c r="E3415" i="20"/>
  <c r="H3414" i="20"/>
  <c r="E3414" i="20"/>
  <c r="H3413" i="20"/>
  <c r="E3413" i="20"/>
  <c r="H3412" i="20"/>
  <c r="E3412" i="20"/>
  <c r="H3411" i="20"/>
  <c r="E3411" i="20"/>
  <c r="H3410" i="20"/>
  <c r="E3410" i="20"/>
  <c r="H3409" i="20"/>
  <c r="E3409" i="20"/>
  <c r="H3408" i="20"/>
  <c r="E3408" i="20"/>
  <c r="H3407" i="20"/>
  <c r="E3407" i="20"/>
  <c r="H3406" i="20"/>
  <c r="E3406" i="20"/>
  <c r="H3405" i="20"/>
  <c r="E3405" i="20"/>
  <c r="H3404" i="20"/>
  <c r="E3404" i="20"/>
  <c r="H3403" i="20"/>
  <c r="E3403" i="20"/>
  <c r="H3402" i="20"/>
  <c r="E3402" i="20"/>
  <c r="H3401" i="20"/>
  <c r="E3401" i="20"/>
  <c r="H3400" i="20"/>
  <c r="E3400" i="20"/>
  <c r="H3399" i="20"/>
  <c r="E3399" i="20"/>
  <c r="H3398" i="20"/>
  <c r="E3398" i="20"/>
  <c r="H3397" i="20"/>
  <c r="E3397" i="20"/>
  <c r="H3396" i="20"/>
  <c r="E3396" i="20"/>
  <c r="H3395" i="20"/>
  <c r="E3395" i="20"/>
  <c r="H3394" i="20"/>
  <c r="E3394" i="20"/>
  <c r="H3393" i="20"/>
  <c r="E3393" i="20"/>
  <c r="H3392" i="20"/>
  <c r="E3392" i="20"/>
  <c r="H3391" i="20"/>
  <c r="E3391" i="20"/>
  <c r="H3390" i="20"/>
  <c r="E3390" i="20"/>
  <c r="H3389" i="20"/>
  <c r="E3389" i="20"/>
  <c r="H3388" i="20"/>
  <c r="E3388" i="20"/>
  <c r="H3387" i="20"/>
  <c r="E3387" i="20"/>
  <c r="H3386" i="20"/>
  <c r="E3386" i="20"/>
  <c r="H3385" i="20"/>
  <c r="E3385" i="20"/>
  <c r="H3384" i="20"/>
  <c r="E3384" i="20"/>
  <c r="H3383" i="20"/>
  <c r="E3383" i="20"/>
  <c r="H3382" i="20"/>
  <c r="E3382" i="20"/>
  <c r="H3381" i="20"/>
  <c r="E3381" i="20"/>
  <c r="H3380" i="20"/>
  <c r="E3380" i="20"/>
  <c r="H3379" i="20"/>
  <c r="E3379" i="20"/>
  <c r="H3378" i="20"/>
  <c r="E3378" i="20"/>
  <c r="H3377" i="20"/>
  <c r="E3377" i="20"/>
  <c r="H3376" i="20"/>
  <c r="E3376" i="20"/>
  <c r="H3375" i="20"/>
  <c r="E3375" i="20"/>
  <c r="H3374" i="20"/>
  <c r="E3374" i="20"/>
  <c r="H3373" i="20"/>
  <c r="E3373" i="20"/>
  <c r="H3372" i="20"/>
  <c r="E3372" i="20"/>
  <c r="H3371" i="20"/>
  <c r="E3371" i="20"/>
  <c r="H3370" i="20"/>
  <c r="E3370" i="20"/>
  <c r="H3369" i="20"/>
  <c r="E3369" i="20"/>
  <c r="H3368" i="20"/>
  <c r="E3368" i="20"/>
  <c r="H3367" i="20"/>
  <c r="E3367" i="20"/>
  <c r="H3366" i="20"/>
  <c r="E3366" i="20"/>
  <c r="H3365" i="20"/>
  <c r="E3365" i="20"/>
  <c r="H3364" i="20"/>
  <c r="E3364" i="20"/>
  <c r="H3363" i="20"/>
  <c r="E3363" i="20"/>
  <c r="H3362" i="20"/>
  <c r="E3362" i="20"/>
  <c r="H3361" i="20"/>
  <c r="E3361" i="20"/>
  <c r="H3360" i="20"/>
  <c r="E3360" i="20"/>
  <c r="H3359" i="20"/>
  <c r="E3359" i="20"/>
  <c r="H3358" i="20"/>
  <c r="E3358" i="20"/>
  <c r="H3357" i="20"/>
  <c r="E3357" i="20"/>
  <c r="H3356" i="20"/>
  <c r="E3356" i="20"/>
  <c r="H3355" i="20"/>
  <c r="E3355" i="20"/>
  <c r="H3354" i="20"/>
  <c r="E3354" i="20"/>
  <c r="H3353" i="20"/>
  <c r="E3353" i="20"/>
  <c r="H3352" i="20"/>
  <c r="E3352" i="20"/>
  <c r="H3351" i="20"/>
  <c r="E3351" i="20"/>
  <c r="H3350" i="20"/>
  <c r="E3350" i="20"/>
  <c r="H3349" i="20"/>
  <c r="E3349" i="20"/>
  <c r="H3348" i="20"/>
  <c r="E3348" i="20"/>
  <c r="H3347" i="20"/>
  <c r="E3347" i="20"/>
  <c r="H3346" i="20"/>
  <c r="E3346" i="20"/>
  <c r="H3345" i="20"/>
  <c r="E3345" i="20"/>
  <c r="H3344" i="20"/>
  <c r="E3344" i="20"/>
  <c r="H3343" i="20"/>
  <c r="E3343" i="20"/>
  <c r="H3342" i="20"/>
  <c r="E3342" i="20"/>
  <c r="H3341" i="20"/>
  <c r="E3341" i="20"/>
  <c r="H3340" i="20"/>
  <c r="E3340" i="20"/>
  <c r="H3339" i="20"/>
  <c r="E3339" i="20"/>
  <c r="H3338" i="20"/>
  <c r="E3338" i="20"/>
  <c r="H3337" i="20"/>
  <c r="E3337" i="20"/>
  <c r="H3336" i="20"/>
  <c r="E3336" i="20"/>
  <c r="H3335" i="20"/>
  <c r="E3335" i="20"/>
  <c r="H3334" i="20"/>
  <c r="E3334" i="20"/>
  <c r="H3333" i="20"/>
  <c r="E3333" i="20"/>
  <c r="H3332" i="20"/>
  <c r="E3332" i="20"/>
  <c r="H3331" i="20"/>
  <c r="E3331" i="20"/>
  <c r="H3330" i="20"/>
  <c r="E3330" i="20"/>
  <c r="H3329" i="20"/>
  <c r="E3329" i="20"/>
  <c r="H3328" i="20"/>
  <c r="E3328" i="20"/>
  <c r="H3327" i="20"/>
  <c r="E3327" i="20"/>
  <c r="H3326" i="20"/>
  <c r="E3326" i="20"/>
  <c r="H3325" i="20"/>
  <c r="E3325" i="20"/>
  <c r="H3324" i="20"/>
  <c r="E3324" i="20"/>
  <c r="H3323" i="20"/>
  <c r="E3323" i="20"/>
  <c r="H3322" i="20"/>
  <c r="E3322" i="20"/>
  <c r="H3321" i="20"/>
  <c r="E3321" i="20"/>
  <c r="H3320" i="20"/>
  <c r="E3320" i="20"/>
  <c r="H3319" i="20"/>
  <c r="E3319" i="20"/>
  <c r="H3318" i="20"/>
  <c r="E3318" i="20"/>
  <c r="H3317" i="20"/>
  <c r="E3317" i="20"/>
  <c r="H3316" i="20"/>
  <c r="E3316" i="20"/>
  <c r="H3315" i="20"/>
  <c r="E3315" i="20"/>
  <c r="H3314" i="20"/>
  <c r="E3314" i="20"/>
  <c r="H3313" i="20"/>
  <c r="E3313" i="20"/>
  <c r="H3312" i="20"/>
  <c r="E3312" i="20"/>
  <c r="H3311" i="20"/>
  <c r="E3311" i="20"/>
  <c r="H3310" i="20"/>
  <c r="E3310" i="20"/>
  <c r="H3309" i="20"/>
  <c r="E3309" i="20"/>
  <c r="H3308" i="20"/>
  <c r="E3308" i="20"/>
  <c r="H3307" i="20"/>
  <c r="E3307" i="20"/>
  <c r="H3306" i="20"/>
  <c r="E3306" i="20"/>
  <c r="H3305" i="20"/>
  <c r="E3305" i="20"/>
  <c r="H3304" i="20"/>
  <c r="E3304" i="20"/>
  <c r="H3303" i="20"/>
  <c r="E3303" i="20"/>
  <c r="H3302" i="20"/>
  <c r="E3302" i="20"/>
  <c r="H3301" i="20"/>
  <c r="E3301" i="20"/>
  <c r="H3300" i="20"/>
  <c r="E3300" i="20"/>
  <c r="H3299" i="20"/>
  <c r="E3299" i="20"/>
  <c r="H3298" i="20"/>
  <c r="E3298" i="20"/>
  <c r="H3297" i="20"/>
  <c r="E3297" i="20"/>
  <c r="H3296" i="20"/>
  <c r="E3296" i="20"/>
  <c r="H3295" i="20"/>
  <c r="E3295" i="20"/>
  <c r="H3294" i="20"/>
  <c r="E3294" i="20"/>
  <c r="H3293" i="20"/>
  <c r="E3293" i="20"/>
  <c r="H3292" i="20"/>
  <c r="E3292" i="20"/>
  <c r="H3291" i="20"/>
  <c r="E3291" i="20"/>
  <c r="H3290" i="20"/>
  <c r="E3290" i="20"/>
  <c r="H3289" i="20"/>
  <c r="E3289" i="20"/>
  <c r="H3288" i="20"/>
  <c r="E3288" i="20"/>
  <c r="H3287" i="20"/>
  <c r="E3287" i="20"/>
  <c r="H3286" i="20"/>
  <c r="E3286" i="20"/>
  <c r="H3285" i="20"/>
  <c r="E3285" i="20"/>
  <c r="H3284" i="20"/>
  <c r="E3284" i="20"/>
  <c r="H3283" i="20"/>
  <c r="E3283" i="20"/>
  <c r="H3282" i="20"/>
  <c r="E3282" i="20"/>
  <c r="H3281" i="20"/>
  <c r="E3281" i="20"/>
  <c r="H3280" i="20"/>
  <c r="E3280" i="20"/>
  <c r="H3279" i="20"/>
  <c r="E3279" i="20"/>
  <c r="H3278" i="20"/>
  <c r="E3278" i="20"/>
  <c r="H3277" i="20"/>
  <c r="E3277" i="20"/>
  <c r="H3276" i="20"/>
  <c r="E3276" i="20"/>
  <c r="H3275" i="20"/>
  <c r="E3275" i="20"/>
  <c r="H3274" i="20"/>
  <c r="E3274" i="20"/>
  <c r="H3273" i="20"/>
  <c r="E3273" i="20"/>
  <c r="H3272" i="20"/>
  <c r="E3272" i="20"/>
  <c r="H3271" i="20"/>
  <c r="E3271" i="20"/>
  <c r="H3270" i="20"/>
  <c r="E3270" i="20"/>
  <c r="H3269" i="20"/>
  <c r="E3269" i="20"/>
  <c r="H3268" i="20"/>
  <c r="E3268" i="20"/>
  <c r="H3267" i="20"/>
  <c r="E3267" i="20"/>
  <c r="H3266" i="20"/>
  <c r="E3266" i="20"/>
  <c r="H3265" i="20"/>
  <c r="E3265" i="20"/>
  <c r="H3264" i="20"/>
  <c r="E3264" i="20"/>
  <c r="H3263" i="20"/>
  <c r="E3263" i="20"/>
  <c r="H3262" i="20"/>
  <c r="E3262" i="20"/>
  <c r="H3261" i="20"/>
  <c r="E3261" i="20"/>
  <c r="H3260" i="20"/>
  <c r="E3260" i="20"/>
  <c r="H3259" i="20"/>
  <c r="E3259" i="20"/>
  <c r="H3258" i="20"/>
  <c r="E3258" i="20"/>
  <c r="H3257" i="20"/>
  <c r="E3257" i="20"/>
  <c r="H3256" i="20"/>
  <c r="E3256" i="20"/>
  <c r="H3255" i="20"/>
  <c r="E3255" i="20"/>
  <c r="H3254" i="20"/>
  <c r="E3254" i="20"/>
  <c r="H3253" i="20"/>
  <c r="E3253" i="20"/>
  <c r="H3252" i="20"/>
  <c r="E3252" i="20"/>
  <c r="H3251" i="20"/>
  <c r="E3251" i="20"/>
  <c r="H3250" i="20"/>
  <c r="E3250" i="20"/>
  <c r="H3249" i="20"/>
  <c r="E3249" i="20"/>
  <c r="H3248" i="20"/>
  <c r="E3248" i="20"/>
  <c r="H3247" i="20"/>
  <c r="E3247" i="20"/>
  <c r="H3246" i="20"/>
  <c r="E3246" i="20"/>
  <c r="H3245" i="20"/>
  <c r="E3245" i="20"/>
  <c r="H3244" i="20"/>
  <c r="E3244" i="20"/>
  <c r="H3243" i="20"/>
  <c r="E3243" i="20"/>
  <c r="H3242" i="20"/>
  <c r="E3242" i="20"/>
  <c r="H3241" i="20"/>
  <c r="E3241" i="20"/>
  <c r="H3240" i="20"/>
  <c r="E3240" i="20"/>
  <c r="H3239" i="20"/>
  <c r="E3239" i="20"/>
  <c r="H3238" i="20"/>
  <c r="E3238" i="20"/>
  <c r="H3237" i="20"/>
  <c r="E3237" i="20"/>
  <c r="H3236" i="20"/>
  <c r="E3236" i="20"/>
  <c r="H3235" i="20"/>
  <c r="E3235" i="20"/>
  <c r="H3234" i="20"/>
  <c r="E3234" i="20"/>
  <c r="H3233" i="20"/>
  <c r="E3233" i="20"/>
  <c r="H3232" i="20"/>
  <c r="E3232" i="20"/>
  <c r="H3231" i="20"/>
  <c r="E3231" i="20"/>
  <c r="H3230" i="20"/>
  <c r="E3230" i="20"/>
  <c r="H3229" i="20"/>
  <c r="E3229" i="20"/>
  <c r="H3228" i="20"/>
  <c r="E3228" i="20"/>
  <c r="H3227" i="20"/>
  <c r="E3227" i="20"/>
  <c r="H3226" i="20"/>
  <c r="E3226" i="20"/>
  <c r="H3225" i="20"/>
  <c r="E3225" i="20"/>
  <c r="H3224" i="20"/>
  <c r="E3224" i="20"/>
  <c r="H3223" i="20"/>
  <c r="E3223" i="20"/>
  <c r="H3222" i="20"/>
  <c r="E3222" i="20"/>
  <c r="H3221" i="20"/>
  <c r="E3221" i="20"/>
  <c r="H3220" i="20"/>
  <c r="E3220" i="20"/>
  <c r="H3219" i="20"/>
  <c r="E3219" i="20"/>
  <c r="H3218" i="20"/>
  <c r="E3218" i="20"/>
  <c r="H3217" i="20"/>
  <c r="E3217" i="20"/>
  <c r="H3216" i="20"/>
  <c r="E3216" i="20"/>
  <c r="H3215" i="20"/>
  <c r="E3215" i="20"/>
  <c r="H3214" i="20"/>
  <c r="E3214" i="20"/>
  <c r="H3213" i="20"/>
  <c r="E3213" i="20"/>
  <c r="H3212" i="20"/>
  <c r="E3212" i="20"/>
  <c r="H3211" i="20"/>
  <c r="E3211" i="20"/>
  <c r="H3210" i="20"/>
  <c r="E3210" i="20"/>
  <c r="H3209" i="20"/>
  <c r="E3209" i="20"/>
  <c r="H3208" i="20"/>
  <c r="E3208" i="20"/>
  <c r="H3207" i="20"/>
  <c r="E3207" i="20"/>
  <c r="H3206" i="20"/>
  <c r="E3206" i="20"/>
  <c r="H3205" i="20"/>
  <c r="E3205" i="20"/>
  <c r="H3204" i="20"/>
  <c r="E3204" i="20"/>
  <c r="H3203" i="20"/>
  <c r="E3203" i="20"/>
  <c r="H3202" i="20"/>
  <c r="E3202" i="20"/>
  <c r="H3201" i="20"/>
  <c r="E3201" i="20"/>
  <c r="H3200" i="20"/>
  <c r="E3200" i="20"/>
  <c r="H3199" i="20"/>
  <c r="E3199" i="20"/>
  <c r="H3198" i="20"/>
  <c r="E3198" i="20"/>
  <c r="H3197" i="20"/>
  <c r="E3197" i="20"/>
  <c r="H3196" i="20"/>
  <c r="E3196" i="20"/>
  <c r="H3195" i="20"/>
  <c r="E3195" i="20"/>
  <c r="H3194" i="20"/>
  <c r="E3194" i="20"/>
  <c r="H3193" i="20"/>
  <c r="E3193" i="20"/>
  <c r="H3192" i="20"/>
  <c r="E3192" i="20"/>
  <c r="H3191" i="20"/>
  <c r="E3191" i="20"/>
  <c r="H3190" i="20"/>
  <c r="E3190" i="20"/>
  <c r="H3189" i="20"/>
  <c r="E3189" i="20"/>
  <c r="H3188" i="20"/>
  <c r="E3188" i="20"/>
  <c r="H3187" i="20"/>
  <c r="E3187" i="20"/>
  <c r="H3186" i="20"/>
  <c r="E3186" i="20"/>
  <c r="H3185" i="20"/>
  <c r="E3185" i="20"/>
  <c r="H3184" i="20"/>
  <c r="E3184" i="20"/>
  <c r="H3183" i="20"/>
  <c r="E3183" i="20"/>
  <c r="H3182" i="20"/>
  <c r="E3182" i="20"/>
  <c r="H3181" i="20"/>
  <c r="E3181" i="20"/>
  <c r="H3180" i="20"/>
  <c r="E3180" i="20"/>
  <c r="H3179" i="20"/>
  <c r="E3179" i="20"/>
  <c r="H3178" i="20"/>
  <c r="E3178" i="20"/>
  <c r="H3177" i="20"/>
  <c r="E3177" i="20"/>
  <c r="H3176" i="20"/>
  <c r="E3176" i="20"/>
  <c r="H3175" i="20"/>
  <c r="E3175" i="20"/>
  <c r="H3174" i="20"/>
  <c r="E3174" i="20"/>
  <c r="H3173" i="20"/>
  <c r="E3173" i="20"/>
  <c r="H3172" i="20"/>
  <c r="E3172" i="20"/>
  <c r="H3171" i="20"/>
  <c r="E3171" i="20"/>
  <c r="H3170" i="20"/>
  <c r="E3170" i="20"/>
  <c r="H3169" i="20"/>
  <c r="E3169" i="20"/>
  <c r="H3168" i="20"/>
  <c r="E3168" i="20"/>
  <c r="H3167" i="20"/>
  <c r="E3167" i="20"/>
  <c r="H3166" i="20"/>
  <c r="E3166" i="20"/>
  <c r="H3165" i="20"/>
  <c r="E3165" i="20"/>
  <c r="H3164" i="20"/>
  <c r="E3164" i="20"/>
  <c r="H3163" i="20"/>
  <c r="E3163" i="20"/>
  <c r="H3162" i="20"/>
  <c r="E3162" i="20"/>
  <c r="H3161" i="20"/>
  <c r="E3161" i="20"/>
  <c r="H3160" i="20"/>
  <c r="E3160" i="20"/>
  <c r="H3159" i="20"/>
  <c r="E3159" i="20"/>
  <c r="H3158" i="20"/>
  <c r="E3158" i="20"/>
  <c r="H3157" i="20"/>
  <c r="E3157" i="20"/>
  <c r="H3156" i="20"/>
  <c r="E3156" i="20"/>
  <c r="H3155" i="20"/>
  <c r="E3155" i="20"/>
  <c r="H3154" i="20"/>
  <c r="E3154" i="20"/>
  <c r="H3153" i="20"/>
  <c r="E3153" i="20"/>
  <c r="H3152" i="20"/>
  <c r="E3152" i="20"/>
  <c r="H3151" i="20"/>
  <c r="E3151" i="20"/>
  <c r="H3150" i="20"/>
  <c r="E3150" i="20"/>
  <c r="H3149" i="20"/>
  <c r="E3149" i="20"/>
  <c r="H3148" i="20"/>
  <c r="E3148" i="20"/>
  <c r="H3147" i="20"/>
  <c r="E3147" i="20"/>
  <c r="H3146" i="20"/>
  <c r="E3146" i="20"/>
  <c r="H3145" i="20"/>
  <c r="E3145" i="20"/>
  <c r="H3144" i="20"/>
  <c r="E3144" i="20"/>
  <c r="H3143" i="20"/>
  <c r="E3143" i="20"/>
  <c r="H3142" i="20"/>
  <c r="E3142" i="20"/>
  <c r="H3141" i="20"/>
  <c r="E3141" i="20"/>
  <c r="H3140" i="20"/>
  <c r="E3140" i="20"/>
  <c r="H3139" i="20"/>
  <c r="E3139" i="20"/>
  <c r="H3138" i="20"/>
  <c r="E3138" i="20"/>
  <c r="H3137" i="20"/>
  <c r="E3137" i="20"/>
  <c r="H3136" i="20"/>
  <c r="E3136" i="20"/>
  <c r="H3135" i="20"/>
  <c r="E3135" i="20"/>
  <c r="H3134" i="20"/>
  <c r="E3134" i="20"/>
  <c r="H3133" i="20"/>
  <c r="E3133" i="20"/>
  <c r="H3132" i="20"/>
  <c r="E3132" i="20"/>
  <c r="H3131" i="20"/>
  <c r="E3131" i="20"/>
  <c r="H3130" i="20"/>
  <c r="E3130" i="20"/>
  <c r="H3129" i="20"/>
  <c r="E3129" i="20"/>
  <c r="H3128" i="20"/>
  <c r="E3128" i="20"/>
  <c r="H3127" i="20"/>
  <c r="E3127" i="20"/>
  <c r="H3126" i="20"/>
  <c r="E3126" i="20"/>
  <c r="H3125" i="20"/>
  <c r="E3125" i="20"/>
  <c r="H3124" i="20"/>
  <c r="E3124" i="20"/>
  <c r="H3123" i="20"/>
  <c r="E3123" i="20"/>
  <c r="H3122" i="20"/>
  <c r="E3122" i="20"/>
  <c r="H3121" i="20"/>
  <c r="E3121" i="20"/>
  <c r="H3120" i="20"/>
  <c r="E3120" i="20"/>
  <c r="H3119" i="20"/>
  <c r="E3119" i="20"/>
  <c r="H3118" i="20"/>
  <c r="E3118" i="20"/>
  <c r="H3117" i="20"/>
  <c r="E3117" i="20"/>
  <c r="H3116" i="20"/>
  <c r="E3116" i="20"/>
  <c r="H3115" i="20"/>
  <c r="E3115" i="20"/>
  <c r="H3114" i="20"/>
  <c r="E3114" i="20"/>
  <c r="H3113" i="20"/>
  <c r="E3113" i="20"/>
  <c r="H3112" i="20"/>
  <c r="E3112" i="20"/>
  <c r="H3111" i="20"/>
  <c r="E3111" i="20"/>
  <c r="H3110" i="20"/>
  <c r="E3110" i="20"/>
  <c r="H3109" i="20"/>
  <c r="E3109" i="20"/>
  <c r="H3108" i="20"/>
  <c r="E3108" i="20"/>
  <c r="H3107" i="20"/>
  <c r="E3107" i="20"/>
  <c r="H3106" i="20"/>
  <c r="E3106" i="20"/>
  <c r="H3105" i="20"/>
  <c r="E3105" i="20"/>
  <c r="H3104" i="20"/>
  <c r="E3104" i="20"/>
  <c r="H3103" i="20"/>
  <c r="E3103" i="20"/>
  <c r="H3102" i="20"/>
  <c r="E3102" i="20"/>
  <c r="H3101" i="20"/>
  <c r="E3101" i="20"/>
  <c r="H3100" i="20"/>
  <c r="E3100" i="20"/>
  <c r="H3099" i="20"/>
  <c r="E3099" i="20"/>
  <c r="H3098" i="20"/>
  <c r="E3098" i="20"/>
  <c r="H3097" i="20"/>
  <c r="E3097" i="20"/>
  <c r="H3096" i="20"/>
  <c r="E3096" i="20"/>
  <c r="H3095" i="20"/>
  <c r="E3095" i="20"/>
  <c r="H3094" i="20"/>
  <c r="E3094" i="20"/>
  <c r="H3093" i="20"/>
  <c r="E3093" i="20"/>
  <c r="H3092" i="20"/>
  <c r="E3092" i="20"/>
  <c r="H3091" i="20"/>
  <c r="E3091" i="20"/>
  <c r="H3090" i="20"/>
  <c r="E3090" i="20"/>
  <c r="H3089" i="20"/>
  <c r="E3089" i="20"/>
  <c r="H3088" i="20"/>
  <c r="E3088" i="20"/>
  <c r="H3087" i="20"/>
  <c r="E3087" i="20"/>
  <c r="H3086" i="20"/>
  <c r="E3086" i="20"/>
  <c r="H3085" i="20"/>
  <c r="E3085" i="20"/>
  <c r="H3084" i="20"/>
  <c r="E3084" i="20"/>
  <c r="H3083" i="20"/>
  <c r="E3083" i="20"/>
  <c r="H3082" i="20"/>
  <c r="E3082" i="20"/>
  <c r="H3081" i="20"/>
  <c r="E3081" i="20"/>
  <c r="H3080" i="20"/>
  <c r="E3080" i="20"/>
  <c r="H3079" i="20"/>
  <c r="E3079" i="20"/>
  <c r="H3078" i="20"/>
  <c r="E3078" i="20"/>
  <c r="H3077" i="20"/>
  <c r="E3077" i="20"/>
  <c r="H3076" i="20"/>
  <c r="E3076" i="20"/>
  <c r="H3075" i="20"/>
  <c r="E3075" i="20"/>
  <c r="H3074" i="20"/>
  <c r="E3074" i="20"/>
  <c r="H3073" i="20"/>
  <c r="E3073" i="20"/>
  <c r="H3072" i="20"/>
  <c r="E3072" i="20"/>
  <c r="H3071" i="20"/>
  <c r="E3071" i="20"/>
  <c r="H3070" i="20"/>
  <c r="E3070" i="20"/>
  <c r="H3069" i="20"/>
  <c r="E3069" i="20"/>
  <c r="H3068" i="20"/>
  <c r="E3068" i="20"/>
  <c r="H3067" i="20"/>
  <c r="E3067" i="20"/>
  <c r="H3066" i="20"/>
  <c r="E3066" i="20"/>
  <c r="H3065" i="20"/>
  <c r="E3065" i="20"/>
  <c r="H3064" i="20"/>
  <c r="E3064" i="20"/>
  <c r="H3063" i="20"/>
  <c r="E3063" i="20"/>
  <c r="H3062" i="20"/>
  <c r="E3062" i="20"/>
  <c r="H3061" i="20"/>
  <c r="E3061" i="20"/>
  <c r="H3060" i="20"/>
  <c r="E3060" i="20"/>
  <c r="H3059" i="20"/>
  <c r="E3059" i="20"/>
  <c r="H3058" i="20"/>
  <c r="E3058" i="20"/>
  <c r="H3057" i="20"/>
  <c r="E3057" i="20"/>
  <c r="H3056" i="20"/>
  <c r="E3056" i="20"/>
  <c r="H3055" i="20"/>
  <c r="E3055" i="20"/>
  <c r="H3054" i="20"/>
  <c r="E3054" i="20"/>
  <c r="H3053" i="20"/>
  <c r="E3053" i="20"/>
  <c r="H3052" i="20"/>
  <c r="E3052" i="20"/>
  <c r="H3051" i="20"/>
  <c r="E3051" i="20"/>
  <c r="H3050" i="20"/>
  <c r="E3050" i="20"/>
  <c r="H3049" i="20"/>
  <c r="E3049" i="20"/>
  <c r="H3048" i="20"/>
  <c r="E3048" i="20"/>
  <c r="H3047" i="20"/>
  <c r="E3047" i="20"/>
  <c r="H3046" i="20"/>
  <c r="E3046" i="20"/>
  <c r="H3045" i="20"/>
  <c r="E3045" i="20"/>
  <c r="H3044" i="20"/>
  <c r="E3044" i="20"/>
  <c r="H3043" i="20"/>
  <c r="E3043" i="20"/>
  <c r="H3042" i="20"/>
  <c r="E3042" i="20"/>
  <c r="H3041" i="20"/>
  <c r="E3041" i="20"/>
  <c r="H3040" i="20"/>
  <c r="E3040" i="20"/>
  <c r="H3039" i="20"/>
  <c r="E3039" i="20"/>
  <c r="H3038" i="20"/>
  <c r="E3038" i="20"/>
  <c r="H3037" i="20"/>
  <c r="E3037" i="20"/>
  <c r="H3036" i="20"/>
  <c r="E3036" i="20"/>
  <c r="H3035" i="20"/>
  <c r="E3035" i="20"/>
  <c r="H3034" i="20"/>
  <c r="E3034" i="20"/>
  <c r="H3033" i="20"/>
  <c r="E3033" i="20"/>
  <c r="H3032" i="20"/>
  <c r="E3032" i="20"/>
  <c r="H3031" i="20"/>
  <c r="E3031" i="20"/>
  <c r="H3030" i="20"/>
  <c r="E3030" i="20"/>
  <c r="H3029" i="20"/>
  <c r="E3029" i="20"/>
  <c r="H3028" i="20"/>
  <c r="E3028" i="20"/>
  <c r="H3027" i="20"/>
  <c r="E3027" i="20"/>
  <c r="H3026" i="20"/>
  <c r="E3026" i="20"/>
  <c r="H3025" i="20"/>
  <c r="E3025" i="20"/>
  <c r="H3024" i="20"/>
  <c r="E3024" i="20"/>
  <c r="H3023" i="20"/>
  <c r="E3023" i="20"/>
  <c r="H3022" i="20"/>
  <c r="E3022" i="20"/>
  <c r="H3021" i="20"/>
  <c r="E3021" i="20"/>
  <c r="H3020" i="20"/>
  <c r="E3020" i="20"/>
  <c r="H3019" i="20"/>
  <c r="E3019" i="20"/>
  <c r="H3018" i="20"/>
  <c r="E3018" i="20"/>
  <c r="H3017" i="20"/>
  <c r="E3017" i="20"/>
  <c r="H3016" i="20"/>
  <c r="E3016" i="20"/>
  <c r="H3015" i="20"/>
  <c r="E3015" i="20"/>
  <c r="H3014" i="20"/>
  <c r="E3014" i="20"/>
  <c r="H3013" i="20"/>
  <c r="E3013" i="20"/>
  <c r="H3012" i="20"/>
  <c r="E3012" i="20"/>
  <c r="H3011" i="20"/>
  <c r="E3011" i="20"/>
  <c r="H3010" i="20"/>
  <c r="E3010" i="20"/>
  <c r="H3009" i="20"/>
  <c r="E3009" i="20"/>
  <c r="H3008" i="20"/>
  <c r="E3008" i="20"/>
  <c r="H3007" i="20"/>
  <c r="E3007" i="20"/>
  <c r="H3006" i="20"/>
  <c r="E3006" i="20"/>
  <c r="H3005" i="20"/>
  <c r="E3005" i="20"/>
  <c r="H3004" i="20"/>
  <c r="E3004" i="20"/>
  <c r="H3003" i="20"/>
  <c r="E3003" i="20"/>
  <c r="H3002" i="20"/>
  <c r="E3002" i="20"/>
  <c r="H3001" i="20"/>
  <c r="E3001" i="20"/>
  <c r="H3000" i="20"/>
  <c r="E3000" i="20"/>
  <c r="H2999" i="20"/>
  <c r="E2999" i="20"/>
  <c r="H2998" i="20"/>
  <c r="E2998" i="20"/>
  <c r="H2997" i="20"/>
  <c r="E2997" i="20"/>
  <c r="H2996" i="20"/>
  <c r="E2996" i="20"/>
  <c r="H2995" i="20"/>
  <c r="E2995" i="20"/>
  <c r="H2994" i="20"/>
  <c r="E2994" i="20"/>
  <c r="H2993" i="20"/>
  <c r="E2993" i="20"/>
  <c r="H2992" i="20"/>
  <c r="E2992" i="20"/>
  <c r="H2991" i="20"/>
  <c r="E2991" i="20"/>
  <c r="H2990" i="20"/>
  <c r="E2990" i="20"/>
  <c r="H2989" i="20"/>
  <c r="E2989" i="20"/>
  <c r="H2988" i="20"/>
  <c r="E2988" i="20"/>
  <c r="H2987" i="20"/>
  <c r="E2987" i="20"/>
  <c r="H2986" i="20"/>
  <c r="E2986" i="20"/>
  <c r="H2985" i="20"/>
  <c r="E2985" i="20"/>
  <c r="H2984" i="20"/>
  <c r="E2984" i="20"/>
  <c r="H2983" i="20"/>
  <c r="E2983" i="20"/>
  <c r="H2982" i="20"/>
  <c r="E2982" i="20"/>
  <c r="H2981" i="20"/>
  <c r="E2981" i="20"/>
  <c r="H2980" i="20"/>
  <c r="E2980" i="20"/>
  <c r="H2979" i="20"/>
  <c r="E2979" i="20"/>
  <c r="H2978" i="20"/>
  <c r="E2978" i="20"/>
  <c r="H2977" i="20"/>
  <c r="E2977" i="20"/>
  <c r="H2976" i="20"/>
  <c r="E2976" i="20"/>
  <c r="H2975" i="20"/>
  <c r="E2975" i="20"/>
  <c r="H2974" i="20"/>
  <c r="E2974" i="20"/>
  <c r="H2973" i="20"/>
  <c r="E2973" i="20"/>
  <c r="H2972" i="20"/>
  <c r="E2972" i="20"/>
  <c r="H2971" i="20"/>
  <c r="E2971" i="20"/>
  <c r="H2970" i="20"/>
  <c r="E2970" i="20"/>
  <c r="H2969" i="20"/>
  <c r="E2969" i="20"/>
  <c r="H2968" i="20"/>
  <c r="E2968" i="20"/>
  <c r="H2967" i="20"/>
  <c r="E2967" i="20"/>
  <c r="H2966" i="20"/>
  <c r="E2966" i="20"/>
  <c r="H2965" i="20"/>
  <c r="E2965" i="20"/>
  <c r="H2964" i="20"/>
  <c r="E2964" i="20"/>
  <c r="H2963" i="20"/>
  <c r="E2963" i="20"/>
  <c r="H2962" i="20"/>
  <c r="E2962" i="20"/>
  <c r="H2961" i="20"/>
  <c r="E2961" i="20"/>
  <c r="H2960" i="20"/>
  <c r="E2960" i="20"/>
  <c r="H2959" i="20"/>
  <c r="E2959" i="20"/>
  <c r="H2958" i="20"/>
  <c r="E2958" i="20"/>
  <c r="H2957" i="20"/>
  <c r="E2957" i="20"/>
  <c r="H2956" i="20"/>
  <c r="E2956" i="20"/>
  <c r="H2955" i="20"/>
  <c r="E2955" i="20"/>
  <c r="H2954" i="20"/>
  <c r="E2954" i="20"/>
  <c r="H2953" i="20"/>
  <c r="E2953" i="20"/>
  <c r="H2952" i="20"/>
  <c r="E2952" i="20"/>
  <c r="H2951" i="20"/>
  <c r="E2951" i="20"/>
  <c r="H2950" i="20"/>
  <c r="E2950" i="20"/>
  <c r="H2949" i="20"/>
  <c r="E2949" i="20"/>
  <c r="H2948" i="20"/>
  <c r="E2948" i="20"/>
  <c r="H2947" i="20"/>
  <c r="E2947" i="20"/>
  <c r="H2946" i="20"/>
  <c r="E2946" i="20"/>
  <c r="H2945" i="20"/>
  <c r="E2945" i="20"/>
  <c r="H2944" i="20"/>
  <c r="E2944" i="20"/>
  <c r="H2943" i="20"/>
  <c r="E2943" i="20"/>
  <c r="H2942" i="20"/>
  <c r="E2942" i="20"/>
  <c r="H2941" i="20"/>
  <c r="E2941" i="20"/>
  <c r="H2940" i="20"/>
  <c r="E2940" i="20"/>
  <c r="H2939" i="20"/>
  <c r="E2939" i="20"/>
  <c r="H2938" i="20"/>
  <c r="E2938" i="20"/>
  <c r="H2937" i="20"/>
  <c r="E2937" i="20"/>
  <c r="H2936" i="20"/>
  <c r="E2936" i="20"/>
  <c r="H2935" i="20"/>
  <c r="E2935" i="20"/>
  <c r="H2934" i="20"/>
  <c r="E2934" i="20"/>
  <c r="H2933" i="20"/>
  <c r="E2933" i="20"/>
  <c r="H2932" i="20"/>
  <c r="E2932" i="20"/>
  <c r="H2931" i="20"/>
  <c r="E2931" i="20"/>
  <c r="H2930" i="20"/>
  <c r="E2930" i="20"/>
  <c r="H2929" i="20"/>
  <c r="E2929" i="20"/>
  <c r="H2928" i="20"/>
  <c r="E2928" i="20"/>
  <c r="H2927" i="20"/>
  <c r="E2927" i="20"/>
  <c r="H2926" i="20"/>
  <c r="E2926" i="20"/>
  <c r="H2925" i="20"/>
  <c r="E2925" i="20"/>
  <c r="H2924" i="20"/>
  <c r="E2924" i="20"/>
  <c r="H2923" i="20"/>
  <c r="E2923" i="20"/>
  <c r="H2922" i="20"/>
  <c r="E2922" i="20"/>
  <c r="H2921" i="20"/>
  <c r="E2921" i="20"/>
  <c r="H2920" i="20"/>
  <c r="E2920" i="20"/>
  <c r="H2919" i="20"/>
  <c r="E2919" i="20"/>
  <c r="H2918" i="20"/>
  <c r="E2918" i="20"/>
  <c r="H2917" i="20"/>
  <c r="E2917" i="20"/>
  <c r="H2916" i="20"/>
  <c r="E2916" i="20"/>
  <c r="H2915" i="20"/>
  <c r="E2915" i="20"/>
  <c r="H2914" i="20"/>
  <c r="E2914" i="20"/>
  <c r="H2913" i="20"/>
  <c r="E2913" i="20"/>
  <c r="H2912" i="20"/>
  <c r="E2912" i="20"/>
  <c r="H2911" i="20"/>
  <c r="E2911" i="20"/>
  <c r="H2910" i="20"/>
  <c r="E2910" i="20"/>
  <c r="H2909" i="20"/>
  <c r="E2909" i="20"/>
  <c r="H2908" i="20"/>
  <c r="E2908" i="20"/>
  <c r="H2907" i="20"/>
  <c r="E2907" i="20"/>
  <c r="H2906" i="20"/>
  <c r="E2906" i="20"/>
  <c r="H2905" i="20"/>
  <c r="E2905" i="20"/>
  <c r="H2904" i="20"/>
  <c r="E2904" i="20"/>
  <c r="H2903" i="20"/>
  <c r="E2903" i="20"/>
  <c r="H2902" i="20"/>
  <c r="E2902" i="20"/>
  <c r="H2901" i="20"/>
  <c r="E2901" i="20"/>
  <c r="H2900" i="20"/>
  <c r="E2900" i="20"/>
  <c r="H2899" i="20"/>
  <c r="E2899" i="20"/>
  <c r="H2898" i="20"/>
  <c r="E2898" i="20"/>
  <c r="H2897" i="20"/>
  <c r="E2897" i="20"/>
  <c r="H2896" i="20"/>
  <c r="E2896" i="20"/>
  <c r="H2895" i="20"/>
  <c r="E2895" i="20"/>
  <c r="H2894" i="20"/>
  <c r="E2894" i="20"/>
  <c r="H2893" i="20"/>
  <c r="E2893" i="20"/>
  <c r="H2892" i="20"/>
  <c r="E2892" i="20"/>
  <c r="H2891" i="20"/>
  <c r="E2891" i="20"/>
  <c r="H2890" i="20"/>
  <c r="E2890" i="20"/>
  <c r="H2889" i="20"/>
  <c r="E2889" i="20"/>
  <c r="H2888" i="20"/>
  <c r="E2888" i="20"/>
  <c r="H2887" i="20"/>
  <c r="E2887" i="20"/>
  <c r="H2886" i="20"/>
  <c r="E2886" i="20"/>
  <c r="H2885" i="20"/>
  <c r="E2885" i="20"/>
  <c r="H2884" i="20"/>
  <c r="E2884" i="20"/>
  <c r="H2883" i="20"/>
  <c r="E2883" i="20"/>
  <c r="H2882" i="20"/>
  <c r="E2882" i="20"/>
  <c r="H2881" i="20"/>
  <c r="E2881" i="20"/>
  <c r="H2880" i="20"/>
  <c r="E2880" i="20"/>
  <c r="H2879" i="20"/>
  <c r="E2879" i="20"/>
  <c r="H2878" i="20"/>
  <c r="E2878" i="20"/>
  <c r="H2877" i="20"/>
  <c r="E2877" i="20"/>
  <c r="H2876" i="20"/>
  <c r="E2876" i="20"/>
  <c r="H2875" i="20"/>
  <c r="E2875" i="20"/>
  <c r="H2874" i="20"/>
  <c r="E2874" i="20"/>
  <c r="H2873" i="20"/>
  <c r="E2873" i="20"/>
  <c r="H2872" i="20"/>
  <c r="E2872" i="20"/>
  <c r="H2871" i="20"/>
  <c r="E2871" i="20"/>
  <c r="H2870" i="20"/>
  <c r="E2870" i="20"/>
  <c r="H2869" i="20"/>
  <c r="E2869" i="20"/>
  <c r="H2868" i="20"/>
  <c r="E2868" i="20"/>
  <c r="H2867" i="20"/>
  <c r="E2867" i="20"/>
  <c r="H2866" i="20"/>
  <c r="E2866" i="20"/>
  <c r="H2865" i="20"/>
  <c r="E2865" i="20"/>
  <c r="H2864" i="20"/>
  <c r="E2864" i="20"/>
  <c r="H2863" i="20"/>
  <c r="E2863" i="20"/>
  <c r="H2862" i="20"/>
  <c r="E2862" i="20"/>
  <c r="H2861" i="20"/>
  <c r="E2861" i="20"/>
  <c r="H2860" i="20"/>
  <c r="E2860" i="20"/>
  <c r="H2859" i="20"/>
  <c r="E2859" i="20"/>
  <c r="H2858" i="20"/>
  <c r="E2858" i="20"/>
  <c r="H2857" i="20"/>
  <c r="E2857" i="20"/>
  <c r="H2856" i="20"/>
  <c r="E2856" i="20"/>
  <c r="H2855" i="20"/>
  <c r="E2855" i="20"/>
  <c r="H2854" i="20"/>
  <c r="E2854" i="20"/>
  <c r="H2853" i="20"/>
  <c r="E2853" i="20"/>
  <c r="H2852" i="20"/>
  <c r="E2852" i="20"/>
  <c r="H2851" i="20"/>
  <c r="E2851" i="20"/>
  <c r="H2850" i="20"/>
  <c r="E2850" i="20"/>
  <c r="H2849" i="20"/>
  <c r="E2849" i="20"/>
  <c r="H2848" i="20"/>
  <c r="E2848" i="20"/>
  <c r="H2847" i="20"/>
  <c r="E2847" i="20"/>
  <c r="H2846" i="20"/>
  <c r="E2846" i="20"/>
  <c r="H2845" i="20"/>
  <c r="E2845" i="20"/>
  <c r="H2844" i="20"/>
  <c r="E2844" i="20"/>
  <c r="H2843" i="20"/>
  <c r="E2843" i="20"/>
  <c r="H2842" i="20"/>
  <c r="E2842" i="20"/>
  <c r="H2841" i="20"/>
  <c r="E2841" i="20"/>
  <c r="H2840" i="20"/>
  <c r="E2840" i="20"/>
  <c r="H2839" i="20"/>
  <c r="E2839" i="20"/>
  <c r="H2838" i="20"/>
  <c r="E2838" i="20"/>
  <c r="H2837" i="20"/>
  <c r="E2837" i="20"/>
  <c r="H2836" i="20"/>
  <c r="E2836" i="20"/>
  <c r="H2835" i="20"/>
  <c r="E2835" i="20"/>
  <c r="H2834" i="20"/>
  <c r="H2833" i="20"/>
  <c r="H2832" i="20"/>
  <c r="H2831" i="20"/>
  <c r="H2830" i="20"/>
  <c r="H2829" i="20"/>
  <c r="H2828" i="20"/>
  <c r="H2827" i="20"/>
  <c r="H2826" i="20"/>
  <c r="H2825" i="20"/>
  <c r="H2824" i="20"/>
  <c r="H2823" i="20"/>
  <c r="H2822" i="20"/>
  <c r="H2821" i="20"/>
  <c r="H2820" i="20"/>
  <c r="H2819" i="20"/>
  <c r="H2818" i="20"/>
  <c r="H2817" i="20"/>
  <c r="H2816" i="20"/>
  <c r="H2815" i="20"/>
  <c r="H2814" i="20"/>
  <c r="H2813" i="20"/>
  <c r="H2812" i="20"/>
  <c r="H2811" i="20"/>
  <c r="H2810" i="20"/>
  <c r="H2809" i="20"/>
  <c r="H2808" i="20"/>
  <c r="H2807" i="20"/>
  <c r="H2806" i="20"/>
  <c r="H2805" i="20"/>
  <c r="H2804" i="20"/>
  <c r="H2803" i="20"/>
  <c r="H2802" i="20"/>
  <c r="H2801" i="20"/>
  <c r="H2800" i="20"/>
  <c r="H2799" i="20"/>
  <c r="H2798" i="20"/>
  <c r="H2797" i="20"/>
  <c r="H2796" i="20"/>
  <c r="H2795" i="20"/>
  <c r="H2794" i="20"/>
  <c r="H2793" i="20"/>
  <c r="H2792" i="20"/>
  <c r="H2791" i="20"/>
  <c r="H2790" i="20"/>
  <c r="H2789" i="20"/>
  <c r="H2788" i="20"/>
  <c r="H2787" i="20"/>
  <c r="H2786" i="20"/>
  <c r="H2785" i="20"/>
  <c r="H2784" i="20"/>
  <c r="H2783" i="20"/>
  <c r="H2782" i="20"/>
  <c r="H2781" i="20"/>
  <c r="H2780" i="20"/>
  <c r="H2779" i="20"/>
  <c r="H2778" i="20"/>
  <c r="H2777" i="20"/>
  <c r="H2776" i="20"/>
  <c r="H2775" i="20"/>
  <c r="H2774" i="20"/>
  <c r="H2773" i="20"/>
  <c r="H2772" i="20"/>
  <c r="H2771" i="20"/>
  <c r="H2770" i="20"/>
  <c r="H2769" i="20"/>
  <c r="H2768" i="20"/>
  <c r="H2767" i="20"/>
  <c r="H2766" i="20"/>
  <c r="H2765" i="20"/>
  <c r="H2764" i="20"/>
  <c r="H2763" i="20"/>
  <c r="H2762" i="20"/>
  <c r="H2761" i="20"/>
  <c r="H2760" i="20"/>
  <c r="H2759" i="20"/>
  <c r="H2758" i="20"/>
  <c r="H2757" i="20"/>
  <c r="H2756" i="20"/>
  <c r="H2755" i="20"/>
  <c r="H2754" i="20"/>
  <c r="H2753" i="20"/>
  <c r="H2752" i="20"/>
  <c r="H2751" i="20"/>
  <c r="H2750" i="20"/>
  <c r="H2749" i="20"/>
  <c r="H2748" i="20"/>
  <c r="H2747" i="20"/>
  <c r="H2746" i="20"/>
  <c r="H2745" i="20"/>
  <c r="H2744" i="20"/>
  <c r="H2743" i="20"/>
  <c r="H2742" i="20"/>
  <c r="H2741" i="20"/>
  <c r="H2740" i="20"/>
  <c r="H2739" i="20"/>
  <c r="H2738" i="20"/>
  <c r="H2737" i="20"/>
  <c r="H2736" i="20"/>
  <c r="H2735" i="20"/>
  <c r="H2734" i="20"/>
  <c r="H2733" i="20"/>
  <c r="H2732" i="20"/>
  <c r="H2731" i="20"/>
  <c r="H2730" i="20"/>
  <c r="H2729" i="20"/>
  <c r="H2728" i="20"/>
  <c r="H2727" i="20"/>
  <c r="H2726" i="20"/>
  <c r="H2725" i="20"/>
  <c r="H2724" i="20"/>
  <c r="H2723" i="20"/>
  <c r="H2722" i="20"/>
  <c r="H2721" i="20"/>
  <c r="H2720" i="20"/>
  <c r="H2719" i="20"/>
  <c r="H2718" i="20"/>
  <c r="H2717" i="20"/>
  <c r="H2716" i="20"/>
  <c r="H2715" i="20"/>
  <c r="H2714" i="20"/>
  <c r="H2713" i="20"/>
  <c r="H2712" i="20"/>
  <c r="H2711" i="20"/>
  <c r="H2710" i="20"/>
  <c r="H2709" i="20"/>
  <c r="H2708" i="20"/>
  <c r="H2707" i="20"/>
  <c r="H2706" i="20"/>
  <c r="H2705" i="20"/>
  <c r="H2704" i="20"/>
  <c r="H2703" i="20"/>
  <c r="H2702" i="20"/>
  <c r="H2701" i="20"/>
  <c r="H2700" i="20"/>
  <c r="H2699" i="20"/>
  <c r="H2698" i="20"/>
  <c r="H2697" i="20"/>
  <c r="H2696" i="20"/>
  <c r="H2695" i="20"/>
  <c r="H2694" i="20"/>
  <c r="H2693" i="20"/>
  <c r="H2692" i="20"/>
  <c r="H2691" i="20"/>
  <c r="H2690" i="20"/>
  <c r="H2689" i="20"/>
  <c r="H2688" i="20"/>
  <c r="H2687" i="20"/>
  <c r="H2686" i="20"/>
  <c r="H2685" i="20"/>
  <c r="H2684" i="20"/>
  <c r="H2683" i="20"/>
  <c r="H2682" i="20"/>
  <c r="H2681" i="20"/>
  <c r="H2680" i="20"/>
  <c r="H2679" i="20"/>
  <c r="H2678" i="20"/>
  <c r="H2677" i="20"/>
  <c r="H2676" i="20"/>
  <c r="H2675" i="20"/>
  <c r="H2674" i="20"/>
  <c r="H2673" i="20"/>
  <c r="H2672" i="20"/>
  <c r="H2671" i="20"/>
  <c r="H2670" i="20"/>
  <c r="H2669" i="20"/>
  <c r="H2668" i="20"/>
  <c r="H2667" i="20"/>
  <c r="H2666" i="20"/>
  <c r="H2665" i="20"/>
  <c r="H2664" i="20"/>
  <c r="H2663" i="20"/>
  <c r="H2662" i="20"/>
  <c r="H2661" i="20"/>
  <c r="H2660" i="20"/>
  <c r="H2659" i="20"/>
  <c r="H2658" i="20"/>
  <c r="H2657" i="20"/>
  <c r="H2656" i="20"/>
  <c r="H2655" i="20"/>
  <c r="H2654" i="20"/>
  <c r="H2653" i="20"/>
  <c r="H2652" i="20"/>
  <c r="H2651" i="20"/>
  <c r="H2650" i="20"/>
  <c r="H2649" i="20"/>
  <c r="H2648" i="20"/>
  <c r="H2647" i="20"/>
  <c r="H2646" i="20"/>
  <c r="H2645" i="20"/>
  <c r="H2644" i="20"/>
  <c r="H2643" i="20"/>
  <c r="H2642" i="20"/>
  <c r="H2641" i="20"/>
  <c r="H2640" i="20"/>
  <c r="H2639" i="20"/>
  <c r="H2638" i="20"/>
  <c r="H2637" i="20"/>
  <c r="H2636" i="20"/>
  <c r="H2635" i="20"/>
  <c r="H2634" i="20"/>
  <c r="H2633" i="20"/>
  <c r="H2632" i="20"/>
  <c r="H2631" i="20"/>
  <c r="H2630" i="20"/>
  <c r="H2629" i="20"/>
  <c r="H2628" i="20"/>
  <c r="H2627" i="20"/>
  <c r="H2626" i="20"/>
  <c r="H2625" i="20"/>
  <c r="H2624" i="20"/>
  <c r="H2623" i="20"/>
  <c r="H2622" i="20"/>
  <c r="H2621" i="20"/>
  <c r="H2620" i="20"/>
  <c r="H2619" i="20"/>
  <c r="H2618" i="20"/>
  <c r="H2617" i="20"/>
  <c r="H2616" i="20"/>
  <c r="H2615" i="20"/>
  <c r="H2614" i="20"/>
  <c r="H2613" i="20"/>
  <c r="H2612" i="20"/>
  <c r="H2611" i="20"/>
  <c r="H2610" i="20"/>
  <c r="H2609" i="20"/>
  <c r="H2608" i="20"/>
  <c r="H2607" i="20"/>
  <c r="H2606" i="20"/>
  <c r="H2605" i="20"/>
  <c r="H2604" i="20"/>
  <c r="H2603" i="20"/>
  <c r="H2602" i="20"/>
  <c r="H2601" i="20"/>
  <c r="H2600" i="20"/>
  <c r="H2599" i="20"/>
  <c r="H2598" i="20"/>
  <c r="H2597" i="20"/>
  <c r="H2596" i="20"/>
  <c r="H2595" i="20"/>
  <c r="H2594" i="20"/>
  <c r="H2593" i="20"/>
  <c r="H2592" i="20"/>
  <c r="H2591" i="20"/>
  <c r="H2590" i="20"/>
  <c r="H2589" i="20"/>
  <c r="H2588" i="20"/>
  <c r="H2587" i="20"/>
  <c r="H2586" i="20"/>
  <c r="H2585" i="20"/>
  <c r="H2584" i="20"/>
  <c r="H2583" i="20"/>
  <c r="H2582" i="20"/>
  <c r="H2581" i="20"/>
  <c r="H2580" i="20"/>
  <c r="H2579" i="20"/>
  <c r="H2578" i="20"/>
  <c r="H2577" i="20"/>
  <c r="H2576" i="20"/>
  <c r="H2575" i="20"/>
  <c r="H2574" i="20"/>
  <c r="H2573" i="20"/>
  <c r="H2572" i="20"/>
  <c r="H2571" i="20"/>
  <c r="H2570" i="20"/>
  <c r="H2569" i="20"/>
  <c r="H2568" i="20"/>
  <c r="H2567" i="20"/>
  <c r="H2566" i="20"/>
  <c r="H2565" i="20"/>
  <c r="H2564" i="20"/>
  <c r="H2563" i="20"/>
  <c r="H2562" i="20"/>
  <c r="H2561" i="20"/>
  <c r="H2560" i="20"/>
  <c r="H2559" i="20"/>
  <c r="H2558" i="20"/>
  <c r="H2557" i="20"/>
  <c r="H2556" i="20"/>
  <c r="H2555" i="20"/>
  <c r="H2554" i="20"/>
  <c r="H2553" i="20"/>
  <c r="H2552" i="20"/>
  <c r="H2551" i="20"/>
  <c r="H2550" i="20"/>
  <c r="H2549" i="20"/>
  <c r="H2548" i="20"/>
  <c r="H2547" i="20"/>
  <c r="H2546" i="20"/>
  <c r="H2545" i="20"/>
  <c r="H2544" i="20"/>
  <c r="H2543" i="20"/>
  <c r="H2542" i="20"/>
  <c r="H2541" i="20"/>
  <c r="H2540" i="20"/>
  <c r="H2539" i="20"/>
  <c r="H2538" i="20"/>
  <c r="H2537" i="20"/>
  <c r="H2536" i="20"/>
  <c r="H2535" i="20"/>
  <c r="H2534" i="20"/>
  <c r="H2533" i="20"/>
  <c r="H2532" i="20"/>
  <c r="H2531" i="20"/>
  <c r="H2530" i="20"/>
  <c r="H2529" i="20"/>
  <c r="H2528" i="20"/>
  <c r="H2527" i="20"/>
  <c r="H2526" i="20"/>
  <c r="H2525" i="20"/>
  <c r="H2524" i="20"/>
  <c r="H2523" i="20"/>
  <c r="H2522" i="20"/>
  <c r="H2521" i="20"/>
  <c r="H2520" i="20"/>
  <c r="H2519" i="20"/>
  <c r="H2518" i="20"/>
  <c r="H2517" i="20"/>
  <c r="H2516" i="20"/>
  <c r="H2515" i="20"/>
  <c r="H2514" i="20"/>
  <c r="H2513" i="20"/>
  <c r="H2512" i="20"/>
  <c r="H2511" i="20"/>
  <c r="H2510" i="20"/>
  <c r="H2509" i="20"/>
  <c r="H2508" i="20"/>
  <c r="H2507" i="20"/>
  <c r="H2506" i="20"/>
  <c r="H2505" i="20"/>
  <c r="H2504" i="20"/>
  <c r="H2503" i="20"/>
  <c r="H2502" i="20"/>
  <c r="H2501" i="20"/>
  <c r="H2500" i="20"/>
  <c r="H2499" i="20"/>
  <c r="H2498" i="20"/>
  <c r="H2497" i="20"/>
  <c r="H2496" i="20"/>
  <c r="H2495" i="20"/>
  <c r="H2494" i="20"/>
  <c r="H2493" i="20"/>
  <c r="H2492" i="20"/>
  <c r="H2491" i="20"/>
  <c r="H2490" i="20"/>
  <c r="H2489" i="20"/>
  <c r="H2488" i="20"/>
  <c r="H2487" i="20"/>
  <c r="H2486" i="20"/>
  <c r="H2485" i="20"/>
  <c r="H2484" i="20"/>
  <c r="H2483" i="20"/>
  <c r="H2482" i="20"/>
  <c r="H2481" i="20"/>
  <c r="H2480" i="20"/>
  <c r="H2479" i="20"/>
  <c r="H2478" i="20"/>
  <c r="H2477" i="20"/>
  <c r="H2476" i="20"/>
  <c r="H2475" i="20"/>
  <c r="H2474" i="20"/>
  <c r="H2473" i="20"/>
  <c r="H2472" i="20"/>
  <c r="H2471" i="20"/>
  <c r="H2470" i="20"/>
  <c r="H2469" i="20"/>
  <c r="H2468" i="20"/>
  <c r="H2467" i="20"/>
  <c r="H2466" i="20"/>
  <c r="H2465" i="20"/>
  <c r="H2464" i="20"/>
  <c r="H2463" i="20"/>
  <c r="H2462" i="20"/>
  <c r="H2461" i="20"/>
  <c r="H2460" i="20"/>
  <c r="H2459" i="20"/>
  <c r="H2458" i="20"/>
  <c r="H2457" i="20"/>
  <c r="H2456" i="20"/>
  <c r="H2455" i="20"/>
  <c r="H2454" i="20"/>
  <c r="H2453" i="20"/>
  <c r="H2452" i="20"/>
  <c r="H2451" i="20"/>
  <c r="H2450" i="20"/>
  <c r="H2449" i="20"/>
  <c r="H2448" i="20"/>
  <c r="H2447" i="20"/>
  <c r="H2446" i="20"/>
  <c r="H2445" i="20"/>
  <c r="H2444" i="20"/>
  <c r="H2443" i="20"/>
  <c r="H2442" i="20"/>
  <c r="H2441" i="20"/>
  <c r="H2440" i="20"/>
  <c r="H2439" i="20"/>
  <c r="H2438" i="20"/>
  <c r="H2437" i="20"/>
  <c r="H2436" i="20"/>
  <c r="H2435" i="20"/>
  <c r="H2434" i="20"/>
  <c r="H2433" i="20"/>
  <c r="H2432" i="20"/>
  <c r="H2431" i="20"/>
  <c r="H2430" i="20"/>
  <c r="H2429" i="20"/>
  <c r="H2428" i="20"/>
  <c r="H2427" i="20"/>
  <c r="H2426" i="20"/>
  <c r="H2425" i="20"/>
  <c r="H2424" i="20"/>
  <c r="H2423" i="20"/>
  <c r="H2422" i="20"/>
  <c r="H2421" i="20"/>
  <c r="H2420" i="20"/>
  <c r="H2419" i="20"/>
  <c r="H2418" i="20"/>
  <c r="H2417" i="20"/>
  <c r="H2416" i="20"/>
  <c r="H2415" i="20"/>
  <c r="H2414" i="20"/>
  <c r="H2413" i="20"/>
  <c r="H2412" i="20"/>
  <c r="H2411" i="20"/>
  <c r="H2410" i="20"/>
  <c r="H2409" i="20"/>
  <c r="H2408" i="20"/>
  <c r="H2407" i="20"/>
  <c r="H2406" i="20"/>
  <c r="H2405" i="20"/>
  <c r="H2404" i="20"/>
  <c r="H2403" i="20"/>
  <c r="H2402" i="20"/>
  <c r="H2401" i="20"/>
  <c r="H2400" i="20"/>
  <c r="H2399" i="20"/>
  <c r="H2398" i="20"/>
  <c r="H2397" i="20"/>
  <c r="H2396" i="20"/>
  <c r="H2395" i="20"/>
  <c r="H2394" i="20"/>
  <c r="H2393" i="20"/>
  <c r="H2392" i="20"/>
  <c r="H2391" i="20"/>
  <c r="H2390" i="20"/>
  <c r="H2389" i="20"/>
  <c r="H2388" i="20"/>
  <c r="H2387" i="20"/>
  <c r="H2386" i="20"/>
  <c r="H2385" i="20"/>
  <c r="H2384" i="20"/>
  <c r="H2383" i="20"/>
  <c r="H2382" i="20"/>
  <c r="H2381" i="20"/>
  <c r="H2380" i="20"/>
  <c r="H2379" i="20"/>
  <c r="H2378" i="20"/>
  <c r="H2377" i="20"/>
  <c r="H2376" i="20"/>
  <c r="H2375" i="20"/>
  <c r="H2374" i="20"/>
  <c r="H2373" i="20"/>
  <c r="H2372" i="20"/>
  <c r="H2371" i="20"/>
  <c r="H2370" i="20"/>
  <c r="H2369" i="20"/>
  <c r="H2368" i="20"/>
  <c r="H2367" i="20"/>
  <c r="H2366" i="20"/>
  <c r="H2365" i="20"/>
  <c r="H2364" i="20"/>
  <c r="H2363" i="20"/>
  <c r="H2362" i="20"/>
  <c r="H2361" i="20"/>
  <c r="H2360" i="20"/>
  <c r="H2359" i="20"/>
  <c r="H2358" i="20"/>
  <c r="H2357" i="20"/>
  <c r="H2356" i="20"/>
  <c r="H2355" i="20"/>
  <c r="H2354" i="20"/>
  <c r="H2353" i="20"/>
  <c r="H2352" i="20"/>
  <c r="H2351" i="20"/>
  <c r="H2350" i="20"/>
  <c r="H2349" i="20"/>
  <c r="H2348" i="20"/>
  <c r="H2347" i="20"/>
  <c r="H2346" i="20"/>
  <c r="H2345" i="20"/>
  <c r="H2344" i="20"/>
  <c r="H2343" i="20"/>
  <c r="H2342" i="20"/>
  <c r="H2341" i="20"/>
  <c r="H2340" i="20"/>
  <c r="H2339" i="20"/>
  <c r="H2338" i="20"/>
  <c r="H2337" i="20"/>
  <c r="H2336" i="20"/>
  <c r="H2335" i="20"/>
  <c r="H2334" i="20"/>
  <c r="H2333" i="20"/>
  <c r="H2332" i="20"/>
  <c r="H2331" i="20"/>
  <c r="H2330" i="20"/>
  <c r="H2329" i="20"/>
  <c r="H2328" i="20"/>
  <c r="H2327" i="20"/>
  <c r="H2326" i="20"/>
  <c r="H2325" i="20"/>
  <c r="H2324" i="20"/>
  <c r="H2323" i="20"/>
  <c r="H2322" i="20"/>
  <c r="H2321" i="20"/>
  <c r="H2320" i="20"/>
  <c r="H2319" i="20"/>
  <c r="H2318" i="20"/>
  <c r="H2317" i="20"/>
  <c r="H2316" i="20"/>
  <c r="H2315" i="20"/>
  <c r="H2314" i="20"/>
  <c r="H2313" i="20"/>
  <c r="H2312" i="20"/>
  <c r="H2311" i="20"/>
  <c r="H2310" i="20"/>
  <c r="H2309" i="20"/>
  <c r="H2308" i="20"/>
  <c r="H2307" i="20"/>
  <c r="H2306" i="20"/>
  <c r="H2305" i="20"/>
  <c r="H2304" i="20"/>
  <c r="H2303" i="20"/>
  <c r="H2302" i="20"/>
  <c r="H2301" i="20"/>
  <c r="H2300" i="20"/>
  <c r="H2299" i="20"/>
  <c r="H2298" i="20"/>
  <c r="H2297" i="20"/>
  <c r="H2296" i="20"/>
  <c r="H2295" i="20"/>
  <c r="H2294" i="20"/>
  <c r="H2293" i="20"/>
  <c r="H2292" i="20"/>
  <c r="H2291" i="20"/>
  <c r="H2290" i="20"/>
  <c r="H2289" i="20"/>
  <c r="H2288" i="20"/>
  <c r="H2287" i="20"/>
  <c r="H2286" i="20"/>
  <c r="H2285" i="20"/>
  <c r="H2284" i="20"/>
  <c r="H2283" i="20"/>
  <c r="H2282" i="20"/>
  <c r="H2281" i="20"/>
  <c r="H2280" i="20"/>
  <c r="H2279" i="20"/>
  <c r="H2278" i="20"/>
  <c r="H2277" i="20"/>
  <c r="H2276" i="20"/>
  <c r="H2275" i="20"/>
  <c r="H2274" i="20"/>
  <c r="H2273" i="20"/>
  <c r="H2272" i="20"/>
  <c r="H2271" i="20"/>
  <c r="H2270" i="20"/>
  <c r="H2269" i="20"/>
  <c r="H2268" i="20"/>
  <c r="H2267" i="20"/>
  <c r="H2266" i="20"/>
  <c r="H2265" i="20"/>
  <c r="H2264" i="20"/>
  <c r="H2263" i="20"/>
  <c r="H2262" i="20"/>
  <c r="H2261" i="20"/>
  <c r="H2260" i="20"/>
  <c r="H2259" i="20"/>
  <c r="H2258" i="20"/>
  <c r="H2257" i="20"/>
  <c r="H2256" i="20"/>
  <c r="H2255" i="20"/>
  <c r="H2254" i="20"/>
  <c r="H2253" i="20"/>
  <c r="H2252" i="20"/>
  <c r="H2251" i="20"/>
  <c r="H2250" i="20"/>
  <c r="H2249" i="20"/>
  <c r="H2248" i="20"/>
  <c r="H2247" i="20"/>
  <c r="H2246" i="20"/>
  <c r="H2245" i="20"/>
  <c r="H2244" i="20"/>
  <c r="H2243" i="20"/>
  <c r="H2242" i="20"/>
  <c r="H2241" i="20"/>
  <c r="H2240" i="20"/>
  <c r="H2239" i="20"/>
  <c r="H2238" i="20"/>
  <c r="H2237" i="20"/>
  <c r="H2236" i="20"/>
  <c r="H2235" i="20"/>
  <c r="H2234" i="20"/>
  <c r="H2233" i="20"/>
  <c r="H2232" i="20"/>
  <c r="H2231" i="20"/>
  <c r="H2230" i="20"/>
  <c r="H2229" i="20"/>
  <c r="H2228" i="20"/>
  <c r="H2227" i="20"/>
  <c r="H2226" i="20"/>
  <c r="H2225" i="20"/>
  <c r="H2224" i="20"/>
  <c r="H2223" i="20"/>
  <c r="H2222" i="20"/>
  <c r="H2221" i="20"/>
  <c r="H2220" i="20"/>
  <c r="H2219" i="20"/>
  <c r="H2218" i="20"/>
  <c r="H2217" i="20"/>
  <c r="H2216" i="20"/>
  <c r="H2215" i="20"/>
  <c r="H2214" i="20"/>
  <c r="H2213" i="20"/>
  <c r="H2212" i="20"/>
  <c r="H2211" i="20"/>
  <c r="H2210" i="20"/>
  <c r="H2209" i="20"/>
  <c r="H2208" i="20"/>
  <c r="H2207" i="20"/>
  <c r="H2206" i="20"/>
  <c r="H2205" i="20"/>
  <c r="H2204" i="20"/>
  <c r="H2203" i="20"/>
  <c r="H2202" i="20"/>
  <c r="H2201" i="20"/>
  <c r="H2200" i="20"/>
  <c r="H2199" i="20"/>
  <c r="H2198" i="20"/>
  <c r="H2197" i="20"/>
  <c r="H2196" i="20"/>
  <c r="H2195" i="20"/>
  <c r="H2194" i="20"/>
  <c r="H2193" i="20"/>
  <c r="H2192" i="20"/>
  <c r="H2191" i="20"/>
  <c r="H2190" i="20"/>
  <c r="H2189" i="20"/>
  <c r="H2188" i="20"/>
  <c r="H2187" i="20"/>
  <c r="H2186" i="20"/>
  <c r="H2185" i="20"/>
  <c r="H2184" i="20"/>
  <c r="H2183" i="20"/>
  <c r="H2182" i="20"/>
  <c r="H2181" i="20"/>
  <c r="H2180" i="20"/>
  <c r="H2179" i="20"/>
  <c r="H2178" i="20"/>
  <c r="H2177" i="20"/>
  <c r="H2176" i="20"/>
  <c r="H2175" i="20"/>
  <c r="H2174" i="20"/>
  <c r="H2173" i="20"/>
  <c r="H2172" i="20"/>
  <c r="H2171" i="20"/>
  <c r="H2170" i="20"/>
  <c r="H2169" i="20"/>
  <c r="H2168" i="20"/>
  <c r="H2167" i="20"/>
  <c r="H2166" i="20"/>
  <c r="H2165" i="20"/>
  <c r="H2164" i="20"/>
  <c r="H2163" i="20"/>
  <c r="H2162" i="20"/>
  <c r="H2161" i="20"/>
  <c r="H2160" i="20"/>
  <c r="H2159" i="20"/>
  <c r="H2158" i="20"/>
  <c r="H2157" i="20"/>
  <c r="H2156" i="20"/>
  <c r="H2155" i="20"/>
  <c r="H2154" i="20"/>
  <c r="H2153" i="20"/>
  <c r="H2152" i="20"/>
  <c r="H2151" i="20"/>
  <c r="H2150" i="20"/>
  <c r="H2149" i="20"/>
  <c r="H2148" i="20"/>
  <c r="H2147" i="20"/>
  <c r="H2146" i="20"/>
  <c r="H2145" i="20"/>
  <c r="H2144" i="20"/>
  <c r="H2143" i="20"/>
  <c r="H2142" i="20"/>
  <c r="H2141" i="20"/>
  <c r="H2140" i="20"/>
  <c r="H2139" i="20"/>
  <c r="H2138" i="20"/>
  <c r="H2137" i="20"/>
  <c r="H2136" i="20"/>
  <c r="H2135" i="20"/>
  <c r="H2134" i="20"/>
  <c r="H2133" i="20"/>
  <c r="H2132" i="20"/>
  <c r="H2131" i="20"/>
  <c r="H2130" i="20"/>
  <c r="H2129" i="20"/>
  <c r="H2128" i="20"/>
  <c r="H2127" i="20"/>
  <c r="H2126" i="20"/>
  <c r="H2125" i="20"/>
  <c r="H2124" i="20"/>
  <c r="H2123" i="20"/>
  <c r="H2122" i="20"/>
  <c r="H2121" i="20"/>
  <c r="H2120" i="20"/>
  <c r="H2119" i="20"/>
  <c r="H2118" i="20"/>
  <c r="H2117" i="20"/>
  <c r="H2116" i="20"/>
  <c r="H2115" i="20"/>
  <c r="H2114" i="20"/>
  <c r="H2113" i="20"/>
  <c r="H2112" i="20"/>
  <c r="H2111" i="20"/>
  <c r="H2110" i="20"/>
  <c r="H2109" i="20"/>
  <c r="H2108" i="20"/>
  <c r="H2107" i="20"/>
  <c r="H2106" i="20"/>
  <c r="H2105" i="20"/>
  <c r="H2104" i="20"/>
  <c r="H2103" i="20"/>
  <c r="H2102" i="20"/>
  <c r="H2101" i="20"/>
  <c r="H2100" i="20"/>
  <c r="H2099" i="20"/>
  <c r="H2098" i="20"/>
  <c r="H2097" i="20"/>
  <c r="H2096" i="20"/>
  <c r="H2095" i="20"/>
  <c r="H2094" i="20"/>
  <c r="H2093" i="20"/>
  <c r="H2092" i="20"/>
  <c r="H2091" i="20"/>
  <c r="H2090" i="20"/>
  <c r="H2089" i="20"/>
  <c r="H2088" i="20"/>
  <c r="H2087" i="20"/>
  <c r="H2086" i="20"/>
  <c r="H2085" i="20"/>
  <c r="H2084" i="20"/>
  <c r="H2083" i="20"/>
  <c r="H2082" i="20"/>
  <c r="H2081" i="20"/>
  <c r="H2080" i="20"/>
  <c r="H2079" i="20"/>
  <c r="H2078" i="20"/>
  <c r="H2077" i="20"/>
  <c r="H2076" i="20"/>
  <c r="H2075" i="20"/>
  <c r="H2074" i="20"/>
  <c r="H2073" i="20"/>
  <c r="H2072" i="20"/>
  <c r="H2071" i="20"/>
  <c r="H2070" i="20"/>
  <c r="H2069" i="20"/>
  <c r="H2068" i="20"/>
  <c r="H2067" i="20"/>
  <c r="H2066" i="20"/>
  <c r="H2065" i="20"/>
  <c r="H2064" i="20"/>
  <c r="H2063" i="20"/>
  <c r="H2062" i="20"/>
  <c r="H2061" i="20"/>
  <c r="H2060" i="20"/>
  <c r="H2059" i="20"/>
  <c r="H2058" i="20"/>
  <c r="H2057" i="20"/>
  <c r="H2056" i="20"/>
  <c r="H2055" i="20"/>
  <c r="H2054" i="20"/>
  <c r="H2053" i="20"/>
  <c r="H2052" i="20"/>
  <c r="H2051" i="20"/>
  <c r="H2050" i="20"/>
  <c r="H2049" i="20"/>
  <c r="H2048" i="20"/>
  <c r="H2047" i="20"/>
  <c r="H2046" i="20"/>
  <c r="H2045" i="20"/>
  <c r="H2044" i="20"/>
  <c r="H2043" i="20"/>
  <c r="H2042" i="20"/>
  <c r="H2041" i="20"/>
  <c r="H2040" i="20"/>
  <c r="H2039" i="20"/>
  <c r="H2038" i="20"/>
  <c r="H2037" i="20"/>
  <c r="H2036" i="20"/>
  <c r="H2035" i="20"/>
  <c r="H2034" i="20"/>
  <c r="H2033" i="20"/>
  <c r="H2032" i="20"/>
  <c r="H2031" i="20"/>
  <c r="H2030" i="20"/>
  <c r="H2029" i="20"/>
  <c r="H2028" i="20"/>
  <c r="H2027" i="20"/>
  <c r="H2026" i="20"/>
  <c r="H2025" i="20"/>
  <c r="H2024" i="20"/>
  <c r="H2023" i="20"/>
  <c r="H2022" i="20"/>
  <c r="H2021" i="20"/>
  <c r="H2020" i="20"/>
  <c r="H2019" i="20"/>
  <c r="H2018" i="20"/>
  <c r="H2017" i="20"/>
  <c r="H2016" i="20"/>
  <c r="H2015" i="20"/>
  <c r="H2014" i="20"/>
  <c r="H2013" i="20"/>
  <c r="H2012" i="20"/>
  <c r="H2011" i="20"/>
  <c r="H2010" i="20"/>
  <c r="H2009" i="20"/>
  <c r="H2008" i="20"/>
  <c r="H2007" i="20"/>
  <c r="H2006" i="20"/>
  <c r="H2005" i="20"/>
  <c r="H2004" i="20"/>
  <c r="H2003" i="20"/>
  <c r="H2002" i="20"/>
  <c r="H2001" i="20"/>
  <c r="H2000" i="20"/>
  <c r="H1999" i="20"/>
  <c r="H1998" i="20"/>
  <c r="H1997" i="20"/>
  <c r="H1996" i="20"/>
  <c r="H1995" i="20"/>
  <c r="H1994" i="20"/>
  <c r="H1993" i="20"/>
  <c r="H1992" i="20"/>
  <c r="H1991" i="20"/>
  <c r="H1990" i="20"/>
  <c r="H1989" i="20"/>
  <c r="H1988" i="20"/>
  <c r="H1987" i="20"/>
  <c r="H1986" i="20"/>
  <c r="H1985" i="20"/>
  <c r="H1984" i="20"/>
  <c r="H1983" i="20"/>
  <c r="H1982" i="20"/>
  <c r="H1981" i="20"/>
  <c r="H1980" i="20"/>
  <c r="H1979" i="20"/>
  <c r="H1978" i="20"/>
  <c r="H1977" i="20"/>
  <c r="H1976" i="20"/>
  <c r="H1975" i="20"/>
  <c r="H1974" i="20"/>
  <c r="H1973" i="20"/>
  <c r="H1972" i="20"/>
  <c r="H1971" i="20"/>
  <c r="H1970" i="20"/>
  <c r="H1969" i="20"/>
  <c r="H1968" i="20"/>
  <c r="H1967" i="20"/>
  <c r="H1966" i="20"/>
  <c r="H1965" i="20"/>
  <c r="H1964" i="20"/>
  <c r="H1963" i="20"/>
  <c r="H1962" i="20"/>
  <c r="H1961" i="20"/>
  <c r="H1960" i="20"/>
  <c r="H1959" i="20"/>
  <c r="H1958" i="20"/>
  <c r="H1957" i="20"/>
  <c r="H1956" i="20"/>
  <c r="H1955" i="20"/>
  <c r="H1954" i="20"/>
  <c r="H1953" i="20"/>
  <c r="H1952" i="20"/>
  <c r="H1951" i="20"/>
  <c r="H1950" i="20"/>
  <c r="H1949" i="20"/>
  <c r="H1948" i="20"/>
  <c r="H1947" i="20"/>
  <c r="H1946" i="20"/>
  <c r="H1945" i="20"/>
  <c r="H1944" i="20"/>
  <c r="H1943" i="20"/>
  <c r="H1942" i="20"/>
  <c r="H1941" i="20"/>
  <c r="H1940" i="20"/>
  <c r="H1939" i="20"/>
  <c r="H1938" i="20"/>
  <c r="H1937" i="20"/>
  <c r="H1936" i="20"/>
  <c r="H1935" i="20"/>
  <c r="H1934" i="20"/>
  <c r="H1933" i="20"/>
  <c r="H1932" i="20"/>
  <c r="H1931" i="20"/>
  <c r="H1930" i="20"/>
  <c r="H1929" i="20"/>
  <c r="H1928" i="20"/>
  <c r="H1927" i="20"/>
  <c r="H1926" i="20"/>
  <c r="H1925" i="20"/>
  <c r="H1924" i="20"/>
  <c r="H1923" i="20"/>
  <c r="H1922" i="20"/>
  <c r="H1921" i="20"/>
  <c r="H1920" i="20"/>
  <c r="H1919" i="20"/>
  <c r="H1918" i="20"/>
  <c r="H1917" i="20"/>
  <c r="H1916" i="20"/>
  <c r="H1915" i="20"/>
  <c r="H1914" i="20"/>
  <c r="H1913" i="20"/>
  <c r="H1912" i="20"/>
  <c r="H1911" i="20"/>
  <c r="H1910" i="20"/>
  <c r="H1909" i="20"/>
  <c r="H1908" i="20"/>
  <c r="H1907" i="20"/>
  <c r="H1906" i="20"/>
  <c r="H1905" i="20"/>
  <c r="H1904" i="20"/>
  <c r="H1903" i="20"/>
  <c r="H1902" i="20"/>
  <c r="H1901" i="20"/>
  <c r="H1900" i="20"/>
  <c r="H1899" i="20"/>
  <c r="H1898" i="20"/>
  <c r="H1897" i="20"/>
  <c r="H1896" i="20"/>
  <c r="H1895" i="20"/>
  <c r="H1894" i="20"/>
  <c r="H1893" i="20"/>
  <c r="H1892" i="20"/>
  <c r="H1891" i="20"/>
  <c r="H1890" i="20"/>
  <c r="H1889" i="20"/>
  <c r="H1888" i="20"/>
  <c r="H1887" i="20"/>
  <c r="H1886" i="20"/>
  <c r="H1885" i="20"/>
  <c r="H1884" i="20"/>
  <c r="H1883" i="20"/>
  <c r="H1882" i="20"/>
  <c r="H1881" i="20"/>
  <c r="H1880" i="20"/>
  <c r="H1879" i="20"/>
  <c r="H1878" i="20"/>
  <c r="H1877" i="20"/>
  <c r="H1876" i="20"/>
  <c r="H1875" i="20"/>
  <c r="H1874" i="20"/>
  <c r="H1873" i="20"/>
  <c r="H1872" i="20"/>
  <c r="H1871" i="20"/>
  <c r="H1870" i="20"/>
  <c r="H1869" i="20"/>
  <c r="H1868" i="20"/>
  <c r="H1867" i="20"/>
  <c r="H1866" i="20"/>
  <c r="H1865" i="20"/>
  <c r="H1864" i="20"/>
  <c r="H1863" i="20"/>
  <c r="H1862" i="20"/>
  <c r="H1861" i="20"/>
  <c r="H1860" i="20"/>
  <c r="H1859" i="20"/>
  <c r="H1858" i="20"/>
  <c r="H1857" i="20"/>
  <c r="H1856" i="20"/>
  <c r="H1855" i="20"/>
  <c r="H1854" i="20"/>
  <c r="H1853" i="20"/>
  <c r="H1852" i="20"/>
  <c r="H1851" i="20"/>
  <c r="H1850" i="20"/>
  <c r="H1849" i="20"/>
  <c r="H1848" i="20"/>
  <c r="H1847" i="20"/>
  <c r="H1846" i="20"/>
  <c r="H1845" i="20"/>
  <c r="H1844" i="20"/>
  <c r="H1843" i="20"/>
  <c r="H1842" i="20"/>
  <c r="H1841" i="20"/>
  <c r="H1840" i="20"/>
  <c r="H1839" i="20"/>
  <c r="H1838" i="20"/>
  <c r="H1837" i="20"/>
  <c r="H1836" i="20"/>
  <c r="H1835" i="20"/>
  <c r="H1834" i="20"/>
  <c r="H1833" i="20"/>
  <c r="H1832" i="20"/>
  <c r="H1831" i="20"/>
  <c r="H1830" i="20"/>
  <c r="H1829" i="20"/>
  <c r="H1828" i="20"/>
  <c r="H1827" i="20"/>
  <c r="H1826" i="20"/>
  <c r="H1825" i="20"/>
  <c r="H1824" i="20"/>
  <c r="H1823" i="20"/>
  <c r="H1822" i="20"/>
  <c r="H1821" i="20"/>
  <c r="H1820" i="20"/>
  <c r="H1819" i="20"/>
  <c r="H1818" i="20"/>
  <c r="H1817" i="20"/>
  <c r="H1816" i="20"/>
  <c r="H1815" i="20"/>
  <c r="H1814" i="20"/>
  <c r="H1813" i="20"/>
  <c r="H1812" i="20"/>
  <c r="H1811" i="20"/>
  <c r="H1810" i="20"/>
  <c r="H1809" i="20"/>
  <c r="H1808" i="20"/>
  <c r="H1807" i="20"/>
  <c r="H1806" i="20"/>
  <c r="H1805" i="20"/>
  <c r="H1804" i="20"/>
  <c r="H1803" i="20"/>
  <c r="H1802" i="20"/>
  <c r="H1801" i="20"/>
  <c r="H1800" i="20"/>
  <c r="H1799" i="20"/>
  <c r="H1798" i="20"/>
  <c r="H1797" i="20"/>
  <c r="H1796" i="20"/>
  <c r="H1795" i="20"/>
  <c r="H1794" i="20"/>
  <c r="H1793" i="20"/>
  <c r="H1792" i="20"/>
  <c r="H1791" i="20"/>
  <c r="H1790" i="20"/>
  <c r="H1789" i="20"/>
  <c r="H1788" i="20"/>
  <c r="H1787" i="20"/>
  <c r="H1786" i="20"/>
  <c r="H1785" i="20"/>
  <c r="H1784" i="20"/>
  <c r="H1783" i="20"/>
  <c r="H1782" i="20"/>
  <c r="H1781" i="20"/>
  <c r="H1780" i="20"/>
  <c r="H1779" i="20"/>
  <c r="H1778" i="20"/>
  <c r="H1777" i="20"/>
  <c r="H1776" i="20"/>
  <c r="H1775" i="20"/>
  <c r="H1774" i="20"/>
  <c r="H1773" i="20"/>
  <c r="H1772" i="20"/>
  <c r="H1771" i="20"/>
  <c r="H1770" i="20"/>
  <c r="H1769" i="20"/>
  <c r="H1768" i="20"/>
  <c r="H1767" i="20"/>
  <c r="H1766" i="20"/>
  <c r="H1765" i="20"/>
  <c r="H1764" i="20"/>
  <c r="H1763" i="20"/>
  <c r="H1762" i="20"/>
  <c r="H1761" i="20"/>
  <c r="H1760" i="20"/>
  <c r="H1759" i="20"/>
  <c r="H1758" i="20"/>
  <c r="H1757" i="20"/>
  <c r="H1756" i="20"/>
  <c r="H1755" i="20"/>
  <c r="H1754" i="20"/>
  <c r="H1753" i="20"/>
  <c r="H1752" i="20"/>
  <c r="H1751" i="20"/>
  <c r="H1750" i="20"/>
  <c r="H1749" i="20"/>
  <c r="H1748" i="20"/>
  <c r="H1747" i="20"/>
  <c r="H1746" i="20"/>
  <c r="H1745" i="20"/>
  <c r="H1744" i="20"/>
  <c r="H1743" i="20"/>
  <c r="H1742" i="20"/>
  <c r="H1741" i="20"/>
  <c r="H1740" i="20"/>
  <c r="H1739" i="20"/>
  <c r="H1738" i="20"/>
  <c r="H1737" i="20"/>
  <c r="H1736" i="20"/>
  <c r="H1735" i="20"/>
  <c r="H1734" i="20"/>
  <c r="H1733" i="20"/>
  <c r="H1732" i="20"/>
  <c r="H1731" i="20"/>
  <c r="H1730" i="20"/>
  <c r="H1729" i="20"/>
  <c r="H1728" i="20"/>
  <c r="H1727" i="20"/>
  <c r="H1726" i="20"/>
  <c r="H1725" i="20"/>
  <c r="H1724" i="20"/>
  <c r="H1723" i="20"/>
  <c r="H1722" i="20"/>
  <c r="H1721" i="20"/>
  <c r="H1720" i="20"/>
  <c r="H1719" i="20"/>
  <c r="H1718" i="20"/>
  <c r="H1717" i="20"/>
  <c r="H1716" i="20"/>
  <c r="H1715" i="20"/>
  <c r="H1714" i="20"/>
  <c r="H1713" i="20"/>
  <c r="H1712" i="20"/>
  <c r="H1711" i="20"/>
  <c r="H1710" i="20"/>
  <c r="H1709" i="20"/>
  <c r="H1708" i="20"/>
  <c r="H1707" i="20"/>
  <c r="H1706" i="20"/>
  <c r="H1705" i="20"/>
  <c r="H1704" i="20"/>
  <c r="H1703" i="20"/>
  <c r="H1702" i="20"/>
  <c r="H1701" i="20"/>
  <c r="H1700" i="20"/>
  <c r="H1699" i="20"/>
  <c r="H1698" i="20"/>
  <c r="H1697" i="20"/>
  <c r="H1696" i="20"/>
  <c r="H1695" i="20"/>
  <c r="H1694" i="20"/>
  <c r="H1693" i="20"/>
  <c r="H1692" i="20"/>
  <c r="H1691" i="20"/>
  <c r="H1690" i="20"/>
  <c r="H1689" i="20"/>
  <c r="H1688" i="20"/>
  <c r="H1687" i="20"/>
  <c r="H1686" i="20"/>
  <c r="H1685" i="20"/>
  <c r="H1684" i="20"/>
  <c r="H1683" i="20"/>
  <c r="H1682" i="20"/>
  <c r="H1681" i="20"/>
  <c r="H1680" i="20"/>
  <c r="H1679" i="20"/>
  <c r="H1678" i="20"/>
  <c r="H1677" i="20"/>
  <c r="H1676" i="20"/>
  <c r="H1675" i="20"/>
  <c r="H1674" i="20"/>
  <c r="H1673" i="20"/>
  <c r="H1672" i="20"/>
  <c r="H1671" i="20"/>
  <c r="H1670" i="20"/>
  <c r="H1669" i="20"/>
  <c r="H1668" i="20"/>
  <c r="H1667" i="20"/>
  <c r="H1666" i="20"/>
  <c r="H1665" i="20"/>
  <c r="H1664" i="20"/>
  <c r="H1663" i="20"/>
  <c r="H1662" i="20"/>
  <c r="H1661" i="20"/>
  <c r="H1660" i="20"/>
  <c r="H1659" i="20"/>
  <c r="H1658" i="20"/>
  <c r="H1657" i="20"/>
  <c r="H1656" i="20"/>
  <c r="H1655" i="20"/>
  <c r="H1654" i="20"/>
  <c r="H1653" i="20"/>
  <c r="H1652" i="20"/>
  <c r="H1651" i="20"/>
  <c r="H1650" i="20"/>
  <c r="H1649" i="20"/>
  <c r="H1648" i="20"/>
  <c r="H1647" i="20"/>
  <c r="H1646" i="20"/>
  <c r="H1645" i="20"/>
  <c r="H1644" i="20"/>
  <c r="H1643" i="20"/>
  <c r="H1642" i="20"/>
  <c r="H1641" i="20"/>
  <c r="H1640" i="20"/>
  <c r="H1639" i="20"/>
  <c r="H1638" i="20"/>
  <c r="H1637" i="20"/>
  <c r="H1636" i="20"/>
  <c r="H1635" i="20"/>
  <c r="H1634" i="20"/>
  <c r="H1633" i="20"/>
  <c r="H1632" i="20"/>
  <c r="H1631" i="20"/>
  <c r="H1630" i="20"/>
  <c r="H1629" i="20"/>
  <c r="H1628" i="20"/>
  <c r="H1627" i="20"/>
  <c r="H1626" i="20"/>
  <c r="H1625" i="20"/>
  <c r="H1624" i="20"/>
  <c r="H1623" i="20"/>
  <c r="H1622" i="20"/>
  <c r="H1621" i="20"/>
  <c r="H1620" i="20"/>
  <c r="H1619" i="20"/>
  <c r="H1618" i="20"/>
  <c r="H1617" i="20"/>
  <c r="H1616" i="20"/>
  <c r="H1615" i="20"/>
  <c r="H1614" i="20"/>
  <c r="H1613" i="20"/>
  <c r="H1612" i="20"/>
  <c r="H1611" i="20"/>
  <c r="H1610" i="20"/>
  <c r="H1609" i="20"/>
  <c r="H1608" i="20"/>
  <c r="H1607" i="20"/>
  <c r="H1606" i="20"/>
  <c r="H1605" i="20"/>
  <c r="H1604" i="20"/>
  <c r="H1603" i="20"/>
  <c r="H1602" i="20"/>
  <c r="H1601" i="20"/>
  <c r="H1600" i="20"/>
  <c r="H1599" i="20"/>
  <c r="H1598" i="20"/>
  <c r="H1597" i="20"/>
  <c r="H1596" i="20"/>
  <c r="H1595" i="20"/>
  <c r="H1594" i="20"/>
  <c r="H1593" i="20"/>
  <c r="H1592" i="20"/>
  <c r="H1591" i="20"/>
  <c r="H1590" i="20"/>
  <c r="H1589" i="20"/>
  <c r="H1588" i="20"/>
  <c r="H1587" i="20"/>
  <c r="H1586" i="20"/>
  <c r="H1585" i="20"/>
  <c r="H1584" i="20"/>
  <c r="H1583" i="20"/>
  <c r="H1582" i="20"/>
  <c r="H1581" i="20"/>
  <c r="H1580" i="20"/>
  <c r="H1579" i="20"/>
  <c r="H1578" i="20"/>
  <c r="H1577" i="20"/>
  <c r="H1576" i="20"/>
  <c r="H1575" i="20"/>
  <c r="H1574" i="20"/>
  <c r="H1573" i="20"/>
  <c r="H1572" i="20"/>
  <c r="H1571" i="20"/>
  <c r="H1570" i="20"/>
  <c r="H1569" i="20"/>
  <c r="H1568" i="20"/>
  <c r="H1567" i="20"/>
  <c r="H1566" i="20"/>
  <c r="H1565" i="20"/>
  <c r="H1564" i="20"/>
  <c r="H1563" i="20"/>
  <c r="H1562" i="20"/>
  <c r="H1561" i="20"/>
  <c r="H1560" i="20"/>
  <c r="H1559" i="20"/>
  <c r="H1558" i="20"/>
  <c r="H1557" i="20"/>
  <c r="H1556" i="20"/>
  <c r="H1555" i="20"/>
  <c r="H1554" i="20"/>
  <c r="H1553" i="20"/>
  <c r="H1552" i="20"/>
  <c r="H1551" i="20"/>
  <c r="H1550" i="20"/>
  <c r="H1549" i="20"/>
  <c r="H1548" i="20"/>
  <c r="H1547" i="20"/>
  <c r="H1546" i="20"/>
  <c r="H1545" i="20"/>
  <c r="H1544" i="20"/>
  <c r="H1543" i="20"/>
  <c r="H1542" i="20"/>
  <c r="H1541" i="20"/>
  <c r="H1540" i="20"/>
  <c r="H1539" i="20"/>
  <c r="H1538" i="20"/>
  <c r="H1537" i="20"/>
  <c r="H1536" i="20"/>
  <c r="H1535" i="20"/>
  <c r="H1534" i="20"/>
  <c r="H1533" i="20"/>
  <c r="H1532" i="20"/>
  <c r="H1531" i="20"/>
  <c r="H1530" i="20"/>
  <c r="H1529" i="20"/>
  <c r="H1528" i="20"/>
  <c r="H1527" i="20"/>
  <c r="H1526" i="20"/>
  <c r="H1525" i="20"/>
  <c r="H1524" i="20"/>
  <c r="H1523" i="20"/>
  <c r="H1522" i="20"/>
  <c r="H1521" i="20"/>
  <c r="H1520" i="20"/>
  <c r="H1519" i="20"/>
  <c r="H1518" i="20"/>
  <c r="H1517" i="20"/>
  <c r="H1516" i="20"/>
  <c r="H1515" i="20"/>
  <c r="H1514" i="20"/>
  <c r="H1513" i="20"/>
  <c r="H1512" i="20"/>
  <c r="H1511" i="20"/>
  <c r="H1510" i="20"/>
  <c r="H1509" i="20"/>
  <c r="H1508" i="20"/>
  <c r="H1507" i="20"/>
  <c r="H1506" i="20"/>
  <c r="H1505" i="20"/>
  <c r="H1504" i="20"/>
  <c r="H1503" i="20"/>
  <c r="H1502" i="20"/>
  <c r="H1501" i="20"/>
  <c r="H1500" i="20"/>
  <c r="H1499" i="20"/>
  <c r="H1498" i="20"/>
  <c r="H1497" i="20"/>
  <c r="H1496" i="20"/>
  <c r="H1495" i="20"/>
  <c r="H1494" i="20"/>
  <c r="H1493" i="20"/>
  <c r="H1492" i="20"/>
  <c r="H1491" i="20"/>
  <c r="H1490" i="20"/>
  <c r="H1489" i="20"/>
  <c r="H1488" i="20"/>
  <c r="H1487" i="20"/>
  <c r="H1486" i="20"/>
  <c r="H1485" i="20"/>
  <c r="H1484" i="20"/>
  <c r="H1483" i="20"/>
  <c r="H1482" i="20"/>
  <c r="H1481" i="20"/>
  <c r="H1480" i="20"/>
  <c r="H1479" i="20"/>
  <c r="H1478" i="20"/>
  <c r="H1477" i="20"/>
  <c r="H1476" i="20"/>
  <c r="H1475" i="20"/>
  <c r="H1474" i="20"/>
  <c r="H1473" i="20"/>
  <c r="H1472" i="20"/>
  <c r="H1471" i="20"/>
  <c r="H1470" i="20"/>
  <c r="H1469" i="20"/>
  <c r="H1468" i="20"/>
  <c r="H1467" i="20"/>
  <c r="H1466" i="20"/>
  <c r="H1465" i="20"/>
  <c r="H1464" i="20"/>
  <c r="H1463" i="20"/>
  <c r="H1462" i="20"/>
  <c r="H1461" i="20"/>
  <c r="H1460" i="20"/>
  <c r="H1459" i="20"/>
  <c r="H1458" i="20"/>
  <c r="H1457" i="20"/>
  <c r="H1456" i="20"/>
  <c r="H1455" i="20"/>
  <c r="H1454" i="20"/>
  <c r="H1453" i="20"/>
  <c r="H1452" i="20"/>
  <c r="H1451" i="20"/>
  <c r="H1450" i="20"/>
  <c r="H1449" i="20"/>
  <c r="H1448" i="20"/>
  <c r="H1447" i="20"/>
  <c r="H1446" i="20"/>
  <c r="H1445" i="20"/>
  <c r="H1444" i="20"/>
  <c r="H1443" i="20"/>
  <c r="H1442" i="20"/>
  <c r="H1441" i="20"/>
  <c r="H1440" i="20"/>
  <c r="H1439" i="20"/>
  <c r="H1438" i="20"/>
  <c r="H1437" i="20"/>
  <c r="H1436" i="20"/>
  <c r="H1435" i="20"/>
  <c r="H1434" i="20"/>
  <c r="H1433" i="20"/>
  <c r="H1432" i="20"/>
  <c r="H1431" i="20"/>
  <c r="H1430" i="20"/>
  <c r="H1429" i="20"/>
  <c r="H1428" i="20"/>
  <c r="H1427" i="20"/>
  <c r="H1426" i="20"/>
  <c r="H1425" i="20"/>
  <c r="H1424" i="20"/>
  <c r="H1423" i="20"/>
  <c r="H1422" i="20"/>
  <c r="H1421" i="20"/>
  <c r="H1420" i="20"/>
  <c r="H1419" i="20"/>
  <c r="H1418" i="20"/>
  <c r="H1417" i="20"/>
  <c r="H1416" i="20"/>
  <c r="H1415" i="20"/>
  <c r="H1414" i="20"/>
  <c r="H1413" i="20"/>
  <c r="H1412" i="20"/>
  <c r="H1411" i="20"/>
  <c r="H1410" i="20"/>
  <c r="H1409" i="20"/>
  <c r="H1408" i="20"/>
  <c r="H1407" i="20"/>
  <c r="H1406" i="20"/>
  <c r="H1405" i="20"/>
  <c r="H1404" i="20"/>
  <c r="H1403" i="20"/>
  <c r="H1402" i="20"/>
  <c r="H1401" i="20"/>
  <c r="H1400" i="20"/>
  <c r="H1399" i="20"/>
  <c r="H1398" i="20"/>
  <c r="H1397" i="20"/>
  <c r="H1396" i="20"/>
  <c r="H1395" i="20"/>
  <c r="H1394" i="20"/>
  <c r="H1393" i="20"/>
  <c r="H1392" i="20"/>
  <c r="H1391" i="20"/>
  <c r="H1390" i="20"/>
  <c r="H1389" i="20"/>
  <c r="H1388" i="20"/>
  <c r="H1387" i="20"/>
  <c r="H1386" i="20"/>
  <c r="H1385" i="20"/>
  <c r="H1384" i="20"/>
  <c r="H1383" i="20"/>
  <c r="H1382" i="20"/>
  <c r="H1381" i="20"/>
  <c r="H1380" i="20"/>
  <c r="H1379" i="20"/>
  <c r="H1378" i="20"/>
  <c r="H1377" i="20"/>
  <c r="H1376" i="20"/>
  <c r="H1375" i="20"/>
  <c r="H1374" i="20"/>
  <c r="H1373" i="20"/>
  <c r="H1372" i="20"/>
  <c r="H1371" i="20"/>
  <c r="H1370" i="20"/>
  <c r="H1369" i="20"/>
  <c r="H1368" i="20"/>
  <c r="H1367" i="20"/>
  <c r="H1366" i="20"/>
  <c r="H1365" i="20"/>
  <c r="H1364" i="20"/>
  <c r="H1363" i="20"/>
  <c r="H1362" i="20"/>
  <c r="H1361" i="20"/>
  <c r="H1360" i="20"/>
  <c r="H1359" i="20"/>
  <c r="H1358" i="20"/>
  <c r="H1357" i="20"/>
  <c r="H1356" i="20"/>
  <c r="H1355" i="20"/>
  <c r="H1354" i="20"/>
  <c r="H1353" i="20"/>
  <c r="H1352" i="20"/>
  <c r="H1351" i="20"/>
  <c r="H1350" i="20"/>
  <c r="H1349" i="20"/>
  <c r="H1348" i="20"/>
  <c r="H1347" i="20"/>
  <c r="H1346" i="20"/>
  <c r="H1345" i="20"/>
  <c r="H1344" i="20"/>
  <c r="H1343" i="20"/>
  <c r="H1342" i="20"/>
  <c r="H1341" i="20"/>
  <c r="H1340" i="20"/>
  <c r="H1339" i="20"/>
  <c r="H1338" i="20"/>
  <c r="H1337" i="20"/>
  <c r="H1336" i="20"/>
  <c r="H1335" i="20"/>
  <c r="H1334" i="20"/>
  <c r="H1333" i="20"/>
  <c r="H1332" i="20"/>
  <c r="H1331" i="20"/>
  <c r="H1330" i="20"/>
  <c r="H1329" i="20"/>
  <c r="H1328" i="20"/>
  <c r="H1327" i="20"/>
  <c r="H1326" i="20"/>
  <c r="H1325" i="20"/>
  <c r="H1324" i="20"/>
  <c r="H1323" i="20"/>
  <c r="H1322" i="20"/>
  <c r="H1321" i="20"/>
  <c r="H1320" i="20"/>
  <c r="H1319" i="20"/>
  <c r="H1318" i="20"/>
  <c r="H1317" i="20"/>
  <c r="H1316" i="20"/>
  <c r="H1315" i="20"/>
  <c r="H1314" i="20"/>
  <c r="H1313" i="20"/>
  <c r="H1312" i="20"/>
  <c r="H1311" i="20"/>
  <c r="H1310" i="20"/>
  <c r="H1309" i="20"/>
  <c r="H1308" i="20"/>
  <c r="H1307" i="20"/>
  <c r="H1306" i="20"/>
  <c r="H1305" i="20"/>
  <c r="H1304" i="20"/>
  <c r="H1303" i="20"/>
  <c r="H1302" i="20"/>
  <c r="H1301" i="20"/>
  <c r="H1300" i="20"/>
  <c r="H1299" i="20"/>
  <c r="H1298" i="20"/>
  <c r="H1297" i="20"/>
  <c r="H1296" i="20"/>
  <c r="H1295" i="20"/>
  <c r="H1294" i="20"/>
  <c r="H1293" i="20"/>
  <c r="H1292" i="20"/>
  <c r="H1291" i="20"/>
  <c r="H1290" i="20"/>
  <c r="H1289" i="20"/>
  <c r="H1288" i="20"/>
  <c r="H1287" i="20"/>
  <c r="H1286" i="20"/>
  <c r="H1285" i="20"/>
  <c r="H1284" i="20"/>
  <c r="H1283" i="20"/>
  <c r="H1282" i="20"/>
  <c r="H1281" i="20"/>
  <c r="H1280" i="20"/>
  <c r="H1279" i="20"/>
  <c r="H1278" i="20"/>
  <c r="H1277" i="20"/>
  <c r="H1276" i="20"/>
  <c r="H1275" i="20"/>
  <c r="H1274" i="20"/>
  <c r="H1273" i="20"/>
  <c r="H1272" i="20"/>
  <c r="H1271" i="20"/>
  <c r="H1270" i="20"/>
  <c r="H1269" i="20"/>
  <c r="H1268" i="20"/>
  <c r="H1267" i="20"/>
  <c r="H1266" i="20"/>
  <c r="H1265" i="20"/>
  <c r="H1264" i="20"/>
  <c r="H1263" i="20"/>
  <c r="H1262" i="20"/>
  <c r="H1261" i="20"/>
  <c r="H1260" i="20"/>
  <c r="H1259" i="20"/>
  <c r="H1258" i="20"/>
  <c r="H1257" i="20"/>
  <c r="H1256" i="20"/>
  <c r="H1255" i="20"/>
  <c r="H1254" i="20"/>
  <c r="H1253" i="20"/>
  <c r="H1252" i="20"/>
  <c r="H1251" i="20"/>
  <c r="H1250" i="20"/>
  <c r="H1249" i="20"/>
  <c r="H1248" i="20"/>
  <c r="H1247" i="20"/>
  <c r="H1246" i="20"/>
  <c r="H1245" i="20"/>
  <c r="H1244" i="20"/>
  <c r="H1243" i="20"/>
  <c r="H1242" i="20"/>
  <c r="H1241" i="20"/>
  <c r="H1240" i="20"/>
  <c r="H1239" i="20"/>
  <c r="H1238" i="20"/>
  <c r="H1237" i="20"/>
  <c r="H1236" i="20"/>
  <c r="H1235" i="20"/>
  <c r="H1234" i="20"/>
  <c r="H1233" i="20"/>
  <c r="H1232" i="20"/>
  <c r="H1231" i="20"/>
  <c r="H1230" i="20"/>
  <c r="H1229" i="20"/>
  <c r="H1228" i="20"/>
  <c r="H1227" i="20"/>
  <c r="H1226" i="20"/>
  <c r="H1225" i="20"/>
  <c r="H1224" i="20"/>
  <c r="H1223" i="20"/>
  <c r="H1222" i="20"/>
  <c r="H1221" i="20"/>
  <c r="H1220" i="20"/>
  <c r="H1219" i="20"/>
  <c r="H1218" i="20"/>
  <c r="H1217" i="20"/>
  <c r="H1216" i="20"/>
  <c r="H1215" i="20"/>
  <c r="H1214" i="20"/>
  <c r="H1213" i="20"/>
  <c r="H1212" i="20"/>
  <c r="H1211" i="20"/>
  <c r="H1210" i="20"/>
  <c r="H1209" i="20"/>
  <c r="H1208" i="20"/>
  <c r="H1207" i="20"/>
  <c r="H1206" i="20"/>
  <c r="H1205" i="20"/>
  <c r="H1204" i="20"/>
  <c r="H1203" i="20"/>
  <c r="H1202" i="20"/>
  <c r="H1201" i="20"/>
  <c r="H1200" i="20"/>
  <c r="H1199" i="20"/>
  <c r="H1198" i="20"/>
  <c r="H1197" i="20"/>
  <c r="H1196" i="20"/>
  <c r="H1195" i="20"/>
  <c r="H1194" i="20"/>
  <c r="H1193" i="20"/>
  <c r="H1192" i="20"/>
  <c r="H1191" i="20"/>
  <c r="H1190" i="20"/>
  <c r="H1189" i="20"/>
  <c r="H1188" i="20"/>
  <c r="H1187" i="20"/>
  <c r="H1186" i="20"/>
  <c r="H1185" i="20"/>
  <c r="H1184" i="20"/>
  <c r="H1183" i="20"/>
  <c r="H1182" i="20"/>
  <c r="H1181" i="20"/>
  <c r="H1180" i="20"/>
  <c r="H1179" i="20"/>
  <c r="H1178" i="20"/>
  <c r="H1177" i="20"/>
  <c r="H1176" i="20"/>
  <c r="H1175" i="20"/>
  <c r="H1174" i="20"/>
  <c r="H1173" i="20"/>
  <c r="H1172" i="20"/>
  <c r="H1171" i="20"/>
  <c r="H1170" i="20"/>
  <c r="H1169" i="20"/>
  <c r="H1168" i="20"/>
  <c r="H1167" i="20"/>
  <c r="H1166" i="20"/>
  <c r="H1165" i="20"/>
  <c r="H1164" i="20"/>
  <c r="H1163" i="20"/>
  <c r="H1162" i="20"/>
  <c r="H1161" i="20"/>
  <c r="H1160" i="20"/>
  <c r="H1159" i="20"/>
  <c r="H1158" i="20"/>
  <c r="H1157" i="20"/>
  <c r="H1156" i="20"/>
  <c r="H1155" i="20"/>
  <c r="H1154" i="20"/>
  <c r="H1153" i="20"/>
  <c r="H1152" i="20"/>
  <c r="H1151" i="20"/>
  <c r="H1150" i="20"/>
  <c r="H1149" i="20"/>
  <c r="H1148" i="20"/>
  <c r="H1147" i="20"/>
  <c r="H1146" i="20"/>
  <c r="H1145" i="20"/>
  <c r="H1144" i="20"/>
  <c r="H1143" i="20"/>
  <c r="H1142" i="20"/>
  <c r="H1141" i="20"/>
  <c r="H1140" i="20"/>
  <c r="H1139" i="20"/>
  <c r="H1138" i="20"/>
  <c r="H1137" i="20"/>
  <c r="H1136" i="20"/>
  <c r="H1135" i="20"/>
  <c r="H1134" i="20"/>
  <c r="H1133" i="20"/>
  <c r="H1132" i="20"/>
  <c r="H1131" i="20"/>
  <c r="H1130" i="20"/>
  <c r="H1129" i="20"/>
  <c r="H1128" i="20"/>
  <c r="H1127" i="20"/>
  <c r="H1126" i="20"/>
  <c r="H1125" i="20"/>
  <c r="H1124" i="20"/>
  <c r="H1123" i="20"/>
  <c r="H1122" i="20"/>
  <c r="H1121" i="20"/>
  <c r="H1120" i="20"/>
  <c r="H1119" i="20"/>
  <c r="H1118" i="20"/>
  <c r="H1117" i="20"/>
  <c r="H1116" i="20"/>
  <c r="H1115" i="20"/>
  <c r="H1114" i="20"/>
  <c r="H1113" i="20"/>
  <c r="H1112" i="20"/>
  <c r="H1111" i="20"/>
  <c r="H1110" i="20"/>
  <c r="H1109" i="20"/>
  <c r="H1108" i="20"/>
  <c r="H1107" i="20"/>
  <c r="H1106" i="20"/>
  <c r="H1105" i="20"/>
  <c r="H1104" i="20"/>
  <c r="H1103" i="20"/>
  <c r="H1102" i="20"/>
  <c r="H1101" i="20"/>
  <c r="H1100" i="20"/>
  <c r="H1099" i="20"/>
  <c r="H1098" i="20"/>
  <c r="H1097" i="20"/>
  <c r="H1096" i="20"/>
  <c r="H1095" i="20"/>
  <c r="H1094" i="20"/>
  <c r="H1093" i="20"/>
  <c r="H1092" i="20"/>
  <c r="H1091" i="20"/>
  <c r="H1090" i="20"/>
  <c r="H1089" i="20"/>
  <c r="H1088" i="20"/>
  <c r="H1087" i="20"/>
  <c r="H1086" i="20"/>
  <c r="H1085" i="20"/>
  <c r="H1084" i="20"/>
  <c r="H1083" i="20"/>
  <c r="H1082" i="20"/>
  <c r="H1081" i="20"/>
  <c r="H1080" i="20"/>
  <c r="H1079" i="20"/>
  <c r="H1078" i="20"/>
  <c r="H1077" i="20"/>
  <c r="H1076" i="20"/>
  <c r="H1075" i="20"/>
  <c r="H1074" i="20"/>
  <c r="H1073" i="20"/>
  <c r="H1072" i="20"/>
  <c r="H1071" i="20"/>
  <c r="H1070" i="20"/>
  <c r="H1069" i="20"/>
  <c r="H1068" i="20"/>
  <c r="H1067" i="20"/>
  <c r="H1066" i="20"/>
  <c r="H1065" i="20"/>
  <c r="H1064" i="20"/>
  <c r="H1063" i="20"/>
  <c r="H1062" i="20"/>
  <c r="H1061" i="20"/>
  <c r="H1060" i="20"/>
  <c r="H1059" i="20"/>
  <c r="H1058" i="20"/>
  <c r="H1057" i="20"/>
  <c r="H1056" i="20"/>
  <c r="H1055" i="20"/>
  <c r="H1054" i="20"/>
  <c r="H1053" i="20"/>
  <c r="H1052" i="20"/>
  <c r="H1051" i="20"/>
  <c r="H1050" i="20"/>
  <c r="H1049" i="20"/>
  <c r="H1048" i="20"/>
  <c r="H1047" i="20"/>
  <c r="H1046" i="20"/>
  <c r="H1045" i="20"/>
  <c r="H1044" i="20"/>
  <c r="H1043" i="20"/>
  <c r="H1042" i="20"/>
  <c r="H1041" i="20"/>
  <c r="H1040" i="20"/>
  <c r="H1039" i="20"/>
  <c r="H1038" i="20"/>
  <c r="H1037" i="20"/>
  <c r="H1036" i="20"/>
  <c r="H1035" i="20"/>
  <c r="H1034" i="20"/>
  <c r="H1033" i="20"/>
  <c r="H1032" i="20"/>
  <c r="H1031" i="20"/>
  <c r="H1030" i="20"/>
  <c r="H1029" i="20"/>
  <c r="H1028" i="20"/>
  <c r="H1027" i="20"/>
  <c r="H1026" i="20"/>
  <c r="H1025" i="20"/>
  <c r="H1024" i="20"/>
  <c r="H1023" i="20"/>
  <c r="H1022" i="20"/>
  <c r="H1021" i="20"/>
  <c r="H1020" i="20"/>
  <c r="H1019" i="20"/>
  <c r="H1018" i="20"/>
  <c r="H1017" i="20"/>
  <c r="H1016" i="20"/>
  <c r="H1015" i="20"/>
  <c r="H1014" i="20"/>
  <c r="H1013" i="20"/>
  <c r="H1012" i="20"/>
  <c r="H1011" i="20"/>
  <c r="H1010" i="20"/>
  <c r="H1009" i="20"/>
  <c r="H1008" i="20"/>
  <c r="H1007" i="20"/>
  <c r="H1006" i="20"/>
  <c r="H1005" i="20"/>
  <c r="H1004" i="20"/>
  <c r="H1003" i="20"/>
  <c r="H1002" i="20"/>
  <c r="H1001" i="20"/>
  <c r="H1000" i="20"/>
  <c r="H999" i="20"/>
  <c r="H998" i="20"/>
  <c r="H997" i="20"/>
  <c r="H996" i="20"/>
  <c r="H995" i="20"/>
  <c r="H994" i="20"/>
  <c r="H993" i="20"/>
  <c r="H992" i="20"/>
  <c r="H991" i="20"/>
  <c r="H990" i="20"/>
  <c r="H989" i="20"/>
  <c r="H988" i="20"/>
  <c r="H987" i="20"/>
  <c r="H986" i="20"/>
  <c r="H985" i="20"/>
  <c r="H984" i="20"/>
  <c r="H983" i="20"/>
  <c r="H982" i="20"/>
  <c r="H981" i="20"/>
  <c r="H980" i="20"/>
  <c r="H979" i="20"/>
  <c r="H978" i="20"/>
  <c r="H977" i="20"/>
  <c r="H976" i="20"/>
  <c r="H975" i="20"/>
  <c r="H974" i="20"/>
  <c r="H973" i="20"/>
  <c r="H972" i="20"/>
  <c r="H971" i="20"/>
  <c r="H970" i="20"/>
  <c r="H969" i="20"/>
  <c r="H968" i="20"/>
  <c r="H967" i="20"/>
  <c r="H966" i="20"/>
  <c r="H965" i="20"/>
  <c r="H964" i="20"/>
  <c r="H963" i="20"/>
  <c r="H962" i="20"/>
  <c r="H961" i="20"/>
  <c r="H960" i="20"/>
  <c r="H959" i="20"/>
  <c r="H958" i="20"/>
  <c r="H957" i="20"/>
  <c r="H956" i="20"/>
  <c r="H955" i="20"/>
  <c r="H954" i="20"/>
  <c r="H953" i="20"/>
  <c r="H952" i="20"/>
  <c r="H951" i="20"/>
  <c r="H950" i="20"/>
  <c r="H949" i="20"/>
  <c r="H948" i="20"/>
  <c r="H947" i="20"/>
  <c r="H946" i="20"/>
  <c r="H945" i="20"/>
  <c r="H944" i="20"/>
  <c r="H943" i="20"/>
  <c r="H942" i="20"/>
  <c r="H941" i="20"/>
  <c r="H940" i="20"/>
  <c r="H939" i="20"/>
  <c r="H938" i="20"/>
  <c r="H937" i="20"/>
  <c r="H936" i="20"/>
  <c r="H935" i="20"/>
  <c r="H934" i="20"/>
  <c r="H933" i="20"/>
  <c r="H932" i="20"/>
  <c r="H931" i="20"/>
  <c r="H930" i="20"/>
  <c r="H929" i="20"/>
  <c r="H928" i="20"/>
  <c r="H927" i="20"/>
  <c r="H926" i="20"/>
  <c r="H925" i="20"/>
  <c r="H924" i="20"/>
  <c r="H923" i="20"/>
  <c r="H922" i="20"/>
  <c r="H921" i="20"/>
  <c r="H920" i="20"/>
  <c r="H919" i="20"/>
  <c r="H918" i="20"/>
  <c r="H917" i="20"/>
  <c r="H916" i="20"/>
  <c r="H915" i="20"/>
  <c r="H914" i="20"/>
  <c r="H913" i="20"/>
  <c r="H912" i="20"/>
  <c r="H911" i="20"/>
  <c r="H910" i="20"/>
  <c r="H909" i="20"/>
  <c r="H908" i="20"/>
  <c r="H907" i="20"/>
  <c r="H906" i="20"/>
  <c r="H905" i="20"/>
  <c r="H904" i="20"/>
  <c r="H903" i="20"/>
  <c r="H902" i="20"/>
  <c r="H901" i="20"/>
  <c r="H900" i="20"/>
  <c r="H899" i="20"/>
  <c r="H898" i="20"/>
  <c r="H897" i="20"/>
  <c r="H896" i="20"/>
  <c r="H895" i="20"/>
  <c r="H894" i="20"/>
  <c r="H893" i="20"/>
  <c r="H892" i="20"/>
  <c r="H891" i="20"/>
  <c r="H890" i="20"/>
  <c r="H889" i="20"/>
  <c r="H888" i="20"/>
  <c r="H887" i="20"/>
  <c r="H886" i="20"/>
  <c r="H885" i="20"/>
  <c r="H884" i="20"/>
  <c r="H883" i="20"/>
  <c r="H882" i="20"/>
  <c r="H881" i="20"/>
  <c r="H880" i="20"/>
  <c r="H879" i="20"/>
  <c r="H878" i="20"/>
  <c r="H877" i="20"/>
  <c r="H876" i="20"/>
  <c r="H875" i="20"/>
  <c r="H874" i="20"/>
  <c r="H873" i="20"/>
  <c r="H872" i="20"/>
  <c r="H871" i="20"/>
  <c r="H870" i="20"/>
  <c r="H869" i="20"/>
  <c r="H868" i="20"/>
  <c r="H867" i="20"/>
  <c r="H866" i="20"/>
  <c r="H865" i="20"/>
  <c r="H864" i="20"/>
  <c r="H863" i="20"/>
  <c r="H862" i="20"/>
  <c r="H861" i="20"/>
  <c r="H860" i="20"/>
  <c r="H859" i="20"/>
  <c r="H858" i="20"/>
  <c r="H857" i="20"/>
  <c r="H856" i="20"/>
  <c r="H855" i="20"/>
  <c r="H854" i="20"/>
  <c r="H853" i="20"/>
  <c r="H852" i="20"/>
  <c r="H851" i="20"/>
  <c r="H850" i="20"/>
  <c r="H849" i="20"/>
  <c r="H848" i="20"/>
  <c r="H847" i="20"/>
  <c r="H846" i="20"/>
  <c r="H845" i="20"/>
  <c r="H844" i="20"/>
  <c r="H843" i="20"/>
  <c r="H842" i="20"/>
  <c r="H841" i="20"/>
  <c r="H840" i="20"/>
  <c r="H839" i="20"/>
  <c r="H838" i="20"/>
  <c r="H837" i="20"/>
  <c r="H836" i="20"/>
  <c r="H835" i="20"/>
  <c r="H834" i="20"/>
  <c r="H833" i="20"/>
  <c r="H832" i="20"/>
  <c r="H831" i="20"/>
  <c r="H830" i="20"/>
  <c r="H829" i="20"/>
  <c r="H828" i="20"/>
  <c r="H827" i="20"/>
  <c r="H826" i="20"/>
  <c r="H825" i="20"/>
  <c r="H824" i="20"/>
  <c r="H823" i="20"/>
  <c r="H822" i="20"/>
  <c r="H821" i="20"/>
  <c r="H820" i="20"/>
  <c r="H819" i="20"/>
  <c r="H818" i="20"/>
  <c r="H817" i="20"/>
  <c r="H816" i="20"/>
  <c r="H815" i="20"/>
  <c r="H814" i="20"/>
  <c r="H813" i="20"/>
  <c r="H812" i="20"/>
  <c r="H811" i="20"/>
  <c r="H810" i="20"/>
  <c r="H809" i="20"/>
  <c r="H808" i="20"/>
  <c r="H807" i="20"/>
  <c r="H806" i="20"/>
  <c r="H805" i="20"/>
  <c r="H804" i="20"/>
  <c r="H803" i="20"/>
  <c r="H802" i="20"/>
  <c r="H801" i="20"/>
  <c r="H800" i="20"/>
  <c r="H799" i="20"/>
  <c r="H798" i="20"/>
  <c r="H797" i="20"/>
  <c r="H796" i="20"/>
  <c r="H795" i="20"/>
  <c r="H794" i="20"/>
  <c r="H793" i="20"/>
  <c r="H792" i="20"/>
  <c r="H791" i="20"/>
  <c r="H790" i="20"/>
  <c r="H789" i="20"/>
  <c r="H788" i="20"/>
  <c r="H787" i="20"/>
  <c r="H786" i="20"/>
  <c r="H785" i="20"/>
  <c r="H784" i="20"/>
  <c r="H783" i="20"/>
  <c r="H782" i="20"/>
  <c r="H781" i="20"/>
  <c r="H780" i="20"/>
  <c r="H779" i="20"/>
  <c r="H778" i="20"/>
  <c r="H777" i="20"/>
  <c r="H776" i="20"/>
  <c r="H775" i="20"/>
  <c r="H774" i="20"/>
  <c r="H773" i="20"/>
  <c r="H772" i="20"/>
  <c r="H771" i="20"/>
  <c r="H770" i="20"/>
  <c r="H769" i="20"/>
  <c r="H768" i="20"/>
  <c r="H767" i="20"/>
  <c r="H766" i="20"/>
  <c r="H765" i="20"/>
  <c r="H764" i="20"/>
  <c r="H763" i="20"/>
  <c r="H762" i="20"/>
  <c r="H761" i="20"/>
  <c r="H760" i="20"/>
  <c r="H759" i="20"/>
  <c r="H758" i="20"/>
  <c r="H757" i="20"/>
  <c r="H756" i="20"/>
  <c r="H755" i="20"/>
  <c r="H754" i="20"/>
  <c r="H753" i="20"/>
  <c r="H752" i="20"/>
  <c r="H751" i="20"/>
  <c r="H750" i="20"/>
  <c r="H749" i="20"/>
  <c r="H748" i="20"/>
  <c r="H747" i="20"/>
  <c r="H746" i="20"/>
  <c r="H745" i="20"/>
  <c r="H744" i="20"/>
  <c r="H743" i="20"/>
  <c r="H742" i="20"/>
  <c r="H741" i="20"/>
  <c r="H740" i="20"/>
  <c r="H739" i="20"/>
  <c r="H738" i="20"/>
  <c r="H737" i="20"/>
  <c r="H736" i="20"/>
  <c r="H735" i="20"/>
  <c r="H734" i="20"/>
  <c r="H733" i="20"/>
  <c r="H732" i="20"/>
  <c r="H731" i="20"/>
  <c r="H730" i="20"/>
  <c r="H729" i="20"/>
  <c r="H728" i="20"/>
  <c r="H727" i="20"/>
  <c r="H726" i="20"/>
  <c r="H725" i="20"/>
  <c r="H724" i="20"/>
  <c r="H723" i="20"/>
  <c r="H722" i="20"/>
  <c r="H721" i="20"/>
  <c r="H720" i="20"/>
  <c r="H719" i="20"/>
  <c r="H718" i="20"/>
  <c r="H717" i="20"/>
  <c r="H716" i="20"/>
  <c r="H715" i="20"/>
  <c r="H714" i="20"/>
  <c r="H713" i="20"/>
  <c r="H712" i="20"/>
  <c r="H711" i="20"/>
  <c r="H710" i="20"/>
  <c r="H709" i="20"/>
  <c r="H708" i="20"/>
  <c r="H707" i="20"/>
  <c r="H706" i="20"/>
  <c r="H705" i="20"/>
  <c r="H704" i="20"/>
  <c r="H703" i="20"/>
  <c r="H702" i="20"/>
  <c r="H701" i="20"/>
  <c r="H700" i="20"/>
  <c r="H699" i="20"/>
  <c r="H698" i="20"/>
  <c r="H697" i="20"/>
  <c r="H696" i="20"/>
  <c r="H695" i="20"/>
  <c r="H694" i="20"/>
  <c r="H693" i="20"/>
  <c r="H692" i="20"/>
  <c r="H691" i="20"/>
  <c r="H690" i="20"/>
  <c r="H689" i="20"/>
  <c r="H688" i="20"/>
  <c r="H687" i="20"/>
  <c r="H686" i="20"/>
  <c r="H685" i="20"/>
  <c r="H684" i="20"/>
  <c r="H683" i="20"/>
  <c r="H682" i="20"/>
  <c r="H681" i="20"/>
  <c r="H680" i="20"/>
  <c r="H679" i="20"/>
  <c r="H678" i="20"/>
  <c r="H677" i="20"/>
  <c r="H676" i="20"/>
  <c r="H675" i="20"/>
  <c r="H674" i="20"/>
  <c r="H673" i="20"/>
  <c r="H672" i="20"/>
  <c r="H671" i="20"/>
  <c r="H670" i="20"/>
  <c r="H669" i="20"/>
  <c r="H668" i="20"/>
  <c r="H667" i="20"/>
  <c r="H666" i="20"/>
  <c r="H665" i="20"/>
  <c r="H664" i="20"/>
  <c r="H663" i="20"/>
  <c r="H662" i="20"/>
  <c r="H661" i="20"/>
  <c r="H660" i="20"/>
  <c r="H659" i="20"/>
  <c r="H658" i="20"/>
  <c r="H657" i="20"/>
  <c r="H656" i="20"/>
  <c r="H655" i="20"/>
  <c r="H654" i="20"/>
  <c r="H653" i="20"/>
  <c r="H652" i="20"/>
  <c r="H651" i="20"/>
  <c r="H650" i="20"/>
  <c r="H649" i="20"/>
  <c r="H648" i="20"/>
  <c r="H647" i="20"/>
  <c r="H646" i="20"/>
  <c r="H645" i="20"/>
  <c r="H644" i="20"/>
  <c r="H643" i="20"/>
  <c r="H642" i="20"/>
  <c r="H641" i="20"/>
  <c r="H640" i="20"/>
  <c r="H639" i="20"/>
  <c r="H638" i="20"/>
  <c r="H637" i="20"/>
  <c r="H636" i="20"/>
  <c r="H635" i="20"/>
  <c r="H634" i="20"/>
  <c r="H633" i="20"/>
  <c r="H632" i="20"/>
  <c r="H631" i="20"/>
  <c r="H630" i="20"/>
  <c r="H629" i="20"/>
  <c r="H628" i="20"/>
  <c r="H627" i="20"/>
  <c r="H626" i="20"/>
  <c r="H625" i="20"/>
  <c r="H624" i="20"/>
  <c r="H623" i="20"/>
  <c r="H622" i="20"/>
  <c r="H621" i="20"/>
  <c r="H620" i="20"/>
  <c r="H619" i="20"/>
  <c r="H618" i="20"/>
  <c r="H617" i="20"/>
  <c r="H616" i="20"/>
  <c r="H615" i="20"/>
  <c r="H614" i="20"/>
  <c r="H613" i="20"/>
  <c r="H612" i="20"/>
  <c r="H611" i="20"/>
  <c r="H610" i="20"/>
  <c r="H609" i="20"/>
  <c r="H608" i="20"/>
  <c r="H607" i="20"/>
  <c r="H606" i="20"/>
  <c r="H605" i="20"/>
  <c r="H604" i="20"/>
  <c r="H603" i="20"/>
  <c r="H602" i="20"/>
  <c r="H601" i="20"/>
  <c r="H600" i="20"/>
  <c r="H599" i="20"/>
  <c r="H598" i="20"/>
  <c r="H597" i="20"/>
  <c r="H596" i="20"/>
  <c r="H595" i="20"/>
  <c r="H594" i="20"/>
  <c r="H593" i="20"/>
  <c r="H592" i="20"/>
  <c r="H591" i="20"/>
  <c r="H590" i="20"/>
  <c r="H589" i="20"/>
  <c r="H588" i="20"/>
  <c r="H587" i="20"/>
  <c r="H586" i="20"/>
  <c r="H585" i="20"/>
  <c r="H584" i="20"/>
  <c r="H583" i="20"/>
  <c r="H582" i="20"/>
  <c r="H581" i="20"/>
  <c r="H580" i="20"/>
  <c r="H579" i="20"/>
  <c r="H578" i="20"/>
  <c r="H577" i="20"/>
  <c r="H576" i="20"/>
  <c r="H575" i="20"/>
  <c r="H574" i="20"/>
  <c r="H573" i="20"/>
  <c r="H572" i="20"/>
  <c r="H571" i="20"/>
  <c r="H570" i="20"/>
  <c r="H569" i="20"/>
  <c r="H568" i="20"/>
  <c r="H567" i="20"/>
  <c r="H566" i="20"/>
  <c r="H565" i="20"/>
  <c r="H564" i="20"/>
  <c r="H563" i="20"/>
  <c r="H562" i="20"/>
  <c r="H561" i="20"/>
  <c r="H560" i="20"/>
  <c r="H559" i="20"/>
  <c r="H558" i="20"/>
  <c r="H557" i="20"/>
  <c r="H556" i="20"/>
  <c r="H555" i="20"/>
  <c r="H554" i="20"/>
  <c r="H553" i="20"/>
  <c r="H552" i="20"/>
  <c r="H551" i="20"/>
  <c r="H550" i="20"/>
  <c r="H549" i="20"/>
  <c r="H548" i="20"/>
  <c r="H547" i="20"/>
  <c r="H546" i="20"/>
  <c r="H545" i="20"/>
  <c r="H544" i="20"/>
  <c r="H543" i="20"/>
  <c r="H542" i="20"/>
  <c r="H541" i="20"/>
  <c r="H540" i="20"/>
  <c r="H539" i="20"/>
  <c r="H538" i="20"/>
  <c r="H537" i="20"/>
  <c r="H536" i="20"/>
  <c r="H535" i="20"/>
  <c r="H534" i="20"/>
  <c r="H533" i="20"/>
  <c r="H532" i="20"/>
  <c r="H531" i="20"/>
  <c r="H530" i="20"/>
  <c r="H529" i="20"/>
  <c r="H528" i="20"/>
  <c r="H527" i="20"/>
  <c r="H526" i="20"/>
  <c r="H525" i="20"/>
  <c r="H524" i="20"/>
  <c r="H523" i="20"/>
  <c r="H522" i="20"/>
  <c r="H521" i="20"/>
  <c r="H520" i="20"/>
  <c r="H519" i="20"/>
  <c r="H518" i="20"/>
  <c r="H517" i="20"/>
  <c r="H516" i="20"/>
  <c r="H515" i="20"/>
  <c r="H514" i="20"/>
  <c r="H513" i="20"/>
  <c r="H512" i="20"/>
  <c r="H511" i="20"/>
  <c r="H510" i="20"/>
  <c r="H509" i="20"/>
  <c r="H508" i="20"/>
  <c r="H507" i="20"/>
  <c r="H506" i="20"/>
  <c r="H505" i="20"/>
  <c r="H504" i="20"/>
  <c r="H503" i="20"/>
  <c r="H502" i="20"/>
  <c r="H501" i="20"/>
  <c r="H500" i="20"/>
  <c r="H499" i="20"/>
  <c r="H498" i="20"/>
  <c r="H497" i="20"/>
  <c r="H496" i="20"/>
  <c r="H495" i="20"/>
  <c r="H494" i="20"/>
  <c r="H493" i="20"/>
  <c r="H492" i="20"/>
  <c r="H491" i="20"/>
  <c r="H490" i="20"/>
  <c r="H489" i="20"/>
  <c r="H488" i="20"/>
  <c r="H487" i="20"/>
  <c r="H486" i="20"/>
  <c r="H485" i="20"/>
  <c r="H484" i="20"/>
  <c r="H483" i="20"/>
  <c r="H482" i="20"/>
  <c r="H481" i="20"/>
  <c r="H480" i="20"/>
  <c r="H479" i="20"/>
  <c r="H478" i="20"/>
  <c r="H477" i="20"/>
  <c r="H476" i="20"/>
  <c r="H475" i="20"/>
  <c r="H474" i="20"/>
  <c r="H473" i="20"/>
  <c r="H472" i="20"/>
  <c r="H471" i="20"/>
  <c r="H470" i="20"/>
  <c r="H469" i="20"/>
  <c r="H468" i="20"/>
  <c r="H467" i="20"/>
  <c r="H466" i="20"/>
  <c r="H465" i="20"/>
  <c r="H464" i="20"/>
  <c r="H463" i="20"/>
  <c r="H462" i="20"/>
  <c r="H461" i="20"/>
  <c r="H460" i="20"/>
  <c r="H459" i="20"/>
  <c r="H458" i="20"/>
  <c r="H457" i="20"/>
  <c r="H456" i="20"/>
  <c r="H455" i="20"/>
  <c r="H454" i="20"/>
  <c r="H453" i="20"/>
  <c r="H452" i="20"/>
  <c r="H451" i="20"/>
  <c r="H450" i="20"/>
  <c r="H449" i="20"/>
  <c r="H448" i="20"/>
  <c r="H447" i="20"/>
  <c r="H446" i="20"/>
  <c r="H445" i="20"/>
  <c r="H444" i="20"/>
  <c r="H443" i="20"/>
  <c r="H442" i="20"/>
  <c r="H441" i="20"/>
  <c r="H440" i="20"/>
  <c r="H439" i="20"/>
  <c r="H438" i="20"/>
  <c r="H437" i="20"/>
  <c r="H436" i="20"/>
  <c r="H435" i="20"/>
  <c r="H434" i="20"/>
  <c r="H433" i="20"/>
  <c r="H432" i="20"/>
  <c r="H431" i="20"/>
  <c r="H430" i="20"/>
  <c r="H429" i="20"/>
  <c r="H428" i="20"/>
  <c r="H427" i="20"/>
  <c r="H426" i="20"/>
  <c r="H425" i="20"/>
  <c r="H424" i="20"/>
  <c r="H423" i="20"/>
  <c r="H422" i="20"/>
  <c r="H421" i="20"/>
  <c r="H420" i="20"/>
  <c r="H419" i="20"/>
  <c r="H418" i="20"/>
  <c r="H417" i="20"/>
  <c r="H416" i="20"/>
  <c r="H415" i="20"/>
  <c r="H414" i="20"/>
  <c r="H413" i="20"/>
  <c r="H412" i="20"/>
  <c r="H411" i="20"/>
  <c r="H410" i="20"/>
  <c r="H409" i="20"/>
  <c r="H408" i="20"/>
  <c r="H407" i="20"/>
  <c r="H406" i="20"/>
  <c r="H405" i="20"/>
  <c r="H404" i="20"/>
  <c r="H403" i="20"/>
  <c r="H402" i="20"/>
  <c r="H401" i="20"/>
  <c r="H400" i="20"/>
  <c r="H399" i="20"/>
  <c r="H398" i="20"/>
  <c r="H397" i="20"/>
  <c r="H396" i="20"/>
  <c r="H395" i="20"/>
  <c r="H394" i="20"/>
  <c r="H393" i="20"/>
  <c r="H392" i="20"/>
  <c r="H391" i="20"/>
  <c r="H390" i="20"/>
  <c r="H389" i="20"/>
  <c r="H388" i="20"/>
  <c r="H387" i="20"/>
  <c r="H386" i="20"/>
  <c r="H385" i="20"/>
  <c r="H384" i="20"/>
  <c r="H383" i="20"/>
  <c r="H382" i="20"/>
  <c r="H381" i="20"/>
  <c r="H380" i="20"/>
  <c r="H379" i="20"/>
  <c r="H378" i="20"/>
  <c r="H377" i="20"/>
  <c r="H376" i="20"/>
  <c r="H375" i="20"/>
  <c r="H374" i="20"/>
  <c r="H373" i="20"/>
  <c r="H372" i="20"/>
  <c r="H371" i="20"/>
  <c r="H370" i="20"/>
  <c r="H369" i="20"/>
  <c r="H368" i="20"/>
  <c r="H367" i="20"/>
  <c r="H366" i="20"/>
  <c r="H365" i="20"/>
  <c r="H364" i="20"/>
  <c r="H363" i="20"/>
  <c r="H362" i="20"/>
  <c r="H361" i="20"/>
  <c r="H360" i="20"/>
  <c r="H359" i="20"/>
  <c r="H358" i="20"/>
  <c r="H357" i="20"/>
  <c r="H356" i="20"/>
  <c r="H355" i="20"/>
  <c r="H354" i="20"/>
  <c r="H353" i="20"/>
  <c r="H352" i="20"/>
  <c r="H351" i="20"/>
  <c r="H350" i="20"/>
  <c r="H349" i="20"/>
  <c r="H348" i="20"/>
  <c r="H347" i="20"/>
  <c r="H346" i="20"/>
  <c r="H345" i="20"/>
  <c r="H344" i="20"/>
  <c r="H343" i="20"/>
  <c r="H342" i="20"/>
  <c r="H341" i="20"/>
  <c r="H340" i="20"/>
  <c r="H339" i="20"/>
  <c r="H338" i="20"/>
  <c r="H337" i="20"/>
  <c r="H336" i="20"/>
  <c r="H335" i="20"/>
  <c r="H334" i="20"/>
  <c r="H333" i="20"/>
  <c r="H332" i="20"/>
  <c r="H331" i="20"/>
  <c r="H330" i="20"/>
  <c r="H329" i="20"/>
  <c r="H328" i="20"/>
  <c r="H327" i="20"/>
  <c r="H326" i="20"/>
  <c r="H325" i="20"/>
  <c r="H324" i="20"/>
  <c r="H323" i="20"/>
  <c r="H322" i="20"/>
  <c r="H321" i="20"/>
  <c r="H320" i="20"/>
  <c r="H319" i="20"/>
  <c r="H318" i="20"/>
  <c r="H317" i="20"/>
  <c r="H316" i="20"/>
  <c r="H315" i="20"/>
  <c r="H314" i="20"/>
  <c r="H313" i="20"/>
  <c r="H312" i="20"/>
  <c r="H311" i="20"/>
  <c r="H310" i="20"/>
  <c r="H309" i="20"/>
  <c r="H308" i="20"/>
  <c r="H307" i="20"/>
  <c r="H306" i="20"/>
  <c r="H305" i="20"/>
  <c r="H304" i="20"/>
  <c r="H303" i="20"/>
  <c r="H302" i="20"/>
  <c r="H301" i="20"/>
  <c r="H300" i="20"/>
  <c r="H299" i="20"/>
  <c r="H298" i="20"/>
  <c r="H297" i="20"/>
  <c r="H296" i="20"/>
  <c r="H295" i="20"/>
  <c r="H294" i="20"/>
  <c r="H293" i="20"/>
  <c r="H292" i="20"/>
  <c r="H291" i="20"/>
  <c r="H290" i="20"/>
  <c r="H289" i="20"/>
  <c r="H288" i="20"/>
  <c r="H287" i="20"/>
  <c r="H286" i="20"/>
  <c r="H285" i="20"/>
  <c r="H284" i="20"/>
  <c r="H283" i="20"/>
  <c r="H282" i="20"/>
  <c r="H281" i="20"/>
  <c r="H280" i="20"/>
  <c r="H279" i="20"/>
  <c r="H278" i="20"/>
  <c r="H277" i="20"/>
  <c r="H276" i="20"/>
  <c r="H275" i="20"/>
  <c r="H274" i="20"/>
  <c r="H273" i="20"/>
  <c r="H272" i="20"/>
  <c r="H271" i="20"/>
  <c r="H270" i="20"/>
  <c r="H269" i="20"/>
  <c r="H268" i="20"/>
  <c r="H267" i="20"/>
  <c r="H266" i="20"/>
  <c r="H265" i="20"/>
  <c r="H264" i="20"/>
  <c r="H263" i="20"/>
  <c r="H262" i="20"/>
  <c r="H261" i="20"/>
  <c r="H260" i="20"/>
  <c r="H259" i="20"/>
  <c r="H258" i="20"/>
  <c r="H257" i="20"/>
  <c r="H256" i="20"/>
  <c r="H255" i="20"/>
  <c r="H254" i="20"/>
  <c r="H253" i="20"/>
  <c r="H252" i="20"/>
  <c r="H251" i="20"/>
  <c r="H250" i="20"/>
  <c r="H249" i="20"/>
  <c r="H248" i="20"/>
  <c r="H247" i="20"/>
  <c r="H246" i="20"/>
  <c r="H245" i="20"/>
  <c r="H244" i="20"/>
  <c r="H243" i="20"/>
  <c r="H242" i="20"/>
  <c r="H241" i="20"/>
  <c r="H240" i="20"/>
  <c r="H239" i="20"/>
  <c r="H238" i="20"/>
  <c r="H237" i="20"/>
  <c r="H236" i="20"/>
  <c r="H235" i="20"/>
  <c r="H234" i="20"/>
  <c r="H233" i="20"/>
  <c r="H232" i="20"/>
  <c r="H231" i="20"/>
  <c r="H230" i="20"/>
  <c r="H229" i="20"/>
  <c r="H228" i="20"/>
  <c r="H227" i="20"/>
  <c r="H226" i="20"/>
  <c r="H225" i="20"/>
  <c r="H224" i="20"/>
  <c r="H223" i="20"/>
  <c r="H222" i="20"/>
  <c r="H221" i="20"/>
  <c r="H220" i="20"/>
  <c r="H219" i="20"/>
  <c r="H218" i="20"/>
  <c r="H217" i="20"/>
  <c r="H216" i="20"/>
  <c r="H215" i="20"/>
  <c r="H214" i="20"/>
  <c r="H213" i="20"/>
  <c r="H212" i="20"/>
  <c r="H211" i="20"/>
  <c r="H210" i="20"/>
  <c r="H209" i="20"/>
  <c r="H208" i="20"/>
  <c r="H207" i="20"/>
  <c r="H206" i="20"/>
  <c r="H205" i="20"/>
  <c r="H204" i="20"/>
  <c r="H203" i="20"/>
  <c r="H202" i="20"/>
  <c r="H201" i="20"/>
  <c r="H200" i="20"/>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8" i="20"/>
  <c r="H167" i="20"/>
  <c r="H166" i="20"/>
  <c r="H165" i="20"/>
  <c r="H164" i="20"/>
  <c r="H163" i="20"/>
  <c r="H162" i="20"/>
  <c r="H161" i="20"/>
  <c r="H160" i="20"/>
  <c r="H159" i="20"/>
  <c r="H158" i="20"/>
  <c r="H157" i="20"/>
  <c r="H156" i="20"/>
  <c r="H155" i="20"/>
  <c r="H154" i="20"/>
  <c r="H153" i="20"/>
  <c r="H152" i="20"/>
  <c r="H151" i="20"/>
  <c r="H150" i="20"/>
  <c r="H149" i="20"/>
  <c r="H148" i="20"/>
  <c r="H147"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H4" i="20"/>
  <c r="E11" i="19"/>
  <c r="E10" i="19"/>
  <c r="E9" i="19"/>
  <c r="E8" i="19"/>
  <c r="E7" i="19"/>
  <c r="E6" i="19"/>
  <c r="E5" i="19"/>
  <c r="E4" i="19"/>
  <c r="C18" i="12" l="1"/>
  <c r="D18" i="12"/>
  <c r="E18" i="12"/>
  <c r="F18" i="12"/>
  <c r="B18" i="12"/>
  <c r="E19" i="11"/>
  <c r="G19" i="11" s="1"/>
  <c r="D19" i="11"/>
  <c r="H19" i="11" s="1"/>
  <c r="C19" i="11"/>
  <c r="I19" i="11" s="1"/>
  <c r="B19" i="11"/>
  <c r="I18" i="11"/>
  <c r="H18" i="11"/>
  <c r="G18" i="11"/>
  <c r="I17" i="11"/>
  <c r="H17" i="11"/>
  <c r="G17" i="11"/>
  <c r="I16" i="11"/>
  <c r="H16" i="11"/>
  <c r="G16" i="11"/>
  <c r="I15" i="11"/>
  <c r="H15" i="11"/>
  <c r="G15" i="11"/>
  <c r="I14" i="11"/>
  <c r="H14" i="11"/>
  <c r="G14" i="11"/>
  <c r="I13" i="11"/>
  <c r="H13" i="11"/>
  <c r="G13" i="11"/>
  <c r="I12" i="11"/>
  <c r="H12" i="11"/>
  <c r="G12" i="11"/>
  <c r="I11" i="11"/>
  <c r="H11" i="11"/>
  <c r="G11" i="11"/>
  <c r="I10" i="11"/>
  <c r="H10" i="11"/>
  <c r="G10" i="11"/>
  <c r="I9" i="11"/>
  <c r="H9" i="11"/>
  <c r="G9" i="11"/>
  <c r="I8" i="11"/>
  <c r="H8" i="11"/>
  <c r="G8" i="11"/>
  <c r="I7" i="11"/>
  <c r="H7" i="11"/>
  <c r="G7" i="11"/>
  <c r="I6" i="11"/>
  <c r="H6" i="11"/>
  <c r="G6" i="11"/>
  <c r="I5" i="11"/>
  <c r="H5" i="11"/>
  <c r="G5" i="11"/>
  <c r="AP6" i="7" l="1"/>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AC19" i="26"/>
  <c r="AB19" i="26"/>
  <c r="AE23" i="26"/>
  <c r="AD23" i="26"/>
  <c r="AA23" i="26"/>
  <c r="AC10" i="26"/>
  <c r="AB10" i="26"/>
  <c r="AD5" i="26"/>
  <c r="AA5" i="26"/>
  <c r="AC21" i="26"/>
  <c r="AB21" i="26"/>
  <c r="AE12" i="26"/>
  <c r="AD12" i="26"/>
  <c r="AA12" i="26"/>
  <c r="AE25" i="26"/>
  <c r="AD25" i="26"/>
  <c r="AA25" i="26"/>
  <c r="AE9" i="26"/>
  <c r="AD9" i="26"/>
  <c r="AA9" i="26"/>
  <c r="AE13" i="26"/>
  <c r="AD13" i="26"/>
  <c r="AA13" i="26"/>
  <c r="AE10" i="26"/>
  <c r="AD10" i="26"/>
  <c r="AA10" i="26"/>
  <c r="Z10" i="26"/>
  <c r="X10" i="26"/>
  <c r="R10" i="26"/>
  <c r="S10" i="26"/>
  <c r="V10" i="26"/>
  <c r="T10" i="26"/>
  <c r="Y10" i="26"/>
  <c r="W10" i="26"/>
  <c r="Q10" i="26"/>
  <c r="P10" i="26"/>
  <c r="U10" i="26"/>
  <c r="W5" i="26"/>
  <c r="Y5" i="26"/>
  <c r="U5" i="26"/>
  <c r="S5" i="26"/>
  <c r="X5" i="26"/>
  <c r="V5" i="26"/>
  <c r="R5" i="26"/>
  <c r="T5" i="26"/>
  <c r="Z5" i="26"/>
  <c r="Q5" i="26"/>
  <c r="P5" i="26"/>
  <c r="AB5" i="26"/>
  <c r="AC5" i="26"/>
  <c r="AE7" i="26"/>
  <c r="AD7" i="26"/>
  <c r="AA7" i="26"/>
  <c r="AC22" i="26"/>
  <c r="AB22" i="26"/>
  <c r="AC15" i="26"/>
  <c r="AB15" i="26"/>
  <c r="AC17" i="26"/>
  <c r="AB17" i="26"/>
  <c r="AE21" i="26"/>
  <c r="AD21" i="26"/>
  <c r="AA21" i="26"/>
  <c r="U21" i="26"/>
  <c r="W21" i="26"/>
  <c r="S21" i="26"/>
  <c r="T21" i="26"/>
  <c r="V21" i="26"/>
  <c r="Y21" i="26"/>
  <c r="R21" i="26"/>
  <c r="X21" i="26"/>
  <c r="Z21" i="26"/>
  <c r="P21" i="26"/>
  <c r="Q21" i="26"/>
  <c r="AC11" i="26"/>
  <c r="AB11" i="26"/>
  <c r="T7" i="26"/>
  <c r="Q7" i="26"/>
  <c r="X7" i="26"/>
  <c r="Y7" i="26"/>
  <c r="U7" i="26"/>
  <c r="S7" i="26"/>
  <c r="V7" i="26"/>
  <c r="W7" i="26"/>
  <c r="Z7" i="26"/>
  <c r="R7" i="26"/>
  <c r="P7" i="26"/>
  <c r="AB7" i="26"/>
  <c r="AC7" i="26"/>
  <c r="AE18" i="26"/>
  <c r="AD18" i="26"/>
  <c r="AA18" i="26"/>
  <c r="T9" i="26"/>
  <c r="S9" i="26"/>
  <c r="V9" i="26"/>
  <c r="Q9" i="26"/>
  <c r="X9" i="26"/>
  <c r="W9" i="26"/>
  <c r="Z9" i="26"/>
  <c r="Y9" i="26"/>
  <c r="U9" i="26"/>
  <c r="R9" i="26"/>
  <c r="P9" i="26"/>
  <c r="AB9" i="26"/>
  <c r="AC9" i="26"/>
  <c r="Y19" i="26"/>
  <c r="Z19" i="26"/>
  <c r="U19" i="26"/>
  <c r="R19" i="26"/>
  <c r="W19" i="26"/>
  <c r="S19" i="26"/>
  <c r="T19" i="26"/>
  <c r="V19" i="26"/>
  <c r="X19" i="26"/>
  <c r="Q19" i="26"/>
  <c r="P19" i="26"/>
  <c r="AA19" i="26"/>
  <c r="AD19" i="26"/>
  <c r="AE19" i="26"/>
  <c r="AA8" i="26"/>
  <c r="AD8" i="26"/>
  <c r="AE8" i="26"/>
  <c r="AA16" i="26"/>
  <c r="AD16" i="26"/>
  <c r="AE16" i="26"/>
  <c r="T25" i="26"/>
  <c r="S25" i="26"/>
  <c r="R25" i="26"/>
  <c r="X25" i="26"/>
  <c r="Z25" i="26"/>
  <c r="U25" i="26"/>
  <c r="V25" i="26"/>
  <c r="Y25" i="26"/>
  <c r="W25" i="26"/>
  <c r="Q25" i="26"/>
  <c r="P25" i="26"/>
  <c r="AB25" i="26"/>
  <c r="AC25" i="26"/>
  <c r="W11" i="26"/>
  <c r="T11" i="26"/>
  <c r="S11" i="26"/>
  <c r="U11" i="26"/>
  <c r="V11" i="26"/>
  <c r="Q11" i="26"/>
  <c r="Y11" i="26"/>
  <c r="Z11" i="26"/>
  <c r="R11" i="26"/>
  <c r="X11" i="26"/>
  <c r="P11" i="26"/>
  <c r="AA11" i="26"/>
  <c r="AD11" i="26"/>
  <c r="AE11" i="26"/>
  <c r="Q16" i="26"/>
  <c r="V16" i="26"/>
  <c r="U16" i="26"/>
  <c r="W16" i="26"/>
  <c r="S16" i="26"/>
  <c r="X16" i="26"/>
  <c r="R16" i="26"/>
  <c r="Z16" i="26"/>
  <c r="Y16" i="26"/>
  <c r="T16" i="26"/>
  <c r="P16" i="26"/>
  <c r="AB16" i="26"/>
  <c r="AC16" i="26"/>
  <c r="AC24" i="26"/>
  <c r="AB24" i="26"/>
  <c r="AA20" i="26"/>
  <c r="AD20" i="26"/>
  <c r="AE20" i="26"/>
  <c r="AE17" i="26"/>
  <c r="AD17" i="26"/>
  <c r="AA17" i="26"/>
  <c r="Q17" i="26"/>
  <c r="T17" i="26"/>
  <c r="R17" i="26"/>
  <c r="Z17" i="26"/>
  <c r="U17" i="26"/>
  <c r="X17" i="26"/>
  <c r="S17" i="26"/>
  <c r="Y17" i="26"/>
  <c r="V17" i="26"/>
  <c r="P17" i="26"/>
  <c r="W17" i="26"/>
  <c r="Q13" i="26"/>
  <c r="T13" i="26"/>
  <c r="V13" i="26"/>
  <c r="R13" i="26"/>
  <c r="X13" i="26"/>
  <c r="U13" i="26"/>
  <c r="S13" i="26"/>
  <c r="Y13" i="26"/>
  <c r="W13" i="26"/>
  <c r="Z13" i="26"/>
  <c r="P13" i="26"/>
  <c r="AB13" i="26"/>
  <c r="AC13" i="26"/>
  <c r="W12" i="26"/>
  <c r="X12" i="26"/>
  <c r="Z12" i="26"/>
  <c r="V12" i="26"/>
  <c r="Q12" i="26"/>
  <c r="R12" i="26"/>
  <c r="Y12" i="26"/>
  <c r="T12" i="26"/>
  <c r="S12" i="26"/>
  <c r="U12" i="26"/>
  <c r="P12" i="26"/>
  <c r="AB12" i="26"/>
  <c r="AC12" i="26"/>
  <c r="V8" i="26"/>
  <c r="S8" i="26"/>
  <c r="R8" i="26"/>
  <c r="U8" i="26"/>
  <c r="W8" i="26"/>
  <c r="X8" i="26"/>
  <c r="Z8" i="26"/>
  <c r="T8" i="26"/>
  <c r="Q8" i="26"/>
  <c r="Y8" i="26"/>
  <c r="P8" i="26"/>
  <c r="AB8" i="26"/>
  <c r="AC8" i="26"/>
  <c r="AC6" i="26"/>
  <c r="AB6" i="26"/>
  <c r="X20" i="26"/>
  <c r="T20" i="26"/>
  <c r="W20" i="26"/>
  <c r="U20" i="26"/>
  <c r="Y20" i="26"/>
  <c r="S20" i="26"/>
  <c r="Z20" i="26"/>
  <c r="V20" i="26"/>
  <c r="Q20" i="26"/>
  <c r="R20" i="26"/>
  <c r="P20" i="26"/>
  <c r="AB20" i="26"/>
  <c r="AC20" i="26"/>
  <c r="AC14" i="26"/>
  <c r="AB14" i="26"/>
  <c r="R6" i="26"/>
  <c r="Q6" i="26"/>
  <c r="S6" i="26"/>
  <c r="Y6" i="26"/>
  <c r="V6" i="26"/>
  <c r="W6" i="26"/>
  <c r="Z6" i="26"/>
  <c r="X6" i="26"/>
  <c r="U6" i="26"/>
  <c r="T6" i="26"/>
  <c r="P6" i="26"/>
  <c r="AA6" i="26"/>
  <c r="AD6" i="26"/>
  <c r="AE6" i="26"/>
  <c r="Z14" i="26"/>
  <c r="X14" i="26"/>
  <c r="S14" i="26"/>
  <c r="W14" i="26"/>
  <c r="T14" i="26"/>
  <c r="V14" i="26"/>
  <c r="U14" i="26"/>
  <c r="R14" i="26"/>
  <c r="Y14" i="26"/>
  <c r="Q14" i="26"/>
  <c r="P14" i="26"/>
  <c r="AA14" i="26"/>
  <c r="AD14" i="26"/>
  <c r="AE14" i="26"/>
  <c r="U15" i="26"/>
  <c r="W15" i="26"/>
  <c r="X15" i="26"/>
  <c r="Z15" i="26"/>
  <c r="Y15" i="26"/>
  <c r="V15" i="26"/>
  <c r="R15" i="26"/>
  <c r="S15" i="26"/>
  <c r="T15" i="26"/>
  <c r="Q15" i="26"/>
  <c r="P15" i="26"/>
  <c r="AA15" i="26"/>
  <c r="AD15" i="26"/>
  <c r="AE15" i="26"/>
  <c r="Q23" i="26"/>
  <c r="W23" i="26"/>
  <c r="R23" i="26"/>
  <c r="Y23" i="26"/>
  <c r="Z23" i="26"/>
  <c r="X23" i="26"/>
  <c r="S23" i="26"/>
  <c r="U23" i="26"/>
  <c r="T23" i="26"/>
  <c r="V23" i="26"/>
  <c r="P23" i="26"/>
  <c r="AB23" i="26"/>
  <c r="AC23" i="26"/>
  <c r="X18" i="26"/>
  <c r="T18" i="26"/>
  <c r="Y18" i="26"/>
  <c r="R18" i="26"/>
  <c r="U18" i="26"/>
  <c r="S18" i="26"/>
  <c r="W18" i="26"/>
  <c r="Q18" i="26"/>
  <c r="Z18" i="26"/>
  <c r="V18" i="26"/>
  <c r="P18" i="26"/>
  <c r="AB18" i="26"/>
  <c r="AC18" i="26"/>
  <c r="Q22" i="26"/>
  <c r="Y22" i="26"/>
  <c r="V22" i="26"/>
  <c r="X22" i="26"/>
  <c r="W22" i="26"/>
  <c r="S22" i="26"/>
  <c r="T22" i="26"/>
  <c r="R22" i="26"/>
  <c r="U22" i="26"/>
  <c r="Z22" i="26"/>
  <c r="P22" i="26"/>
  <c r="AA22" i="26"/>
  <c r="AD22" i="26"/>
  <c r="AE22" i="26"/>
  <c r="R24" i="26"/>
  <c r="Z24" i="26"/>
  <c r="U24" i="26"/>
  <c r="T24" i="26"/>
  <c r="S24" i="26"/>
  <c r="X24" i="26"/>
  <c r="Q24" i="26"/>
  <c r="W24" i="26"/>
  <c r="V24" i="26"/>
  <c r="Y24" i="26"/>
  <c r="P24" i="26"/>
  <c r="AA24" i="26"/>
  <c r="AD24" i="26"/>
  <c r="AE2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Saira</author>
  </authors>
  <commentList>
    <comment ref="O4" authorId="0" shapeId="0" xr:uid="{00000000-0006-0000-0E00-000001000000}">
      <text>
        <r>
          <rPr>
            <b/>
            <sz val="9"/>
            <color indexed="81"/>
            <rFont val="Tahoma"/>
            <family val="2"/>
          </rPr>
          <t>Saira:</t>
        </r>
        <r>
          <rPr>
            <sz val="9"/>
            <color indexed="81"/>
            <rFont val="Tahoma"/>
            <family val="2"/>
          </rPr>
          <t xml:space="preserve">
Este es el tamaño promedio del hogar usado por Digestyc para calcular el costo mensual de la CBA para un hogar salvadoreño de la zona urbana.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2">
    <bk>
      <extLst>
        <ext uri="{3e2802c4-a4d2-4d8b-9148-e3be6c30e623}">
          <xlrd:rvb i="0"/>
        </ext>
      </extLst>
    </bk>
    <bk>
      <extLst>
        <ext uri="{3e2802c4-a4d2-4d8b-9148-e3be6c30e623}">
          <xlrd:rvb i="67"/>
        </ext>
      </extLst>
    </bk>
    <bk>
      <extLst>
        <ext uri="{3e2802c4-a4d2-4d8b-9148-e3be6c30e623}">
          <xlrd:rvb i="120"/>
        </ext>
      </extLst>
    </bk>
    <bk>
      <extLst>
        <ext uri="{3e2802c4-a4d2-4d8b-9148-e3be6c30e623}">
          <xlrd:rvb i="182"/>
        </ext>
      </extLst>
    </bk>
    <bk>
      <extLst>
        <ext uri="{3e2802c4-a4d2-4d8b-9148-e3be6c30e623}">
          <xlrd:rvb i="252"/>
        </ext>
      </extLst>
    </bk>
    <bk>
      <extLst>
        <ext uri="{3e2802c4-a4d2-4d8b-9148-e3be6c30e623}">
          <xlrd:rvb i="313"/>
        </ext>
      </extLst>
    </bk>
    <bk>
      <extLst>
        <ext uri="{3e2802c4-a4d2-4d8b-9148-e3be6c30e623}">
          <xlrd:rvb i="368"/>
        </ext>
      </extLst>
    </bk>
    <bk>
      <extLst>
        <ext uri="{3e2802c4-a4d2-4d8b-9148-e3be6c30e623}">
          <xlrd:rvb i="417"/>
        </ext>
      </extLst>
    </bk>
    <bk>
      <extLst>
        <ext uri="{3e2802c4-a4d2-4d8b-9148-e3be6c30e623}">
          <xlrd:rvb i="465"/>
        </ext>
      </extLst>
    </bk>
    <bk>
      <extLst>
        <ext uri="{3e2802c4-a4d2-4d8b-9148-e3be6c30e623}">
          <xlrd:rvb i="523"/>
        </ext>
      </extLst>
    </bk>
    <bk>
      <extLst>
        <ext uri="{3e2802c4-a4d2-4d8b-9148-e3be6c30e623}">
          <xlrd:rvb i="585"/>
        </ext>
      </extLst>
    </bk>
    <bk>
      <extLst>
        <ext uri="{3e2802c4-a4d2-4d8b-9148-e3be6c30e623}">
          <xlrd:rvb i="623"/>
        </ext>
      </extLst>
    </bk>
    <bk>
      <extLst>
        <ext uri="{3e2802c4-a4d2-4d8b-9148-e3be6c30e623}">
          <xlrd:rvb i="694"/>
        </ext>
      </extLst>
    </bk>
    <bk>
      <extLst>
        <ext uri="{3e2802c4-a4d2-4d8b-9148-e3be6c30e623}">
          <xlrd:rvb i="760"/>
        </ext>
      </extLst>
    </bk>
    <bk>
      <extLst>
        <ext uri="{3e2802c4-a4d2-4d8b-9148-e3be6c30e623}">
          <xlrd:rvb i="833"/>
        </ext>
      </extLst>
    </bk>
    <bk>
      <extLst>
        <ext uri="{3e2802c4-a4d2-4d8b-9148-e3be6c30e623}">
          <xlrd:rvb i="880"/>
        </ext>
      </extLst>
    </bk>
    <bk>
      <extLst>
        <ext uri="{3e2802c4-a4d2-4d8b-9148-e3be6c30e623}">
          <xlrd:rvb i="928"/>
        </ext>
      </extLst>
    </bk>
    <bk>
      <extLst>
        <ext uri="{3e2802c4-a4d2-4d8b-9148-e3be6c30e623}">
          <xlrd:rvb i="1004"/>
        </ext>
      </extLst>
    </bk>
    <bk>
      <extLst>
        <ext uri="{3e2802c4-a4d2-4d8b-9148-e3be6c30e623}">
          <xlrd:rvb i="1060"/>
        </ext>
      </extLst>
    </bk>
    <bk>
      <extLst>
        <ext uri="{3e2802c4-a4d2-4d8b-9148-e3be6c30e623}">
          <xlrd:rvb i="1114"/>
        </ext>
      </extLst>
    </bk>
    <bk>
      <extLst>
        <ext uri="{3e2802c4-a4d2-4d8b-9148-e3be6c30e623}">
          <xlrd:rvb i="1187"/>
        </ext>
      </extLst>
    </bk>
    <bk>
      <extLst>
        <ext uri="{3e2802c4-a4d2-4d8b-9148-e3be6c30e623}">
          <xlrd:rvb i="1237"/>
        </ext>
      </extLst>
    </bk>
    <bk>
      <extLst>
        <ext uri="{3e2802c4-a4d2-4d8b-9148-e3be6c30e623}">
          <xlrd:rvb i="1300"/>
        </ext>
      </extLst>
    </bk>
    <bk>
      <extLst>
        <ext uri="{3e2802c4-a4d2-4d8b-9148-e3be6c30e623}">
          <xlrd:rvb i="1372"/>
        </ext>
      </extLst>
    </bk>
    <bk>
      <extLst>
        <ext uri="{3e2802c4-a4d2-4d8b-9148-e3be6c30e623}">
          <xlrd:rvb i="1415"/>
        </ext>
      </extLst>
    </bk>
    <bk>
      <extLst>
        <ext uri="{3e2802c4-a4d2-4d8b-9148-e3be6c30e623}">
          <xlrd:rvb i="1464"/>
        </ext>
      </extLst>
    </bk>
    <bk>
      <extLst>
        <ext uri="{3e2802c4-a4d2-4d8b-9148-e3be6c30e623}">
          <xlrd:rvb i="1499"/>
        </ext>
      </extLst>
    </bk>
    <bk>
      <extLst>
        <ext uri="{3e2802c4-a4d2-4d8b-9148-e3be6c30e623}">
          <xlrd:rvb i="1536"/>
        </ext>
      </extLst>
    </bk>
    <bk>
      <extLst>
        <ext uri="{3e2802c4-a4d2-4d8b-9148-e3be6c30e623}">
          <xlrd:rvb i="1601"/>
        </ext>
      </extLst>
    </bk>
    <bk>
      <extLst>
        <ext uri="{3e2802c4-a4d2-4d8b-9148-e3be6c30e623}">
          <xlrd:rvb i="1647"/>
        </ext>
      </extLst>
    </bk>
    <bk>
      <extLst>
        <ext uri="{3e2802c4-a4d2-4d8b-9148-e3be6c30e623}">
          <xlrd:rvb i="1692"/>
        </ext>
      </extLst>
    </bk>
    <bk>
      <extLst>
        <ext uri="{3e2802c4-a4d2-4d8b-9148-e3be6c30e623}">
          <xlrd:rvb i="1730"/>
        </ext>
      </extLst>
    </bk>
  </futureMetadata>
  <valueMetadata count="32">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valueMetadata>
</metadata>
</file>

<file path=xl/sharedStrings.xml><?xml version="1.0" encoding="utf-8"?>
<sst xmlns="http://schemas.openxmlformats.org/spreadsheetml/2006/main" count="10206" uniqueCount="1854">
  <si>
    <t>Análisis Socioeconómico de El Salvador. Crisis, pandemia y elementos para pensar el desarrollo.
Base de datos edición 9  - 2022</t>
  </si>
  <si>
    <t>Índice</t>
  </si>
  <si>
    <t xml:space="preserve">Para revisar los datos de esta edición, puede seleccionar la casilla que contiene el número de cuadro, tabla o gráfica al que se hace referencia, y puede regresar a este índice dando click en la casilla "Volver al índice" que se encuentra en cada hoja de esta base de datos.
Nota: Las secciones en las que no se muestra contenido son de carácter cualitativo, de revisión bibliográfica o la información no fue recopilada.
</t>
  </si>
  <si>
    <t>Panorama regional: crisis sanitaria, económica, ambiental y de cuidados antes y durante la pandemia por covid-19</t>
  </si>
  <si>
    <t>Empleo, salarios y exclusión social en el salvador antes y durante el covid-19</t>
  </si>
  <si>
    <t>Cuadros</t>
  </si>
  <si>
    <t xml:space="preserve"> Camas por hospital por cada mil habitantes. OECD. Latinoamérica. Último año disponible hasta el 2020</t>
  </si>
  <si>
    <t>Ingreso de remesas familiares</t>
  </si>
  <si>
    <t>Porcentaje de población con al menos una dosis de vacuna y con esquema de vacunación completo, por país. América Latina. 2022</t>
  </si>
  <si>
    <t xml:space="preserve"> Evolución en el número de cotizantes, número de patronos y masa salarial reportada al ISSS por parte del sector privado en el período 2003-2021. Índice base 2003</t>
  </si>
  <si>
    <t xml:space="preserve"> Porcentaje de la población total en situación de inseguridad alimentaria moderada o grave. América Latina y el Caribe, América Central y El Salvador. 2014-2016. </t>
  </si>
  <si>
    <t>Distribución porcentual de cotizantes en planilla cada mes en el Sector Privado</t>
  </si>
  <si>
    <t>Cotizantes del sector privado con planillas presentadas y pagadas</t>
  </si>
  <si>
    <t xml:space="preserve"> Empleo y salario por actividad económica </t>
  </si>
  <si>
    <t xml:space="preserve">Costo de la Canasta Básica Alimentaria Urbana. </t>
  </si>
  <si>
    <t xml:space="preserve"> Cantidad de personas cubiertas por contratos colectivos de trabajo</t>
  </si>
  <si>
    <t xml:space="preserve">Sindicatos inscritos en el Ministerio de Trabajo y Previsión Social </t>
  </si>
  <si>
    <t>Sindicatos activos inscritos en el Ministerio de Trabajo y Previsión Social</t>
  </si>
  <si>
    <t>Sindicatos acefalos inscritos en el Ministerio de Trabajo y Previsión Social</t>
  </si>
  <si>
    <t xml:space="preserve"> Sindicatos en trámite de inscripción</t>
  </si>
  <si>
    <t>Gráficas</t>
  </si>
  <si>
    <t xml:space="preserve"> Ingresos mensuales de remesas familiares</t>
  </si>
  <si>
    <t>Evolución en el número de cotizantes, número de patronos y masa salarial reportada al ISSS por parte del sector privado en el período 2003-2021. Índice base 2003</t>
  </si>
  <si>
    <t>Proporción de empleo generado por las ramas económicas que mayor proporción de empleos generan en el sector privado. 2017-2021</t>
  </si>
  <si>
    <t>Número de cotizantes en ramas económicas en las que cada patrono tiene, en promedio, 10 o menos cotizantes y proporción respecto al total del sector privado. Diciembre de cada año</t>
  </si>
  <si>
    <t xml:space="preserve"> Salario nominal promedio (Wme) en el Sector privado total y en las ramas del sector privado en las que cada patrono tiene, en promedio, 10 o menos cotizantes. </t>
  </si>
  <si>
    <t>Cantidad de Canasta Ampliadas (para un hogar de 4 integrantes) que son asequibles con un salario promedio mensual (Wme) del sector privado total y salario promedio de ramas del sector privado con 10 o menos cotizantes por patrono</t>
  </si>
  <si>
    <t>Composición de sindicatos activos en El Salvador de acuerdo con el sexo de las personas afiliadas y al año de constitución del sindicato</t>
  </si>
  <si>
    <t>Determinantes del PiB per cápita y del salario medio real en centroamérica 1990-2019</t>
  </si>
  <si>
    <t>Mujeres rurales, trabajo no remunerado y racionalidad reproductiva</t>
  </si>
  <si>
    <t xml:space="preserve">El Salvador </t>
  </si>
  <si>
    <t>Contribución del sector agrícola al PIB</t>
  </si>
  <si>
    <t>Guatemala</t>
  </si>
  <si>
    <t>PEA rural por sexo, El Salvador, 2010-2020</t>
  </si>
  <si>
    <t>Honduras</t>
  </si>
  <si>
    <t>PEI rural por sexo por causa reportada, El Salvador</t>
  </si>
  <si>
    <t>Nicaragua</t>
  </si>
  <si>
    <t xml:space="preserve">Salarios rurales promedios mensuales por sexo según año de estudio </t>
  </si>
  <si>
    <t>Costa Rica</t>
  </si>
  <si>
    <t>Panamá</t>
  </si>
  <si>
    <t>Contribución del Sector Agrícola al PIB, expresado en porcentajes. El Salvador, 2010-2020</t>
  </si>
  <si>
    <t>PEI rural por sexo por causa reportada, El Salvador, 2020 2017-2021</t>
  </si>
  <si>
    <t>Salarios rurales promedios mensuales por sexo según año de estudio 2020</t>
  </si>
  <si>
    <t>Tablas</t>
  </si>
  <si>
    <t>Personas propietarias rurales según sexo, 2010-2020</t>
  </si>
  <si>
    <t>Elementos para estudiar la economía de la educación en el salvador</t>
  </si>
  <si>
    <t>La reconfiguración de los espacios rurales frente a la expansión urbana</t>
  </si>
  <si>
    <t>Matrícula por nivel educativo a nivel nacional</t>
  </si>
  <si>
    <t>Motivos de deserción escolar en población de 16 a 18 años por sexo. Por años</t>
  </si>
  <si>
    <t>Escolaridad promedio según sexo, área geográfica y grupo etario (2014- 2020)</t>
  </si>
  <si>
    <t>Evolución de conexión a internet residencial en porcentaje</t>
  </si>
  <si>
    <t>Porcentaje de la población escolar pública total que pertenece a cada nivel educativo (sector público)</t>
  </si>
  <si>
    <t>Escolaridad promedio según sexo, área geográfica y grupo etario, según años. 2014-2020.</t>
  </si>
  <si>
    <t>Evolución de conexión a internet residencial en porcentaje.</t>
  </si>
  <si>
    <t>La huella hídrica en la economía: una estimación para el caso salvadoreño</t>
  </si>
  <si>
    <t>Comparación entre la economía de costa rica y la economía de el salvador con base en el modelo de proporcionalidad del desarrollo de las fuerzas productivas y de las matrices insumo producto</t>
  </si>
  <si>
    <t>El Salvador: Demanda hídrica sectorial para los años 2012 y 2022 (MMC)</t>
  </si>
  <si>
    <t>El Salvador: demandas hídricas sectoriales, 2012, 2017 y 2022</t>
  </si>
  <si>
    <t>Costa Rica y El Salvador: contraste entre los indicadores productivos totales. Millones de dólares de EUA</t>
  </si>
  <si>
    <t>El Salvador: demanda hídrica productiva directa para sectores seleccionados, 2017</t>
  </si>
  <si>
    <t>Costa Rica y El Salvador: contraste entre los indicadores productivos per cápita, dólares de EUA</t>
  </si>
  <si>
    <t>Años de adelanto de la economía de Costa Rica con respecto a la economía de El Salvador</t>
  </si>
  <si>
    <t>Costa Rica: contribuciones productivas de las ramas agregadas en los tres sectores. 2017</t>
  </si>
  <si>
    <t>Estructura de producción observada de tres sectores para la economía de Costa Rica. En millones de dólares a precios corrientes. 2017. Año de referencia: índice de volumen encadenado=100%</t>
  </si>
  <si>
    <t>Costa Rica: tasas de inversión sobre la plusvalía y tasas de crecimiento homogéneo según el equilibrio de los tres sectores. 2017 (en tantos por unidad)</t>
  </si>
  <si>
    <t>Costa Rica: estructura productiva necesaria para crecer a la tasa promedio de crecimiento de 3.4 % (2014 a 2019). En millones de dólares de EUA</t>
  </si>
  <si>
    <t>Costa Rica: tasas de inversión coherentes con la tasa de crecimiento promedio observada. 2014 a 2019, (en tantos por unidad)</t>
  </si>
  <si>
    <t>El Salvador: Contribuciones productivas de las ramas agregadas en los tres sectores. 2017</t>
  </si>
  <si>
    <t>Estructura de producción observada de tres sectores para la economía de El Salvador. En millones de dólares a precios corrientes. 2017</t>
  </si>
  <si>
    <t>Estructura de producción observada de tres sectores para la economía de El Salvador. En millones de dólares a precios constantes. 2017</t>
  </si>
  <si>
    <t>El Salvador: tasas de inversión sobre la plusvalía y tasas de crecimiento homogéneo según el equilibrio de los tres sectores. 2017 (en tantos por unidad)</t>
  </si>
  <si>
    <t>El Salvador: estructura productiva necesaria para crecer a la tasa promedio de crecimiento de 2.4 % (2014 a 2019). En millones de dólares de EUA</t>
  </si>
  <si>
    <t>El Salvador: tasas de inversión coherentes con la tasa de crecimiento promedio observada (2014 a 2019) (en tantos por unidad)</t>
  </si>
  <si>
    <t>Estructura de producción real integrada CR-SV. Millones de dólares de EUA. 2017</t>
  </si>
  <si>
    <t>Modelo de CR-SV: tasas de inversión sobre la plusvalía y tasas de crecimiento homogéneo según el equilibrio de los tres sectores. 2017 (en tantos por unidad)</t>
  </si>
  <si>
    <t>Modelo de CR-SV: estructura productiva necesaria para crecer a la tasa promedio de crecimiento de 3.1 % (2014 a 2019). En millones de dólares de EUA (USD)</t>
  </si>
  <si>
    <t>Modelo de CR-SV: tasas de inversión coherentes con la tasa de crecimiento promedio observada (2014 a 2019) (en tantos por unidad)</t>
  </si>
  <si>
    <t>Multiplicadores de producción. 10 primeros productos. El Salvador. 2017</t>
  </si>
  <si>
    <t>Multiplicadores de producción. 10 primeros productos. Costa Rica. 2017</t>
  </si>
  <si>
    <t>Multiplicadores de empleo. 10 primeros productos. El Salvador. 2017</t>
  </si>
  <si>
    <t>Multiplicadores de empleo. 10 primeros productos. Costa Rica. 2017</t>
  </si>
  <si>
    <t>Finanzas públicas con enfoque de género: un análisis del presupuesto general del estado en el salvador, 2022</t>
  </si>
  <si>
    <t>Cuadro 1.2  Camas por hospital por cada mil habitantes. OECD. Latinoamérica. Último año disponible hasta el 2020</t>
  </si>
  <si>
    <t>Volver al índice</t>
  </si>
  <si>
    <t>Región</t>
  </si>
  <si>
    <t>Año</t>
  </si>
  <si>
    <t>Número de camas por cada mil habitantes</t>
  </si>
  <si>
    <t>LATAM30</t>
  </si>
  <si>
    <t>OECD36</t>
  </si>
  <si>
    <t>Fuente: tomado de OECD (2020, p.7).</t>
  </si>
  <si>
    <t>Cuadro 1.4 Porcentaje de población con al menos una dosis de vacuna y con esquema de vacunación completo, por país. América Latina. 2022</t>
  </si>
  <si>
    <t>País</t>
  </si>
  <si>
    <t>Porcentaje de población con una dosis de la vacuna</t>
  </si>
  <si>
    <t>Porcentaje de la población con esquema de vacunación completo</t>
  </si>
  <si>
    <t>Fuente: tomado de CEPAL (2022c).</t>
  </si>
  <si>
    <t>Cuadro 1.5 Porcentaje de la población total en situación de inseguridad alimentaria moderada o grave. América Latina y el Caribe, América Central y El Salvador. 2014-2016. Promedio de 3 años</t>
  </si>
  <si>
    <t>Periodo</t>
  </si>
  <si>
    <t>Porcentaje de población en situación de inseguridad alimentaria moderada o grave</t>
  </si>
  <si>
    <t>América central</t>
  </si>
  <si>
    <t>2014-2016</t>
  </si>
  <si>
    <t>2015-2017</t>
  </si>
  <si>
    <t>2016-2018</t>
  </si>
  <si>
    <t>2017-2019</t>
  </si>
  <si>
    <t>2018-2020</t>
  </si>
  <si>
    <t>2019-2021</t>
  </si>
  <si>
    <t>América Latina y el Caribe</t>
  </si>
  <si>
    <t>El Salvador</t>
  </si>
  <si>
    <t>Mundo</t>
  </si>
  <si>
    <t>Fuente: elaboración propia con base en datos de FAO (2022).</t>
  </si>
  <si>
    <t>Cuadro 2.1 Ingresos mensuales de remesas familiares</t>
  </si>
  <si>
    <t>CONCEPTOS</t>
  </si>
  <si>
    <t>  1   1.1 Ingresos mensuales de remesas familiares</t>
  </si>
  <si>
    <t>Promedio móvil K=3 anteriores</t>
  </si>
  <si>
    <t xml:space="preserve">Fuente: elaboración propia con base en información del BCR (2022).  </t>
  </si>
  <si>
    <t>Gráfico 2.1 Ingresos mensuales de remesas familiares</t>
  </si>
  <si>
    <t>Cuadro 2.2 Evolución en el número de cotizantes, número de patronos y masa salarial reportada al ISSS por parte del sector privado en el período 2003-2021. Índice base 2003</t>
  </si>
  <si>
    <t>Total SPr</t>
  </si>
  <si>
    <t>Microempresas</t>
  </si>
  <si>
    <t>Proporción Micro/total SPr</t>
  </si>
  <si>
    <t>Wme en Spriv</t>
  </si>
  <si>
    <t>Wme en micro</t>
  </si>
  <si>
    <t>Costo de CA 4 personas</t>
  </si>
  <si>
    <t>Cobertura de CA del Wme</t>
  </si>
  <si>
    <t>Cob. de CA del Wme micro</t>
  </si>
  <si>
    <t>Índice de patronos, cotizantes y masa salarial. Base 2003.</t>
  </si>
  <si>
    <t>patronos</t>
  </si>
  <si>
    <t>trabajadores</t>
  </si>
  <si>
    <t>masa sal.</t>
  </si>
  <si>
    <t>Fuente: elaboración propia con base en información reportada por el ISSS (varios años).</t>
  </si>
  <si>
    <t>Gráfico 2.2 Evolución en el número de cotizantes, número de patronos y masa salarial reportada al ISSS por parte del sector privado en el período 2003-2021. Índice base 2003</t>
  </si>
  <si>
    <t>Cuadro 2.3 Distribución porcentual de cotizantes en planilla cada mes en el Sector Privado</t>
  </si>
  <si>
    <t>ACTIVIDAD ECONÓMICA CIIU 4</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</si>
  <si>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</si>
  <si>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</si>
  <si>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</si>
  <si>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</si>
  <si>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</si>
  <si>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</si>
  <si>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</si>
  <si>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</si>
  <si>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</si>
  <si>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</si>
  <si>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</si>
  <si>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</si>
  <si>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</si>
  <si>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SECTOR PÚBLICO</t>
  </si>
  <si>
    <t xml:space="preserve">TOTAL </t>
  </si>
  <si>
    <t>Gráfico 2.2 . Proporción de empleo generado por las ramas económicas que mayor proporción de empleos generan en el sector privado. 2017-2021</t>
  </si>
  <si>
    <t>Cuadro 2.4 Cotizantes del sector privado con planillas presentadas y pagadas</t>
  </si>
  <si>
    <t>Fuente: ISS</t>
  </si>
  <si>
    <t>Cod_actividadciiu_clase</t>
  </si>
  <si>
    <t>N_patronos</t>
  </si>
  <si>
    <t>N_trabajadores</t>
  </si>
  <si>
    <t>Masa_salarial</t>
  </si>
  <si>
    <t>Salario_promedio</t>
  </si>
  <si>
    <t>MES</t>
  </si>
  <si>
    <t>AÑO</t>
  </si>
  <si>
    <t>Cot. por patrono</t>
  </si>
  <si>
    <t>3230</t>
  </si>
  <si>
    <t>0893</t>
  </si>
  <si>
    <t>1062</t>
  </si>
  <si>
    <t>2823</t>
  </si>
  <si>
    <t>3092</t>
  </si>
  <si>
    <t>4722</t>
  </si>
  <si>
    <t>5022</t>
  </si>
  <si>
    <t>1820</t>
  </si>
  <si>
    <t>3011</t>
  </si>
  <si>
    <t>2030</t>
  </si>
  <si>
    <t>2651</t>
  </si>
  <si>
    <t>6110</t>
  </si>
  <si>
    <t>7220</t>
  </si>
  <si>
    <t>8620</t>
  </si>
  <si>
    <t>1393</t>
  </si>
  <si>
    <t>2815</t>
  </si>
  <si>
    <t>4911</t>
  </si>
  <si>
    <t>4761</t>
  </si>
  <si>
    <t>4791</t>
  </si>
  <si>
    <t>4930</t>
  </si>
  <si>
    <t>2826</t>
  </si>
  <si>
    <t>4781</t>
  </si>
  <si>
    <t>9420</t>
  </si>
  <si>
    <t>0141</t>
  </si>
  <si>
    <t>1621</t>
  </si>
  <si>
    <t>2814</t>
  </si>
  <si>
    <t>4610</t>
  </si>
  <si>
    <t>6910</t>
  </si>
  <si>
    <t>0210</t>
  </si>
  <si>
    <t>1623</t>
  </si>
  <si>
    <t>2652</t>
  </si>
  <si>
    <t>4751</t>
  </si>
  <si>
    <t>4789</t>
  </si>
  <si>
    <t>9200</t>
  </si>
  <si>
    <t>7729</t>
  </si>
  <si>
    <t>9602</t>
  </si>
  <si>
    <t>9529</t>
  </si>
  <si>
    <t>4312</t>
  </si>
  <si>
    <t>7420</t>
  </si>
  <si>
    <t>2731</t>
  </si>
  <si>
    <t>1629</t>
  </si>
  <si>
    <t>5120</t>
  </si>
  <si>
    <t>7500</t>
  </si>
  <si>
    <t>1074</t>
  </si>
  <si>
    <t>2512</t>
  </si>
  <si>
    <t>3012</t>
  </si>
  <si>
    <t>0111</t>
  </si>
  <si>
    <t>9412</t>
  </si>
  <si>
    <t>6920</t>
  </si>
  <si>
    <t>6820</t>
  </si>
  <si>
    <t>9511</t>
  </si>
  <si>
    <t>8510</t>
  </si>
  <si>
    <t>6612</t>
  </si>
  <si>
    <t>8690</t>
  </si>
  <si>
    <t>1622</t>
  </si>
  <si>
    <t>0729</t>
  </si>
  <si>
    <t>2513</t>
  </si>
  <si>
    <t>3319</t>
  </si>
  <si>
    <t>9000</t>
  </si>
  <si>
    <t>3211</t>
  </si>
  <si>
    <t>0150</t>
  </si>
  <si>
    <t>7120</t>
  </si>
  <si>
    <t>7911</t>
  </si>
  <si>
    <t>3250</t>
  </si>
  <si>
    <t>6622</t>
  </si>
  <si>
    <t>8549</t>
  </si>
  <si>
    <t>2630</t>
  </si>
  <si>
    <t>2710</t>
  </si>
  <si>
    <t>2822</t>
  </si>
  <si>
    <t>4520</t>
  </si>
  <si>
    <t>4721</t>
  </si>
  <si>
    <t>2211</t>
  </si>
  <si>
    <t>4390</t>
  </si>
  <si>
    <t>2920</t>
  </si>
  <si>
    <t>1102</t>
  </si>
  <si>
    <t>1200</t>
  </si>
  <si>
    <t>4921</t>
  </si>
  <si>
    <t>0161</t>
  </si>
  <si>
    <t>4922</t>
  </si>
  <si>
    <t>2824</t>
  </si>
  <si>
    <t>4771</t>
  </si>
  <si>
    <t>6810</t>
  </si>
  <si>
    <t>2825</t>
  </si>
  <si>
    <t>6391</t>
  </si>
  <si>
    <t>9900</t>
  </si>
  <si>
    <t>3530</t>
  </si>
  <si>
    <t>2750</t>
  </si>
  <si>
    <t>2811</t>
  </si>
  <si>
    <t>6611</t>
  </si>
  <si>
    <t>9103</t>
  </si>
  <si>
    <t>7710</t>
  </si>
  <si>
    <t>5310</t>
  </si>
  <si>
    <t>9319</t>
  </si>
  <si>
    <t>2817</t>
  </si>
  <si>
    <t>4330</t>
  </si>
  <si>
    <t>1812</t>
  </si>
  <si>
    <t>4669</t>
  </si>
  <si>
    <t>3600</t>
  </si>
  <si>
    <t>5229</t>
  </si>
  <si>
    <t>9499</t>
  </si>
  <si>
    <t>2392</t>
  </si>
  <si>
    <t>4773</t>
  </si>
  <si>
    <t>7830</t>
  </si>
  <si>
    <t>2593</t>
  </si>
  <si>
    <t>4321</t>
  </si>
  <si>
    <t>7310</t>
  </si>
  <si>
    <t>9101</t>
  </si>
  <si>
    <t>1392</t>
  </si>
  <si>
    <t>8299</t>
  </si>
  <si>
    <t>4540</t>
  </si>
  <si>
    <t>0899</t>
  </si>
  <si>
    <t>2829</t>
  </si>
  <si>
    <t>9601</t>
  </si>
  <si>
    <t>9609</t>
  </si>
  <si>
    <t>4923</t>
  </si>
  <si>
    <t>4649</t>
  </si>
  <si>
    <t>6201</t>
  </si>
  <si>
    <t>2930</t>
  </si>
  <si>
    <t>6312</t>
  </si>
  <si>
    <t>9329</t>
  </si>
  <si>
    <t>2395</t>
  </si>
  <si>
    <t>6202</t>
  </si>
  <si>
    <t>7730</t>
  </si>
  <si>
    <t>1610</t>
  </si>
  <si>
    <t>5811</t>
  </si>
  <si>
    <t>4620</t>
  </si>
  <si>
    <t>4752</t>
  </si>
  <si>
    <t>4530</t>
  </si>
  <si>
    <t>0322</t>
  </si>
  <si>
    <t>7110</t>
  </si>
  <si>
    <t>4663</t>
  </si>
  <si>
    <t>9491</t>
  </si>
  <si>
    <t>8521</t>
  </si>
  <si>
    <t>9603</t>
  </si>
  <si>
    <t>4659</t>
  </si>
  <si>
    <t>2816</t>
  </si>
  <si>
    <t>6512</t>
  </si>
  <si>
    <t>2219</t>
  </si>
  <si>
    <t>2591</t>
  </si>
  <si>
    <t>4759</t>
  </si>
  <si>
    <t>7210</t>
  </si>
  <si>
    <t>4772</t>
  </si>
  <si>
    <t>4630</t>
  </si>
  <si>
    <t>2670</t>
  </si>
  <si>
    <t>6491</t>
  </si>
  <si>
    <t>1811</t>
  </si>
  <si>
    <t>2599</t>
  </si>
  <si>
    <t>2511</t>
  </si>
  <si>
    <t>4100</t>
  </si>
  <si>
    <t>2813</t>
  </si>
  <si>
    <t>9492</t>
  </si>
  <si>
    <t>5590</t>
  </si>
  <si>
    <t>8890</t>
  </si>
  <si>
    <t>9102</t>
  </si>
  <si>
    <t>5610</t>
  </si>
  <si>
    <t>2592</t>
  </si>
  <si>
    <t>3700</t>
  </si>
  <si>
    <t>2391</t>
  </si>
  <si>
    <t>3100</t>
  </si>
  <si>
    <t>0122</t>
  </si>
  <si>
    <t>7320</t>
  </si>
  <si>
    <t>1071</t>
  </si>
  <si>
    <t>1101</t>
  </si>
  <si>
    <t>4510</t>
  </si>
  <si>
    <t>9411</t>
  </si>
  <si>
    <t>2520</t>
  </si>
  <si>
    <t>9321</t>
  </si>
  <si>
    <t>5819</t>
  </si>
  <si>
    <t>0810</t>
  </si>
  <si>
    <t>3830</t>
  </si>
  <si>
    <t>4730</t>
  </si>
  <si>
    <t>8522</t>
  </si>
  <si>
    <t>6420</t>
  </si>
  <si>
    <t>2029</t>
  </si>
  <si>
    <t>2396</t>
  </si>
  <si>
    <t>4662</t>
  </si>
  <si>
    <t>8292</t>
  </si>
  <si>
    <t>4690</t>
  </si>
  <si>
    <t>6492</t>
  </si>
  <si>
    <t>2310</t>
  </si>
  <si>
    <t>4641</t>
  </si>
  <si>
    <t>6619</t>
  </si>
  <si>
    <t>6209</t>
  </si>
  <si>
    <t>2410</t>
  </si>
  <si>
    <t>5911</t>
  </si>
  <si>
    <t>8790</t>
  </si>
  <si>
    <t>6311</t>
  </si>
  <si>
    <t>2819</t>
  </si>
  <si>
    <t>4711</t>
  </si>
  <si>
    <t>5224</t>
  </si>
  <si>
    <t>7020</t>
  </si>
  <si>
    <t>5210</t>
  </si>
  <si>
    <t>1080</t>
  </si>
  <si>
    <t>5221</t>
  </si>
  <si>
    <t>4719</t>
  </si>
  <si>
    <t>8610</t>
  </si>
  <si>
    <t>1313</t>
  </si>
  <si>
    <t>1073</t>
  </si>
  <si>
    <t>4774</t>
  </si>
  <si>
    <t>8421</t>
  </si>
  <si>
    <t>1061</t>
  </si>
  <si>
    <t>2610</t>
  </si>
  <si>
    <t>0130</t>
  </si>
  <si>
    <t>2740</t>
  </si>
  <si>
    <t>1430</t>
  </si>
  <si>
    <t>2023</t>
  </si>
  <si>
    <t>4661</t>
  </si>
  <si>
    <t>2399</t>
  </si>
  <si>
    <t>8211</t>
  </si>
  <si>
    <t>5320</t>
  </si>
  <si>
    <t>4799</t>
  </si>
  <si>
    <t>1010</t>
  </si>
  <si>
    <t>1920</t>
  </si>
  <si>
    <t>2420</t>
  </si>
  <si>
    <t>5914</t>
  </si>
  <si>
    <t>1410</t>
  </si>
  <si>
    <t>2790</t>
  </si>
  <si>
    <t>5012</t>
  </si>
  <si>
    <t>1511</t>
  </si>
  <si>
    <t>3290</t>
  </si>
  <si>
    <t>3510</t>
  </si>
  <si>
    <t>6020</t>
  </si>
  <si>
    <t>2394</t>
  </si>
  <si>
    <t>6419</t>
  </si>
  <si>
    <t>0146</t>
  </si>
  <si>
    <t>1512</t>
  </si>
  <si>
    <t>2011</t>
  </si>
  <si>
    <t>1050</t>
  </si>
  <si>
    <t>1399</t>
  </si>
  <si>
    <t>6511</t>
  </si>
  <si>
    <t>2021</t>
  </si>
  <si>
    <t>2013</t>
  </si>
  <si>
    <t>8121</t>
  </si>
  <si>
    <t>2022</t>
  </si>
  <si>
    <t>1104</t>
  </si>
  <si>
    <t>1030</t>
  </si>
  <si>
    <t>1709</t>
  </si>
  <si>
    <t>1520</t>
  </si>
  <si>
    <t>2220</t>
  </si>
  <si>
    <t>2100</t>
  </si>
  <si>
    <t>2012</t>
  </si>
  <si>
    <t>1702</t>
  </si>
  <si>
    <t>0610</t>
  </si>
  <si>
    <t>2431</t>
  </si>
  <si>
    <t>1631</t>
  </si>
  <si>
    <t>8010</t>
  </si>
  <si>
    <t>8530</t>
  </si>
  <si>
    <t>1079</t>
  </si>
  <si>
    <t>5813</t>
  </si>
  <si>
    <t>2821</t>
  </si>
  <si>
    <t>5110</t>
  </si>
  <si>
    <t>1020</t>
  </si>
  <si>
    <t>3520</t>
  </si>
  <si>
    <t>7810</t>
  </si>
  <si>
    <t>1040</t>
  </si>
  <si>
    <t>1311</t>
  </si>
  <si>
    <t>6530</t>
  </si>
  <si>
    <t>1701</t>
  </si>
  <si>
    <t>1394</t>
  </si>
  <si>
    <t>8220</t>
  </si>
  <si>
    <t>2393</t>
  </si>
  <si>
    <t>1411</t>
  </si>
  <si>
    <t>3030</t>
  </si>
  <si>
    <t>1103</t>
  </si>
  <si>
    <t>1072</t>
  </si>
  <si>
    <t>6411</t>
  </si>
  <si>
    <t>8291</t>
  </si>
  <si>
    <t>0114</t>
  </si>
  <si>
    <t>4741</t>
  </si>
  <si>
    <t>4782</t>
  </si>
  <si>
    <t>8129</t>
  </si>
  <si>
    <t>9521</t>
  </si>
  <si>
    <t>7410</t>
  </si>
  <si>
    <t>0127</t>
  </si>
  <si>
    <t>4322</t>
  </si>
  <si>
    <t>6120</t>
  </si>
  <si>
    <t>7490</t>
  </si>
  <si>
    <t>9311</t>
  </si>
  <si>
    <t>8810</t>
  </si>
  <si>
    <t>1075</t>
  </si>
  <si>
    <t>3314</t>
  </si>
  <si>
    <t>4329</t>
  </si>
  <si>
    <t>4742</t>
  </si>
  <si>
    <t>5629</t>
  </si>
  <si>
    <t>0220</t>
  </si>
  <si>
    <t>4290</t>
  </si>
  <si>
    <t>4652</t>
  </si>
  <si>
    <t>4763</t>
  </si>
  <si>
    <t>8130</t>
  </si>
  <si>
    <t>3312</t>
  </si>
  <si>
    <t>5621</t>
  </si>
  <si>
    <t>6190</t>
  </si>
  <si>
    <t>8541</t>
  </si>
  <si>
    <t>5510</t>
  </si>
  <si>
    <t>0311</t>
  </si>
  <si>
    <t>5630</t>
  </si>
  <si>
    <t>6010</t>
  </si>
  <si>
    <t>8020</t>
  </si>
  <si>
    <t>4651</t>
  </si>
  <si>
    <t>4210</t>
  </si>
  <si>
    <t>7912</t>
  </si>
  <si>
    <t>6130</t>
  </si>
  <si>
    <t>0128</t>
  </si>
  <si>
    <t>6430</t>
  </si>
  <si>
    <t>0321</t>
  </si>
  <si>
    <t>8413</t>
  </si>
  <si>
    <t>8730</t>
  </si>
  <si>
    <t>0163</t>
  </si>
  <si>
    <t>3900</t>
  </si>
  <si>
    <t>4653</t>
  </si>
  <si>
    <t>6499</t>
  </si>
  <si>
    <t>8110</t>
  </si>
  <si>
    <t>8542</t>
  </si>
  <si>
    <t>8550</t>
  </si>
  <si>
    <t>9523</t>
  </si>
  <si>
    <t>9522</t>
  </si>
  <si>
    <t>4220</t>
  </si>
  <si>
    <t>6399</t>
  </si>
  <si>
    <t>8412</t>
  </si>
  <si>
    <t>4764</t>
  </si>
  <si>
    <t>3315</t>
  </si>
  <si>
    <t>5222</t>
  </si>
  <si>
    <t>0145</t>
  </si>
  <si>
    <t>5820</t>
  </si>
  <si>
    <t>0149</t>
  </si>
  <si>
    <t>0170</t>
  </si>
  <si>
    <t>7010</t>
  </si>
  <si>
    <t>5013</t>
  </si>
  <si>
    <t>9312</t>
  </si>
  <si>
    <t>8411</t>
  </si>
  <si>
    <t>0162</t>
  </si>
  <si>
    <t>1312</t>
  </si>
  <si>
    <t>3320</t>
  </si>
  <si>
    <t>8219</t>
  </si>
  <si>
    <t>0125</t>
  </si>
  <si>
    <t>5920</t>
  </si>
  <si>
    <t>8230</t>
  </si>
  <si>
    <t>9512</t>
  </si>
  <si>
    <t>9524</t>
  </si>
  <si>
    <t>3811</t>
  </si>
  <si>
    <t>6629</t>
  </si>
  <si>
    <t>6621</t>
  </si>
  <si>
    <t>3311</t>
  </si>
  <si>
    <t>0119</t>
  </si>
  <si>
    <t>0312</t>
  </si>
  <si>
    <t>3212</t>
  </si>
  <si>
    <t>5223</t>
  </si>
  <si>
    <t>0113</t>
  </si>
  <si>
    <t>3821</t>
  </si>
  <si>
    <t>1633</t>
  </si>
  <si>
    <t>3313</t>
  </si>
  <si>
    <t>3812</t>
  </si>
  <si>
    <t>5912</t>
  </si>
  <si>
    <t>4912</t>
  </si>
  <si>
    <t>2812</t>
  </si>
  <si>
    <t>7820</t>
  </si>
  <si>
    <t>Gráfico 2.4 Número de cotizantes en ramas económicas en las que cada patrono tiene, en promedio, 10 o menos cotizantes y proporción respecto al total del sector privado. Diciembre de cada año</t>
  </si>
  <si>
    <t xml:space="preserve">Cuadro 2.2. Empleo y salario por actividad económica </t>
  </si>
  <si>
    <t>Número promedio de cotizantes en planilla cada mes</t>
  </si>
  <si>
    <t>Variaciones</t>
  </si>
  <si>
    <t>Salario  Nominal (precios corrientes)</t>
  </si>
  <si>
    <t>Salario Nominal (precios constantes) o Salario real</t>
  </si>
  <si>
    <t>Tasa de crecimiento anual de los salarios reales</t>
  </si>
  <si>
    <t>Variación relativa en Wr 2019-2021</t>
  </si>
  <si>
    <t>Variación relativa en Wr 2017-2021</t>
  </si>
  <si>
    <t>2021-2020</t>
  </si>
  <si>
    <t>2021-2019</t>
  </si>
  <si>
    <t>2021-2018</t>
  </si>
  <si>
    <t>IPC promedio anual</t>
  </si>
  <si>
    <t>Peso porcentual del empleo privado respecto del total de cotizantes</t>
  </si>
  <si>
    <t>Peso porcentual del empleo público respecto del total de cotizantes</t>
  </si>
  <si>
    <t>Gráfico 2.5 Salario nominal promedio (Wme) en el Sector privado total y en las ramas del sector privado en las que cada patrono tiene, en promedio, 10 o menos cotizantes. Mes de diciembre de cada año. Período 2003-2021</t>
  </si>
  <si>
    <t xml:space="preserve">Cuadro 2.11 Costo de la Canasta Básica Alimentaria Urbana. </t>
  </si>
  <si>
    <t xml:space="preserve">Dólares mensuales para un hogar de tamaño promedio. Se considera un mes de 30 días. *El tamaño del hogar considerado por digestyc se encuentra en la columna O*.  </t>
  </si>
  <si>
    <t>Costo de CBA con hogar de 4</t>
  </si>
  <si>
    <t>ENERO</t>
  </si>
  <si>
    <t>FEBRERO</t>
  </si>
  <si>
    <t>MARZO</t>
  </si>
  <si>
    <t>ABRIL</t>
  </si>
  <si>
    <t>MAYO</t>
  </si>
  <si>
    <t>JUNIO</t>
  </si>
  <si>
    <t>JULIO</t>
  </si>
  <si>
    <t>AGOSTO</t>
  </si>
  <si>
    <t>SEPTIEMBRE</t>
  </si>
  <si>
    <t>OCTUBRE</t>
  </si>
  <si>
    <t>NOVIEMBRE</t>
  </si>
  <si>
    <t>DICIEMBRE</t>
  </si>
  <si>
    <t>PROMEDIO ANUAL</t>
  </si>
  <si>
    <t>Integrantes del hogar según Digestyc</t>
  </si>
  <si>
    <t>CA 4 personas</t>
  </si>
  <si>
    <t>Indice de CBA</t>
  </si>
  <si>
    <t>Tasa de crecimiento</t>
  </si>
  <si>
    <t>Fuente: http://www.digestyc.gob.sv/index.php/servicios/en-linea/canasta-basica-alimentaria.html</t>
  </si>
  <si>
    <t>Nota: Para aislar el efecto que tiene la reducción en el tamaño promedio del hogar sobre la CBA, se ha hecho un recálculo de la CBA con un número fijo de  4 integrantes por hogar en todo el periodo. Esto hace que sea más fácil de comprender la evolución de este costo dado que el número de personas por hogar es una magnitud discreta.</t>
  </si>
  <si>
    <t>Gráfico 2.6  Cantidad de Canasta Ampliadas (para un hogar de 4 integrantes) que son asequibles con un salario promedio mensual (Wme) del sector privado total y salario promedio de ramas del sector privado con 10 o menos cotizantes por patrono</t>
  </si>
  <si>
    <t>Cuadro 2.8 Cantidad de personas cubiertas por contratos colectivos de trabajo</t>
  </si>
  <si>
    <t>SINDICATO SUSCRIPTOR RAMA DE ACTIVIDAD ECONOMICA</t>
  </si>
  <si>
    <t>HOMBRES</t>
  </si>
  <si>
    <t>MUJERES</t>
  </si>
  <si>
    <t>TOTAL</t>
  </si>
  <si>
    <t>% de mujeres respecto del total</t>
  </si>
  <si>
    <t>Agrícola</t>
  </si>
  <si>
    <t>Textil</t>
  </si>
  <si>
    <t xml:space="preserve">Industria </t>
  </si>
  <si>
    <t>Comercio</t>
  </si>
  <si>
    <t>Instituciones Autónomas</t>
  </si>
  <si>
    <t>Públicos</t>
  </si>
  <si>
    <t>Total</t>
  </si>
  <si>
    <t>Fuente: elaboración propia con base en Ministerio de Trabajo y Previsión Social (2021).</t>
  </si>
  <si>
    <t>Gráfico 2.7. Composición de sindicatos activos en El Salvador de acuerdo con el sexo de las personas afiliadas y al año de constitución del sindicato</t>
  </si>
  <si>
    <t xml:space="preserve">Cuadro 2.8 Sindicatos inscritos en el Ministerio de Trabajo y Previsión Social </t>
  </si>
  <si>
    <t>N°</t>
  </si>
  <si>
    <t>ESTADO</t>
  </si>
  <si>
    <t>FECHA DE CONSTITUCIÓN</t>
  </si>
  <si>
    <t>NOMBRE DEL SINDICATO</t>
  </si>
  <si>
    <t>CLASE</t>
  </si>
  <si>
    <t>ACTIVO</t>
  </si>
  <si>
    <t>Sindicato Gremial de Trabajadores de Artes Gráficas de El Salvador (S.T.A.G.)</t>
  </si>
  <si>
    <t>Gremio</t>
  </si>
  <si>
    <t>ACEFALO</t>
  </si>
  <si>
    <t>Sindicato de Empresa Trabajadores Pastas, S.A. (SETPSA)</t>
  </si>
  <si>
    <t>Empresa</t>
  </si>
  <si>
    <t>_</t>
  </si>
  <si>
    <t>Sindicato de Trabajadores Martínez y Saprissa (STMS)</t>
  </si>
  <si>
    <t>Sindicato de Obreros de la Fábrica de Sacos Cuscatlán (SOFSC)</t>
  </si>
  <si>
    <t>Sindicato Nacional de Trabajadores Sastres (SNTS)</t>
  </si>
  <si>
    <t>Independiente</t>
  </si>
  <si>
    <t>Sindicato de Trabajadores Hilandería Salvadoreña (STHS)</t>
  </si>
  <si>
    <t>Sindicato General  de Costureras (S.G.C.)</t>
  </si>
  <si>
    <t>Sindicato Nacional de Obreros Zapateros (S.N.O.Z.)</t>
  </si>
  <si>
    <t>Sindicato de Obreros Panificadores de El Salvador (SOPS)</t>
  </si>
  <si>
    <t>Sindicato de Mineros de Mineral Montecristo (SMMM)</t>
  </si>
  <si>
    <t>Sindicato Nacional de Operarios Peluqueros (S.N.O.P.)</t>
  </si>
  <si>
    <t>Sindicato Gremial de Cobradores de Autobuses (S.G.C.A.)</t>
  </si>
  <si>
    <t>Asociación de Marinos Mercantes de El Salvador (AMMS)</t>
  </si>
  <si>
    <t>N/A</t>
  </si>
  <si>
    <t>Sindicato Gremial de Trabajadores Especializados en Enchapados de Azulejos, Mosaicos, Cerámicas y similares</t>
  </si>
  <si>
    <t>Sindicato de Trabajadores de Fábrica OK y Duke (STOD)</t>
  </si>
  <si>
    <t>Sindicato Gremial de Pilotos Automovilistas de El Salvador (S.G.P.A.S)</t>
  </si>
  <si>
    <t>Sindicato General  de Matarifes de El Salvador (S.G.M.E.S)</t>
  </si>
  <si>
    <t>Sindicato de Trabajadores de Fábrica de Aceites y Grasas El Dorado (STFAGE)</t>
  </si>
  <si>
    <t>Sindicato de Empresa de Trabajadores Enlatadora Nacional de El Salvador, S.A. de C.V.  (SETENESSACV)</t>
  </si>
  <si>
    <t>Sindicato de Mineros San Sebastián (SMSA)</t>
  </si>
  <si>
    <t>Sindicato de Voceadores Independientes de El Salvador (SVIDES)</t>
  </si>
  <si>
    <t>Sindicato Gremial de Maestros de Obra de la Industria de la Construcción (S.I.G.M.O.)</t>
  </si>
  <si>
    <t>Sindicato de la Industria Eléctrica de El Salvador  (SIES)</t>
  </si>
  <si>
    <t>Industria</t>
  </si>
  <si>
    <t>Sindicato General  de Trabajadores de la Industria de la Construcción, Similares y Conexas de El Salvador (SGTICSCES)</t>
  </si>
  <si>
    <t>Sindicato de Trabajadores de la Industria de Bebidas Gaseosas, Cervezas, Hielo, Agua Potable Conexos y Similares (STBGCHAP)</t>
  </si>
  <si>
    <t>Sindicato Unión de Empleados Particulares (SUEP)</t>
  </si>
  <si>
    <t>Sindicato de Auxiliares de Ingeniería (SAI)</t>
  </si>
  <si>
    <t>Sindicato de Trabajadores de la Industria Licorera (STIL)</t>
  </si>
  <si>
    <t>Sindicato de Trabajadores de la Industria Mecánica y Metálicas Básicas (S.T.I.M.M.B.)</t>
  </si>
  <si>
    <t>Sindicato de Trabajadores de las Industrias Gráficas y Conexas de El Salvador (STIGC)</t>
  </si>
  <si>
    <t>Sindicato de Trabajadores de la Industria de Dry Cleaning (STIDC)</t>
  </si>
  <si>
    <t>Sindicato Nacional de Industria de Trabajadores de Empaques Diversos (SINITED)</t>
  </si>
  <si>
    <t>Sindicato de Trabajadores de Aceites Vegetales (STAV)</t>
  </si>
  <si>
    <t>Sindicato  de Empleados Particulares (S.E.P.)</t>
  </si>
  <si>
    <t>Sindicato de Empresa Trabajadores Cosmos (SETC)</t>
  </si>
  <si>
    <t>Sindicato de Trabajadores de la Fábrica de Fósforos (STFF)</t>
  </si>
  <si>
    <t>Sindicato de Trabajadores El Triunfo (SETT)</t>
  </si>
  <si>
    <t>Sindicato de Operarios Zapateros Orientales (SOZO)</t>
  </si>
  <si>
    <t>Sindicato de Obreros Textiles San Hilario (SOTSH)</t>
  </si>
  <si>
    <t>Sindicato Minerva Textil (SMT)</t>
  </si>
  <si>
    <t>Sindicato de Trabajadores de la Empresa Araujo y Cía. (STEAC)</t>
  </si>
  <si>
    <t>Sindicato Gremial de Electricistas Independientes de El Salvador (S.G.E.I.E.S)</t>
  </si>
  <si>
    <t>Sindicato Unión de Trabajadores de la Construcción (SUTC)</t>
  </si>
  <si>
    <t>Sindicato Gremial de Peleteros (SGP)</t>
  </si>
  <si>
    <t>Sindicato de Trabajadores del Beneficio del Algodón (STBA)</t>
  </si>
  <si>
    <t>Sindicato Unión de Trabajadores Líneas Aéreas (UTLA)</t>
  </si>
  <si>
    <t xml:space="preserve">Sindicato de Empresa Abonos Orgánicos, S.A. (SEAOSA) </t>
  </si>
  <si>
    <t>Sindicato de Empresa de Productos de Café, S.A. (SEPC)</t>
  </si>
  <si>
    <t>Sindicato de Empresa Calzado Salvadoreño, S.A. (SECSSA)</t>
  </si>
  <si>
    <t>Sindicato de Empleados Bancarios de El Salvador (SEBES)</t>
  </si>
  <si>
    <t>Sindicato Textil de Trabajadores Industrias Unidas, .S.A (STTIUSA)</t>
  </si>
  <si>
    <t>Sindicato Empresa Trabajadores Aceites Ideal (SETAI)</t>
  </si>
  <si>
    <t>Sindicato Industria Textil (SIT)</t>
  </si>
  <si>
    <t>Sindicato de Trabajadores Textiles Kenaf (STTK)</t>
  </si>
  <si>
    <t>Sindicato Empresa Delicia (SED)</t>
  </si>
  <si>
    <t>Sindicato Occidental de Matarifes de El Salvador (S.O.M.E.S)</t>
  </si>
  <si>
    <t xml:space="preserve">Sindicato de Costureras Salvadoreñas (SCS). Antes denominado Sindicato General  de Sastres de la República de El Salvador </t>
  </si>
  <si>
    <t>TRAMITE</t>
  </si>
  <si>
    <t>Sindicato de Artes Gráficas de Santa Ana (S.A.G.S.A.)</t>
  </si>
  <si>
    <t>Sindicato Gremial de Limpiabotas de El Salvador (SIGLES)</t>
  </si>
  <si>
    <t>Asociación de Luchadores Profesionales de Espectáculos Públicos de El Salvador  (ALPEPES)</t>
  </si>
  <si>
    <t>Sindicato de Empresa Tren de Aseo de Santa Ana (SETASA)</t>
  </si>
  <si>
    <t>Sindicato de Trabajadores Dridma (STD)</t>
  </si>
  <si>
    <t>Sindicato de Trabajadores Zapateros de El Salvador (S.T.Z.E.S.)</t>
  </si>
  <si>
    <t>Sindicato Gremial de Obreros de Productos de Cemento (S.G.O.P.C.)</t>
  </si>
  <si>
    <t>Sindicato Gremial de Operadores y Conductores de Maquinaria Pesada en General  (S.G.O.C.M.P.G.)</t>
  </si>
  <si>
    <t>Sindicato de Trabajadores de la Industria Ferroviaria de El Salvador (SIFES)</t>
  </si>
  <si>
    <t>Sindicato de Empresa LIDO, S.A. (SELSA)</t>
  </si>
  <si>
    <t>Sindicato Gremial de Trabajadores Molineros (S.I.T.R.A.M.O.)</t>
  </si>
  <si>
    <t>Sindicato de Empresa de Trabajadores de Refinería de Azúcar Salvadoreña  (SETRAS)</t>
  </si>
  <si>
    <t>Sindicato de Trabajadores de Pedreras (STP)</t>
  </si>
  <si>
    <t>Sindicato Nacional de la Industria de la Carne (SNIC)</t>
  </si>
  <si>
    <t>Sindicato de Empresa Trabajadores Fábrica Alianza (SETFA)</t>
  </si>
  <si>
    <t>Sindicato de Trabajadores Independientes de Radio, Teatro, Televisión, Cine, Afines, Conexos y Similares de El Salvador (STIRTTCAES)</t>
  </si>
  <si>
    <t>Sindicato de Empresa Pan Victorias (SEPV)</t>
  </si>
  <si>
    <t>Sindicato Gremial de Artistas, Músicos, y Cantantes Salvadoreños (SGAMCS)</t>
  </si>
  <si>
    <t>Sindicato de la Industria Pesquera (SIP)</t>
  </si>
  <si>
    <t>Sindicato de Industria Aceites y Grasas Comestibles (SIAGC)</t>
  </si>
  <si>
    <t>Sindicato de Empresa Molinos de El Salvador S.A. ( S.E.M.E.S.S.A.)</t>
  </si>
  <si>
    <t>Sindicato de Trabajadores Empresa La Gila (STELG)</t>
  </si>
  <si>
    <t>Sindicato General  de Trabajadores de la Industria del Transporte y Afines de El Salvador (SGTITAS)</t>
  </si>
  <si>
    <t>Sindicato de la Industria Nacional del Azúcar (SINA)</t>
  </si>
  <si>
    <t>Sindicato de la Industria Gastronómica y Actividades Conexas (S.I.G.A.C.)</t>
  </si>
  <si>
    <t>Sindicato de la Industria del Café (SICAFE)</t>
  </si>
  <si>
    <t>Sindicato de Trabajadores Empresa Celo Block (STECB)</t>
  </si>
  <si>
    <t>Sindicato de la Industria Periodística Salvadoreña (SIPS)</t>
  </si>
  <si>
    <t>Asociación Sindical de Pilotos Aviadores Salvadoreños (ASPAS)</t>
  </si>
  <si>
    <t>Sindicato de la Industria de la Costura y la Maquila (S.I.N.D.I.C.O.M.)</t>
  </si>
  <si>
    <t>Sindicato de Trabajadores de Empresa Cartonera Centroamérica División de Sigma, S.A. (SECCSA)</t>
  </si>
  <si>
    <t>Sindicato de Empresa Industrias Salvadoreñas de Construcción (SEISC)</t>
  </si>
  <si>
    <t>Sindicato de Trabajadores de la Empresa CAMSA (STEC)</t>
  </si>
  <si>
    <t>Sindicato de Trabajadores de la Salud (SI-TRA-SALUD)</t>
  </si>
  <si>
    <t>Sindicato Gremial de Motoristas Vicentinos (SGMV)</t>
  </si>
  <si>
    <t>Sindicato Gremial de Maestros de Obra de la Construcción y de Ocupaciones Similares (SIGMOOS)</t>
  </si>
  <si>
    <t xml:space="preserve">Sindicato de Trabajadores de la Empresa La Universal, S.A. </t>
  </si>
  <si>
    <t>Sindicato de Trabajadores de la Educación de El Salvador (STEES)</t>
  </si>
  <si>
    <t>Sindicato de Empresa La Laguna, S.A. (SINDELSA)</t>
  </si>
  <si>
    <t>Sindicato de Empresa Trabajadores Plásticos Salvadoreños, S.A. (SETPLASSA)</t>
  </si>
  <si>
    <t xml:space="preserve">Sindicato Nacional de Trabajadores de la Industria del Transporte, Similares y Conexas (S.N.T.I.T.S.C.) </t>
  </si>
  <si>
    <t>Sindicato Gremial de Pintores Salvadoreños (SIGPS)</t>
  </si>
  <si>
    <t>Sindicato de Trabajadores de Empresa Saltex (STES)</t>
  </si>
  <si>
    <t>Sindicato de Trabajadores de Productos de Cemento, Arcilla y Similares (STPCAS)</t>
  </si>
  <si>
    <t>Sindicato de Trabajadores de la Industria de Muebles, Accesorios y Similares (SIMAS)</t>
  </si>
  <si>
    <t>Sindicato de Trabajadores de la Industria del Pan, Similares y Conexos de El Salvador  (STIPSCES)</t>
  </si>
  <si>
    <t>Sindicato Gremial de Mecánicos Dentales (SIGMEDENT)</t>
  </si>
  <si>
    <t>Sindicato de Trabajadores de Empresa Aseo Público (STEAP)</t>
  </si>
  <si>
    <t>Sindicato de Empresa de Trabajadores Hospital Policlínica Salvadoreña, S.A. (SETHPSSA)</t>
  </si>
  <si>
    <t>Sindicato de la Industria de Productos Alimenticios lácteos y Actividades Conexas (SIPALAC)</t>
  </si>
  <si>
    <t>Sindicato de Trabajadores de Industrias Mecánicas y Metálicas de El Salvador (S.T.I.M.M.E.S.)</t>
  </si>
  <si>
    <t>Sindicato de Artes Gráficas Dreikorn (SAD)</t>
  </si>
  <si>
    <t>Sindicato de Trabajadores del Instituto Salvadoreño del Seguro Social (STISSS)</t>
  </si>
  <si>
    <t>Autónoma</t>
  </si>
  <si>
    <t>Sindicato de Empresa Productos Nacionales, S.A. (SEPRONACSA)</t>
  </si>
  <si>
    <t>Sindicato de Empresa de Transportes Salvadoreños, S.A. (SETSSA)</t>
  </si>
  <si>
    <t>Sindicato de Empresa Trabajadores de ANDA (SETA)</t>
  </si>
  <si>
    <t>Sindicato Gremial de Trabajadores de Artes Gráficas Migueleños (S.I.G.T.A.G.M.)</t>
  </si>
  <si>
    <t>Sindicato de Trabajadores de la Industria Textil de Algodón, Henequén, Kenaf,  Hilo Sintético y Conexos de El Salvador (STITAHKHSCES)</t>
  </si>
  <si>
    <t>Sindicato de Trabajadores Empresa Camisería Manhttan de Centro América (STECMCA)</t>
  </si>
  <si>
    <t>Sindicato de Empresa Trabajadores del Instituto Salvadoreño de Transformación Agraria (SETISTA)</t>
  </si>
  <si>
    <t>Sindicato Gremial de Joyeros Salvadoreños (SGJS)</t>
  </si>
  <si>
    <t>Sindicato de Trabajadores Empresa Industrias Martin (STEIM)</t>
  </si>
  <si>
    <t>Sindicato Occidental de Matarifes de El Salvador (SOM)</t>
  </si>
  <si>
    <t>Sindicato Gremial de Matarifes Orientales (SGMO)</t>
  </si>
  <si>
    <t>Sindicato de Empresa Escalón Núñez, S.A. (SEEN)</t>
  </si>
  <si>
    <t>Sindicato de Trabajadores Empresa Ingenio El Ángel (STEIA)</t>
  </si>
  <si>
    <t>Sindicato de Fotógrafos Salvadoreños (SIFOS)</t>
  </si>
  <si>
    <t>Sindicato de Trabajadores de la Industria del Algodón, Sintéticos, Similares y Conexos (STIASSYC)</t>
  </si>
  <si>
    <t>Sindicato de Empresa de Trabajadores AGAVE (SETAG)</t>
  </si>
  <si>
    <t>Sindicato de Empresa Avícola Santa Cruz (SEASC)</t>
  </si>
  <si>
    <t>Sindicato Gremial de Mecánicos de Occidente (SIGREMO)</t>
  </si>
  <si>
    <t>Sindicato de Trabajadores de Autobuses Salvadoreños (STAS)</t>
  </si>
  <si>
    <t>Sindicato Gremial de Vendedores de Seguros, Títulos de Capitalización y Otras Actividades Afines y Similares (SIGVSCAS)</t>
  </si>
  <si>
    <t>Sindicato Gremial de Carpintereos de Obra de Banco (SICOB)</t>
  </si>
  <si>
    <t>Sindicato de Trabajadores de la Industria Avícola, Huevos, Conexos y Similares de El Salvador (STIAHCSES)</t>
  </si>
  <si>
    <t>Sindicato de Empresa de Trabajadores de Transportes Unidos, S.A. (SETUSA)</t>
  </si>
  <si>
    <t>Sindicato Nacional de Operarios Carpinteros (SINOC)</t>
  </si>
  <si>
    <t>Sindicato de Empresa Servicios de Alimentos, S.A. de C.V. (SESASA)</t>
  </si>
  <si>
    <t>Sindicato Gremial de Enfermeras, Médicos y Técnicos en Salud, Salvadoreños (SIGEMETSS)</t>
  </si>
  <si>
    <t>Sindicato de Trabajadores de la Empresa Vidrios de Centroamérica, S.A. (STEVCASA)</t>
  </si>
  <si>
    <t>Sindicato de Trabajadores Empresa Pedrera El Refugio (STEPR) NOTA: Sindicato repetido</t>
  </si>
  <si>
    <t>Sindicato Gremial de Artistas del Espectáculo (SGAE)</t>
  </si>
  <si>
    <t>Sindicato de Trabajadores de Empresa Kimberly Clark, S.A. (STEKCSA)</t>
  </si>
  <si>
    <t>Sindicato de Empresa Trabajadores Acero, S.A. (SETASA)</t>
  </si>
  <si>
    <t>Sindicato Gremial de Motoristas y Actividades Afines (SIGMAA)</t>
  </si>
  <si>
    <t>Asociación Sindical de Panificadores de El Salvador (ASPES)</t>
  </si>
  <si>
    <t>Sindicato de Trabajadores de la Construcción y Conexos Salvadoreño (SITRACOCS)</t>
  </si>
  <si>
    <t>Sindicato de Trabajadores de la Empresa Matisa de Muebles y Artículos Decorativos (STEMMAD)</t>
  </si>
  <si>
    <t>Sindicato de Trabajadores de la Industria del Cuero, Sucedáneos, Calzado, Similares y  Conexos de El Salvador (STICSCSCES)</t>
  </si>
  <si>
    <t xml:space="preserve">Sindicato de Industria de la Maquila, Textil y Conexos (S.I.M.T.Y.C.O.M.) </t>
  </si>
  <si>
    <t>Sindicato de Trabajadores Refrigeración e Industria (SETRISA)</t>
  </si>
  <si>
    <t>Sindicato Unión de Trabajadores Pesquera Nacional, S.A. (UTPNSA)</t>
  </si>
  <si>
    <t>Sindicato de Empresa Trabajadores del Instituto de Vivienda Urbana (SETIVU)</t>
  </si>
  <si>
    <t>Sindicato Gremial de Visitadores Médicos Salvadoreños (SGVMS)</t>
  </si>
  <si>
    <t>Sindicato de Empresa Trabajadores Tecnillantas, S.A. (SETTSA)</t>
  </si>
  <si>
    <t xml:space="preserve">Sindicato de Empresa YSU Radio Cadena, S.A. </t>
  </si>
  <si>
    <t>Sindicato General  de Trabajadores de la Industria Pesquera y Actividades Conexas (S.G.T.I.P.A.C.)</t>
  </si>
  <si>
    <t>Sindicato de Empresa Trabajadores Molinera Salvadoreña, S.A. (SETMOSSA)</t>
  </si>
  <si>
    <t>Sindicato Unión de Trabajadores del Transporte (UTT)</t>
  </si>
  <si>
    <t xml:space="preserve">Sindicato de Trabajadores de la Industria Textil, de Algodón, Sintéticos, Acabados Textiles, Similares y Conexos (STITAS) </t>
  </si>
  <si>
    <t>Sindicato de Trabajadores de la Empresa Compañía de Obreros del Transporte, S.A. (STECOTSA)</t>
  </si>
  <si>
    <t>Asociación Sindical de Pilotos Automovilistas y Trabajadores del Transporte (A.S.P.A.T.T.)</t>
  </si>
  <si>
    <t>Sindicato de Empresa Trabajadores Fábrica Oliva, S.A.  (SETFOSA)</t>
  </si>
  <si>
    <t>Sindicato Gremial de Vendedores de Literatura y Similares (SIGVLYS)</t>
  </si>
  <si>
    <t>Sindicato de Trabajadores de las Industrias Mineras, Similares y Conexas de El Salvador (STIMSCS)</t>
  </si>
  <si>
    <t>Sindicato Gremial de Trabajadores Joyeros de El Salvador (S.G.T.J.E.S.)</t>
  </si>
  <si>
    <t>Sindicato de Trabajadores de la Industria de los Jabones, Productos Detergentes, Lejías, Velas, Ceras, Líquidos y Pastas Limpiadoras (SITRAJADE)</t>
  </si>
  <si>
    <t>Sindicato de Trabajadores de Empresa Cartotécnica Centro Americana, S.A. (STECCSA)</t>
  </si>
  <si>
    <t>Asociación Sindical de Trabajadores de la Industria del Pan, Dulces, Repostería y Golosinas (ASTIPAS)</t>
  </si>
  <si>
    <t>Sindicato de Trabajadores de la Empresa Materiales y Equipos, S.A. (STEMESA)</t>
  </si>
  <si>
    <t>Sindicato Gremial de Artistas Circenses de El Salvador (SGACES)</t>
  </si>
  <si>
    <t>Asociación Sindical de Trabajadores de Empresa Beneficio Holanda (ASTEBH)</t>
  </si>
  <si>
    <t>Sindicato de Trabajadores Nacionalistas de la Industria de la Construcción (STNIC)</t>
  </si>
  <si>
    <t>Asociación Sindical de Trabajadores de Empresa Beneficio Acahuapa (ASTEBA)</t>
  </si>
  <si>
    <t>Asociación Sindical de Aerotécnicos Salvadoreños (ASAS)</t>
  </si>
  <si>
    <t>Sindicato de Empresa de Trabajadores Procesados de Henequén</t>
  </si>
  <si>
    <t>Sindicato Gremial de Trabajadores Guardianes de Centros de Esparcimiento (SIGREGCE)</t>
  </si>
  <si>
    <t>Asociación Sindical de Trabajadores del Instituto Regulador de Abastecimientos (ASTIRA)</t>
  </si>
  <si>
    <t xml:space="preserve">Asociación Sindical de Trabajadores Empresas Llantas Gigantes, S.A. </t>
  </si>
  <si>
    <t>Sindicato de Empresa Trabajadores Creaciones Julieta (SETRACJ)</t>
  </si>
  <si>
    <t>Sindicato Nacional de Trabajadores de la Industria de Productos de Cemento, Arcilla y Similares (SINTIPCAS)</t>
  </si>
  <si>
    <t>Sindicato de Trabajadores de Creaciones May (STCM)</t>
  </si>
  <si>
    <t>Sindicato de Empresa Tenería La Victoria, S.A.  (SETVISA)</t>
  </si>
  <si>
    <t>Sindicato de Trabajadores en Equipos Telefónicos (STET)</t>
  </si>
  <si>
    <t>Sindicato de Trabajadores Salineros de El Salvador (S.T.S.E.S.)</t>
  </si>
  <si>
    <t>Sindicato de Empresa de Trabajadores de Nestlé El Salvador, S.A. (SETNESSA)</t>
  </si>
  <si>
    <t>Sindicato Empresa Industriales Comerciantes Asociados, S.A. (SEICASA)</t>
  </si>
  <si>
    <t xml:space="preserve">Sindicato de Trabajadores de Empresa El Salvador Internacional, S.A. </t>
  </si>
  <si>
    <t>Sindicato Nacional de Músicos y Similares (SINMUS)</t>
  </si>
  <si>
    <t>Sindicato General  de Trabajadores de la Industria de la Construcción (S.G.T.I.C.)</t>
  </si>
  <si>
    <t>Asociación Sindical de Trabajadores de Empresa Beneficio Monte Alegre Chinameca (ASTEBACH)</t>
  </si>
  <si>
    <t>Sindicato de Trabajadores de Empresa Servicios Papeleros Centroamericanos, S.A.</t>
  </si>
  <si>
    <t>Sindicato de Empresa de Trabajadores Textiles El Salvador, S.A. (STTEXELSA)</t>
  </si>
  <si>
    <t>Unión Sindical de Matarifes de El Salvador (U.S.M.E.S.)</t>
  </si>
  <si>
    <t>Sindicato de Trabajadores de la Industria Textil de El Salvador (SITES)</t>
  </si>
  <si>
    <t>Sindicato Gremial de Mecánicos de El Salvador (SIGMES)</t>
  </si>
  <si>
    <t>Sindicato de Trabajadores de Empresa Central Azucarera Ízalo (STECAI)</t>
  </si>
  <si>
    <t>Asociación Sindical de Trabajadores Empresa Autobuses, S.A.  (ASTEASA)</t>
  </si>
  <si>
    <t>Sindicato Unión Gremial de Marinos Mercantes de El Salvador (UGMES)</t>
  </si>
  <si>
    <t>Sindicato Gremial de Trabajadores Especialistas en Pisos (SIGEPI)</t>
  </si>
  <si>
    <t>Sindicato Unión de Trabajadores de Empresa Beneficio La Mica (UTEBLAM)</t>
  </si>
  <si>
    <t>Sindicato de Trabajadores de Empresa Pedrera El Refugio (STEPR)</t>
  </si>
  <si>
    <t>Sindicato de Trabajadores de la Industria Turística, Gastronómica, Venta y Distribución de Agua Envasada, Bebidas Carbonatadas, Cerveza, Lácteos, Actividades Similares y Conexas (STITGASC)</t>
  </si>
  <si>
    <t>Asociación Profesional de Empresa de Empleados de la Federación de Asociaciones Cooperativas de Ahorro y Crédito de El Salvador, de R.L (APE DE FEDECACES)</t>
  </si>
  <si>
    <t>Sindicato de Trabajadores de la Lotería Nacional de Beneficencia (SITRALONB)</t>
  </si>
  <si>
    <t>Sindicato de Periodistas y Similares de El Salvador (SINPESS)</t>
  </si>
  <si>
    <t>Sindicato de Profesionales Contables de El Salvador (SIPCES)</t>
  </si>
  <si>
    <t>Sindicato de la Industria del Cuero, Calzado, Piel Sintética y Conexos de El Salvador (SICCAPSCES)</t>
  </si>
  <si>
    <t>Sindicato de Trabajadores Bancarios e Instituciones Financieras (SITRABIF)</t>
  </si>
  <si>
    <t>Sindicato de la Industria Eléctrica,  Electrónica, Conexos y Similares (SIECS)</t>
  </si>
  <si>
    <t>Sindicato Nacional de Trabajadores del Comercio (SINATRAC)</t>
  </si>
  <si>
    <t>Sindicato de Trabajadores de Empresa del Instituto Salvadoreño de Investigaciones del Café (STEISIC)</t>
  </si>
  <si>
    <t>Sindicato de Trabajadores de la Industria de Accesorios Eléctricos, Electrónicos, Similares y Conexos (STIAEESC)</t>
  </si>
  <si>
    <t>Sindicato de Obreros de la Industria de la Construcción, Similares y Conexos de El Salvador (SOICSCES)</t>
  </si>
  <si>
    <t>Sindicato de Trabajadores de la Industria de la Venta de Automotores, Maquinaria Agrícola, Aditivos, Repuestos, Similares y Conexos (STIVAMAR)</t>
  </si>
  <si>
    <t>Sindicato de la Industria General  de Empleados Bancarios y Asociaciones de Ahorro y Préstamo (SIGEBAN)</t>
  </si>
  <si>
    <t>Sindicato de Trabajadores del Fondo Social Para la Vivienda (SITRAFOSVI)</t>
  </si>
  <si>
    <t>Sindicato Gremial de Trabajadores de Industrias Ópticas (S.G.T.I.O.)</t>
  </si>
  <si>
    <t>Sindicato Gremial de Maestros de El Salvador (SIMES)</t>
  </si>
  <si>
    <t>Sindicato de Trabajadores de Empresa Confitería Americana, S.A. de C.V. (STECASACV)</t>
  </si>
  <si>
    <t>Sindicato de Trabajadores de Industrias Textiles (STIT)</t>
  </si>
  <si>
    <t>Sindicato Gremial de Educadores de Empresas Privadas de El Salvador  (SGEEPES)</t>
  </si>
  <si>
    <t>Asociación Sindical de Ingenio Ahuachapán  (ASIA)</t>
  </si>
  <si>
    <t>Sindicato de Trabajadores y Trabajadoras del Instituto Nacional de Pensiones de los Empleados Públicos (SITINPEP)</t>
  </si>
  <si>
    <t>Sindicato de Trabajadores de la Industria de la Construcción (S.T.I.C.)</t>
  </si>
  <si>
    <t>Sindicato de Trabajadores de Empresa de Productos Agroindustriales, S.A. de C.V.  (STEPA)</t>
  </si>
  <si>
    <t>Sindicato de Trabajadores de Empresa Ingenio Chanmico-Inazúcar (S-TEI-CHI)</t>
  </si>
  <si>
    <t>Sindicato de Trabajadores de Empresa Licores de Centroamérica, S.A. (STELCASA)</t>
  </si>
  <si>
    <t>Sindicato de Empresa de Trabajadores de Productos Minerales e Industriales de El Salvador (S.E.T.P.M.IE.S.)</t>
  </si>
  <si>
    <t>Sindicato de Trabajadores de la Universidad Centroamericana de El Salvador José Simeón Cañas (S.I.T.U.C.A.) (ultima  10/2013)</t>
  </si>
  <si>
    <t>Sindicato de Empresa de Trabajadores Editorial Metapaneca (SETEM)</t>
  </si>
  <si>
    <t>Sindicato de Trabajadores de Telecomunicaciones (SINTTEL)</t>
  </si>
  <si>
    <t>Sindicato Independiente de Transportistas de El Salvador (S.I.T.E.S.)</t>
  </si>
  <si>
    <t>Sindicato de Trabajadores Independientes del Comercio de Moneda Extranjera (STICME)</t>
  </si>
  <si>
    <t>Sindicato de Empresa de Trabajadores de Confecciones de El Salvador, S.A. de C.V. (SETCONDESA)</t>
  </si>
  <si>
    <t>Sindicato de Trabajadores de Empresa Ingenio Jiboa Corsaín (S-TEI-JIC)</t>
  </si>
  <si>
    <t>Sindicato de Empresa de Trabajadores Administrativos y Servicios de la Universidad de El Salvador (SETASUES)</t>
  </si>
  <si>
    <t>Sindicato de Empresa de Trabajadores Mandarín Internacional, S.A. de C.V. (SETMI, S.A. DE C.V.)</t>
  </si>
  <si>
    <t>Sindicato de Trabajadores Independientes del Comercio de El Salvador  (S.T.I.C.E.S.)</t>
  </si>
  <si>
    <t>Sindicato de Trabajadores de las Artes Fotográficas Independientes de El Salvador (S.T.A.F.I.S.)</t>
  </si>
  <si>
    <t>Sindicato de Trabajadores Independientes Artesanos del Mimbre (STIAM)</t>
  </si>
  <si>
    <t>Sindicato de Empresa Trabajadores Ssangbangwool Appareal El Salvador, S.A. de C.V.  (SETBAES)</t>
  </si>
  <si>
    <t>Sindicato de Trabajadores Independientes del Comercio Informal (S.T.I.C.I.)</t>
  </si>
  <si>
    <t>Sindicato de Trabajadores Independientes de Nueva San Salvador (S.T.I.N.S.S.)</t>
  </si>
  <si>
    <t>Sindicato de Empresa de Trabajadores de la Universidad de El Salvador (S.E.T.U.E.S.)</t>
  </si>
  <si>
    <t>Sindicato de Trabajadores Independientes del Comercio de Quezaltepeque (STICQ)</t>
  </si>
  <si>
    <t>Sindicato de Trabajadores Independientes del Comercio cantón Penitente Abajo (S.T.I.C.C.P.A.)</t>
  </si>
  <si>
    <t>Sindicato de Trabajadores Independientes del Comercio Planes de Renderos (S.T.I.C.P.R.)</t>
  </si>
  <si>
    <t>Sindicato de Trabajadores Independientes del Comercio del Lago de Ilopango (STICLI)</t>
  </si>
  <si>
    <t>Sindicato de Trabajadores Independientes del Comercio del Cantón Cuntan (STICCC)</t>
  </si>
  <si>
    <t>Sindicato de Trabajadores Independientes del Comercio San Cristóbal (S.T.I.C.S.C.)</t>
  </si>
  <si>
    <t>Sindicato de Trabajadores Independientes de Vendedores en Pequeño (STIVEP)</t>
  </si>
  <si>
    <t>Sindicato de Trabajadores Independientes de Pequeños Comerciantes (STIPEC)</t>
  </si>
  <si>
    <t>Sindicato de Trabajadores Independientes de Profesiones y Oficios Varios (SITINPROVA)</t>
  </si>
  <si>
    <t>Sindicato de Empresa de Trabajadores del Área Técnica en Telecomunicaciones de El Salvador (ATTES)</t>
  </si>
  <si>
    <t>Sindicato de Trabajadores de la Industria del Calzado, Hule, Plástico, Sintéticos, Similares y Conexos de El Salvador (STICHUPSCES)</t>
  </si>
  <si>
    <t>Sindicato de Trabajadores de Empresa Mandarín International, S.A. (ATEMISA)</t>
  </si>
  <si>
    <t>Sindicato de Trabajadores F &amp; D, S.A. de C.V. (ATEFYDSACV)</t>
  </si>
  <si>
    <t>Sindicato de Trabajadores Comerciantes Independientes Cantón El Cuco (S.T.C.I.C.E.C.)</t>
  </si>
  <si>
    <t>Sindicato de Trabajadores Independientes de Comerciantes de Artículos Varios (S.T.I.C.A.V.)</t>
  </si>
  <si>
    <t>Sindicato de Trabajadores Independientes del Comercio de la Ciudad de Santa Ana (STICSA)</t>
  </si>
  <si>
    <t>Sindicato de Trabajadores de Empresa Ingenio La Magdalena, S.A. (S-TEIM-SA)</t>
  </si>
  <si>
    <t>Sindicato de Trabajadores de Empresa Maquilas Salvadoreñas, S.A de C.V. (SITEMSAL)</t>
  </si>
  <si>
    <t>Sindicato de Trabajadores de Empresa Diadema, S.A. de C.V. (STEDSACV)</t>
  </si>
  <si>
    <t>Sindicato de Trabajadoras y Trabajadores del Sector Eléctrico (STSEL)</t>
  </si>
  <si>
    <t>Asociación de Trabajadores de Empresa Manufacturas Salvadoreñas de Exportación, S.A. de C.V. (ATEMANSALEX)</t>
  </si>
  <si>
    <t>Sindicato de Trabajadores Independientes de Profesiones y Oficios Varios de Occidente (SINDICO)</t>
  </si>
  <si>
    <t>Sindicato de Trabajadores Independientes de Pescadores Artesanales, Similares y Conexos Salvadoreños (SITINPASCOS)</t>
  </si>
  <si>
    <t>Sindicato de Trabajadores Independientes de Vendedores y Arrendatarios del Mercado de Santa Ana (SITRAVAMSA)</t>
  </si>
  <si>
    <t>Sindicato de Trabajadores Independientes del Comercio de Colon (STICC)</t>
  </si>
  <si>
    <t>Sindicato de Trabajadores Independientes de Comerciantes de Mercados Municipales de El Salvador (SITINCOMES)</t>
  </si>
  <si>
    <t>Sindicato de Trabajadores Independientes del Comercio de Productos del Alimento del Mercado La Tiendona  (STICPA)</t>
  </si>
  <si>
    <t>Sindicato de Trabajadores Agropecuarios e Industriales de San Isidro (STAISI)</t>
  </si>
  <si>
    <t>Sindicato Independiente de Vendedores y Comerciantes de El Salvador (SIVCES)</t>
  </si>
  <si>
    <t>Sindicato de Trabajadores Independientes del Comercio de Productos Varios de Zonas Francas de San Bartolo (S.T.I.C.P.V.)</t>
  </si>
  <si>
    <t>Sindicato de Trabajadores de Empresa Plásticos Tecnificados, S.A. de C.V. (SEPLAT)</t>
  </si>
  <si>
    <t>Sindicato de Trabajadores de Empresa Salvadoreña de Energía, S.A. de C.V. (SITESE)</t>
  </si>
  <si>
    <t>Sindicato de Trabajadores Transportistas Independientes de El Salvador  (STTIES)</t>
  </si>
  <si>
    <t>Sindicato de Médicos Trabajadores del Instituto Salvadoreño del Seguro Social (SIMETRISSS)</t>
  </si>
  <si>
    <t>Sindicato de Trabajadores Independientes del Comercio Informal de Acajutla (STICIA)</t>
  </si>
  <si>
    <t>Sindicato de Trabajadores Independientes del Transporte Colectivo Liviano de Sonsonate (STITCLIS)</t>
  </si>
  <si>
    <t>Sindicato Nacional de Trabajadores Independientes, Pequeños Comerciantes, Estacionarios y Ambulantes de El Salvador (SINTIPECEAS)</t>
  </si>
  <si>
    <t>Sindicato de Empresa Trabajadores Agroindustriales Los Lagartos (SETAL)</t>
  </si>
  <si>
    <t>Sindicato de Trabajadores Independientes Tricicleros Salvadoreños (SITTRISAL)</t>
  </si>
  <si>
    <t>Sindicato de Trabajadores de la Industria del Transporte de El Salvador (STITES)</t>
  </si>
  <si>
    <t>Sindicato de Trabajadores Independientes de Recicladores de Desechos Sólidos de Apopa (STIRDESA)</t>
  </si>
  <si>
    <t>Sindicato de Empresa de Trabajadores de Telecomunicaciones de El Salvador (SITTEL)</t>
  </si>
  <si>
    <t>Sindicato de Trabajadores de la Industria del Vestir de El Salvador (STIVES)</t>
  </si>
  <si>
    <t>Sindicato de Mujeres Trabajadoras Independientes de Comerciantes Salvadoreñas (SIMUTRAS)</t>
  </si>
  <si>
    <t>Sindicato de Trabajadores de Empresas de la Ruta Doscientos Uno (SITER 201)</t>
  </si>
  <si>
    <t>Sindicato de Trabajadores Independientes de Comerciantes de El Salvador (STICOES)</t>
  </si>
  <si>
    <t>SINDICATO DE TRABAJADORES DE EMPRESA DURALITA DE CENTROAMERICA, S.A. DE C.V. (SITEDCA)</t>
  </si>
  <si>
    <t>Sindicato de Empresa Trabajadores de Administradora El Carmen, S.A. de C.V. (SETAELCA)</t>
  </si>
  <si>
    <t>Sindicato de Trabajadoras Independientes de Mujeres Parteras de El Salvador (STIMPES)</t>
  </si>
  <si>
    <t>Sindicato de Empresa de Empleados Doall Enterprises (SEDE)</t>
  </si>
  <si>
    <t>Sindicato de Trabajadores Independientes de Comerciantes Sonsonatecos (SITINCOS)</t>
  </si>
  <si>
    <t>Sindicato Integración Nacional de Indígenas Organizados (INDIO)</t>
  </si>
  <si>
    <t>Sindicato de Trabajadores de la Industria del Turismo, Hostelería y Similares (STITHS)</t>
  </si>
  <si>
    <t>Sindicato Unión de Trabajadores de Empresa Maquilas Salvadoreñas, S.A. de C.V. (SIUTEMS)</t>
  </si>
  <si>
    <t>Sindicato de Empresa de Trabajadores de Doall Enterprises, S.A. de C.V. (SETDESA)</t>
  </si>
  <si>
    <t>Sindicato de Unidad de Trabajadores de Empresa Compañía de Telecomunicaciones de El Salvador, S.A. De C.V. (SUTTEL)</t>
  </si>
  <si>
    <t>Sindicato de Trabajadores de la Industria de la Elaboración de Camas, Colchones y Muebles en General  de El Salvador (SITIECAMES)</t>
  </si>
  <si>
    <t>Sindicato de Trabajadores de Empresa Ingenio Jiboa, S.A. (STEIJISA)</t>
  </si>
  <si>
    <t>Sindicato de Trabajadores de Empresa Han Chang, S.A. (SITEHSA)</t>
  </si>
  <si>
    <t>Sindicato de Trabajadores de Empresa Chárter (STECHAR)</t>
  </si>
  <si>
    <t>Sindicato de Trabajadores Independientes y del Comercio de Nueva San Salvador (SITICONSS)</t>
  </si>
  <si>
    <t>Sindicato de Trabajadores de la Industria de la Maquila Textil de El Salvador (SITRAMATEX)</t>
  </si>
  <si>
    <t>Sindicato de Trabajadores de Empresa Comisión Ejecutiva Hidroeléctrica del Rio Lempa (STECEL)</t>
  </si>
  <si>
    <t>Sindicato de Trabajadores Independientes de Comerciantes de Productos Varios de la Ciudad de Usulután (STICVUS)</t>
  </si>
  <si>
    <t>Sindicato de Trabajadores Independientes del Comercio de Sensuntepeque (SITICS)</t>
  </si>
  <si>
    <t>Sindicato de Trabajadores Independientes de Comerciantes de San Salvador (SINTICSS)</t>
  </si>
  <si>
    <t>Sindicato de Trabajadores Independientes de Comerciantes de Productos Varios de El Salvador (SINTICPROVES)</t>
  </si>
  <si>
    <t>Sindicato de Trabajadoras Independientes de Cosmetólogas (STICO)</t>
  </si>
  <si>
    <t>Sindicato de Trabajadores Independientes de Comerciantes de El Salvador (S.T.R.A.I.N.C.O.E.S.)</t>
  </si>
  <si>
    <t>Sindicato de Trabajadores Independientes de Comerciantes de Alimentos de El Salvador (SITINCAES)</t>
  </si>
  <si>
    <t>Sindicato de Trabajadores Independientes de Comerciantes del Departamento de Cabañas (SINTICC)</t>
  </si>
  <si>
    <t>Sindicato de Trabajadores Independientes de Pequeños Comerciantes de Cuscatancingo (SITINCCUS)</t>
  </si>
  <si>
    <t>Sindicato de Trabajadores Independientes y del Comercio de la Terminal de Buses Nor-Oriente de San Salvador (SITICTBNOSS)</t>
  </si>
  <si>
    <t>Sindicato Autónomo Independiente de Trabajadores Emprendedores (SAITE)</t>
  </si>
  <si>
    <t>Sindicato de Trabajadores Independientes Indígena Campesino de El Salvador (INCAS)</t>
  </si>
  <si>
    <t>Sindicato de Trabajadores Independientes de El Salvador (STIES)</t>
  </si>
  <si>
    <t>Sindicato de Trabajadores Comerciantes Independientes de Apopa (SINTRAINA)</t>
  </si>
  <si>
    <t>Sindicato de Trabajadores Independientes del Comercio del Cantón Las Isletas (SITICCI)</t>
  </si>
  <si>
    <t>Sindicato de Trabajadores Independientes Agropecuarios de San Salvador (SITRIAS)</t>
  </si>
  <si>
    <t>Sindicato de Trabajadores Independientes y del Comercio de Santa Tecla (SITICST)</t>
  </si>
  <si>
    <t>Sindicato de Trabajadores de la Industria Portuaria de El Salvador (STIPES)</t>
  </si>
  <si>
    <t>Sindicato de Trabajadores Comerciantes Independientes de Mejicanos (SITINCME)</t>
  </si>
  <si>
    <t>03/072005</t>
  </si>
  <si>
    <t>Sindicato Gremial de Trabajadores del Vestido (S.G.T.V.)</t>
  </si>
  <si>
    <t>Sindicato de Trabajadores Comerciantes Independientes de Aguilares (SINTICIA)</t>
  </si>
  <si>
    <t>Sindicato de Empresa Trabajadores de Servicios San José, S.A. de C.V. (SETRASSAJO)</t>
  </si>
  <si>
    <t>Sindicato de Trabajadores Independientes de la Agricultura  del Cantón Achiotañes (SITIACA)</t>
  </si>
  <si>
    <t>Sindicato Unión de Trabajadores Independientes en Instalación, Reparación y Mantenimiento de Computadoras y Afines ( UTIRMCA )</t>
  </si>
  <si>
    <t>Sindicato de Trabajadores Independientes Agrícolas de El Salvador (SITRAES)</t>
  </si>
  <si>
    <t>Sindicato de Trabajadores Comerciantes Independientes de San Marcos (SINTCIM)</t>
  </si>
  <si>
    <t>Sindicato de Trabajadores Independientes Comunal Coordinador Nacional Indígena Salvadoreño (CCNIS)</t>
  </si>
  <si>
    <t>Sindicato de Trabajadores de Empresa Baterías de El Salvador, S.A. De C.V. (SITRAEBES)</t>
  </si>
  <si>
    <t>Sindicato de Mujeres Trabajadoras Independientes de Profesiones Varias de El Salvador (SIMTIPVS)</t>
  </si>
  <si>
    <t>Sindicato Unión de Trabajadores Independientes de Espectáculos Públicos en General  (SUTEPEG)</t>
  </si>
  <si>
    <t>Asociación Sindical de Trabajadores Independientes Agrícolas de Apastepeque (ASINTIA)</t>
  </si>
  <si>
    <t>Sindicato de Trabajadores de Empresas Varias de Mantenimiento del Aeropuerto Internacional de El Salvador SITEVMAIES</t>
  </si>
  <si>
    <t>Empresas Varios</t>
  </si>
  <si>
    <t>Sindicato de Trabajadores Independientes de Vendedores de Alimentos del Mercado Ex Cuartel (SITIVAMEXC)</t>
  </si>
  <si>
    <t xml:space="preserve">Sindicato Indígena Nacional de Artesanos Independientes (SINAI) </t>
  </si>
  <si>
    <t>Sindicato de Trabajadores Comerciantes Independientes de Soyapango (SINTCIS)</t>
  </si>
  <si>
    <t>Asociación Sindical de Trabajadores de Empresa Confitería Americana, S.A. de C.V. (ASTECASACV)</t>
  </si>
  <si>
    <t>Sindicato de Trabajadores Independientes del Comercio del Puerto de La Libertad (SITRAINCOP)</t>
  </si>
  <si>
    <t>Sindicato de Gremio de Trabajadores de Servicios de Limpieza (SIGTRASEL)</t>
  </si>
  <si>
    <t>Unión de Vendedores Independientes del Mercado de Soyapango y Anexos (UVIMSA)</t>
  </si>
  <si>
    <t>Sindicato Independiente de Trabajadores Agropecuarios del Cantón Tepeagua (SITRACT)</t>
  </si>
  <si>
    <t>Sindicato Independiente de Técnicos Electricistas Autorizados de Occidente (SITEA)</t>
  </si>
  <si>
    <t>Sindicato de Trabajadores de Empresa Calvo Conservas El Salvador, S.A. De C.V. (STECCESSACV)</t>
  </si>
  <si>
    <t>Sindicato de la Industria Textil Salvadoreña (SITS)</t>
  </si>
  <si>
    <t>Asociación Sindical de Trabajadores de la Industria de la Construcción, Similares y Conexos (ASTICSC)</t>
  </si>
  <si>
    <t>Sindicato Independiente de Trabajadores Pequeños Productores Agropecuarios Salvadoreños. (SITPAS)</t>
  </si>
  <si>
    <t>Sindicato Independiente de Trabajadores Agropecuarios del Cantón San José de la Montaña (SITRAM)</t>
  </si>
  <si>
    <t>Sindicato Independiente de Pescadores Artesanales de Zacatecoluca (SINPEZ)</t>
  </si>
  <si>
    <t>Sindicato Independiente de Profesionales y Técnicos de El Salvador (SIPROTES)</t>
  </si>
  <si>
    <t>Asociación Sindical de Trabajadores de la Industria del Transporte, Similares y Conexos de El Salvador (ASTITSYCS)</t>
  </si>
  <si>
    <t>Sindicato de Trabajadores Taxistas Independientes de El Salvador (STTIES)</t>
  </si>
  <si>
    <t>Sindicato de Trabajadores Independientes Mercado Central San Salvador (SINTIES)</t>
  </si>
  <si>
    <t>Sindicato Independiente de Pequeños Productores y Trabajadores Agropecuarios Salvadoreños (SIPTAS)</t>
  </si>
  <si>
    <t>Sindicato de Trabajadores Vendedores Independientes Salvadoreños (STVIS)</t>
  </si>
  <si>
    <t>Sindicato de Vendedores Tecleños (SIVETEC)</t>
  </si>
  <si>
    <t>Sindicato Independiente de Trabajadores de Oficios y Profesiones Diversas de El Salvador (SITOPDES)</t>
  </si>
  <si>
    <t>Sindicato de Industria en Servicios Técnicos y Administrativos (SIESTA)</t>
  </si>
  <si>
    <t>Sindicato de Motoristas Independientes de San Salvador (SMIS)</t>
  </si>
  <si>
    <t>Sindicato de Empresa de Trabajadores de la Asociación de Transportistas Ahuachapanecos, S.A. de C.V. (SETASOTRA)</t>
  </si>
  <si>
    <t>Sindicato de Motoristas Independientes de San Vicente (SMISV)</t>
  </si>
  <si>
    <t>Sindicato de Trabajadores de la Industria de Procesamiento de Alimentos (SITIPA)</t>
  </si>
  <si>
    <t>Asociación Sindical de Pequeños Comerciantes de Occidente (ASPECO)</t>
  </si>
  <si>
    <t>Sindicato de Trabajadores Independientes Agropecuarios de Ahuachapán (STIAAHUA)</t>
  </si>
  <si>
    <t>Sindicato de Trabajadores Independientes del Comercio, Colonia La Flores (SITRACOF)</t>
  </si>
  <si>
    <t>Sindicato de Maestras y Maestros de la Educación Rural, Urbana y Urbano- Marginal de El Salvador (SIMEDUCO)</t>
  </si>
  <si>
    <t>Sindicato de Trabajadores Independientes Agropecuarios de Guaymango del Departamento de (STIAG)</t>
  </si>
  <si>
    <t>Sindicato Independiente de Trabajadores Agropecuarios del Cantón El Golfo (SITRAGOLF)</t>
  </si>
  <si>
    <t>Sindicato de Empresa de Trabajadores de Muebles Metálicos Prado, S.A. de C.V. (METAPRA)</t>
  </si>
  <si>
    <t>Sindicato de Trabajadores Independientes Agropecuarios, Cantón Los Romeros (SITRIAR)</t>
  </si>
  <si>
    <t>Sindicato de Artesanos Independientes de Santa María Ostuma (SINAISMO)</t>
  </si>
  <si>
    <t>Sindicato Independiente de Comerciantes de Jerusalén (SICOJ)</t>
  </si>
  <si>
    <t>Sindicato Independiente de Trabajadores Agropecuarios, Cantón El Espino (SITRACE)</t>
  </si>
  <si>
    <t>Sindicato de Trabajadores Independientes de Oficios Varios de Ahuachapán  (SITIOVA)</t>
  </si>
  <si>
    <t>Sindicato de Trabajadores Independientes Agropecuarios de Occidente (SITIAO)</t>
  </si>
  <si>
    <t>Sindicato de Pequeños Productores Agropecuarios del Cantón Galeano (SIPEACG)</t>
  </si>
  <si>
    <t>Sindicato de Productores Agropecuarios de Santo Domingo (SIPROASD)</t>
  </si>
  <si>
    <t>Sindicato de Trabajadores Independientes de la Agricultura del Departamento de Ahuachapán (STIAA)</t>
  </si>
  <si>
    <t>Sindicato de Productores Agropecuarios del Cantón Amate Sur (SIPACAS)</t>
  </si>
  <si>
    <t>Sindicato de Motoristas Independientes de Santa Tecla (SMIST)</t>
  </si>
  <si>
    <t>Sindicato de Motoristas Independientes de Sonsonate (SIMIS)</t>
  </si>
  <si>
    <t>Sindicato de Trabajadores Agropecuarios del Cantón San José Llano Largo (SITRACASJLL)</t>
  </si>
  <si>
    <t>Sindicato de Trabajadores Independientes de Pequeños Productores Agrícolas del Cantón El Carmen, Guaymango, Departamento de Ahuachapán (STIPACG)</t>
  </si>
  <si>
    <t>Sindicato de Empresa de Trabajadores Industrias DL, S.A. de C.V. (S.E.T.I.DL.)</t>
  </si>
  <si>
    <t>Sindicato de Trabajadores Independientes de Comerciantes de Altos de Jardines (SITIADJA)</t>
  </si>
  <si>
    <t>Sindicato de Trabajadores Agropecuarios, Cantón Candelaria ( SITRACC)</t>
  </si>
  <si>
    <t>Sindicato de Trabajadores Independientes de el Sector Informal de El Salvador (SITISIES)</t>
  </si>
  <si>
    <t>Sindicato de Trabajadores Independientes de Pequeños Productores Agrícolas del Cantón Istagapan Guaymango del Departamento de Ahuachapán (S.I.T.I.P.A.I.)</t>
  </si>
  <si>
    <t>Asociación Sindical de Trabajadores Independientes del Sector Agropecuario Salvadoreño (ASTISAS)</t>
  </si>
  <si>
    <t>Sindicato Independiente de Trabajadores y Trabajadoras del Comercio en Pequeño (SITRACOPE)</t>
  </si>
  <si>
    <t>Asociación Sindical de Trabajadores Independientes del Sector Agropecuario del Cantón El Escalón Municipio de Guaymango Departamento de Ahuachapán (ASITRAISACE)</t>
  </si>
  <si>
    <t>Sindicato de Motoristas Independientes de Santa Ana (SMISA)</t>
  </si>
  <si>
    <t>Sindicato de Artesanos Independientes de Sonsonate (SAIS)</t>
  </si>
  <si>
    <t>Sindicato de Productores Agropecuarios de El Cantón Chucullo (SIPRACAC)</t>
  </si>
  <si>
    <t>Sindicato de Trabajadores Independientes de la Salud de San Salvador (STISSAN)</t>
  </si>
  <si>
    <t>Sindicato de Limpia Botas Independientes de San Salvador (SLBISS)</t>
  </si>
  <si>
    <t>Sindicato de Trabajadores Agropecuarios del Cantón El Porvenir Aguacayo (SITRACPA)</t>
  </si>
  <si>
    <t>Asociación Sindical de Trabajadores Independientes de Profesiones y Ocupaciones Varias de El Salvador (ASTIPOVS)</t>
  </si>
  <si>
    <t>Sindicato de Vendedores Independientes Mercado La Tiendona (SVIMT)</t>
  </si>
  <si>
    <t>Sindicato de Trabajadores Independientes Agropecuarios del Municipio El Carmen Departamento de Cuscatlán (STIAMC)</t>
  </si>
  <si>
    <t>Sindicato de Trabajadores Comerciantes Independientes del Departamento de Chalatenango (STCIMCHA)</t>
  </si>
  <si>
    <t>Sindicato de Trabajadores Independientes de Pequeños Productores Agropecuarios de Nahuizalco Departamento de Sonsonate (STIPAN)</t>
  </si>
  <si>
    <t>Sindicato de Trabajadores Independientes de la Agricultura de Nahuizalco del Departamento de Sonsonate (STIAN)</t>
  </si>
  <si>
    <t>Sindicato de  Trabajadores Independientes del Comercio de la Terminal de Buses del Sur  de San Salvador (SITICTES)</t>
  </si>
  <si>
    <t>Sindicato de Vendedores Informales de El Salvador (SIVIE)</t>
  </si>
  <si>
    <t>Sindicato de Trabajadores de la Industria Automotriz Salvadoreña  (STIAS)</t>
  </si>
  <si>
    <t>Sindicato de Trabajadores del Comercio, Colonia Agua Caliente (SITRACCAC)</t>
  </si>
  <si>
    <t>Sindicato de Trabajadores del Comercio, La Unión (SITRACUN)</t>
  </si>
  <si>
    <t>Sindicato de Empresa Trabajadores de Autran Zacarías, S.A, de C.V. (SEAZ)</t>
  </si>
  <si>
    <t>Sindicato Independiente de Trabajadores Agropecuarios, Cantón El Chaperón (SITRACH)</t>
  </si>
  <si>
    <t>Sindicato de Médicos de Familia del Instituto Salvadoreño de Bienestar Magisterial (SIMEFISBM)</t>
  </si>
  <si>
    <t>Sindicato de Productores Agropecuarios de El Cantón San Felipe (SIPROACASF)</t>
  </si>
  <si>
    <t>Sindicato de Trabajadores Agropecuarios del Cantón La Labor (SITRACL)</t>
  </si>
  <si>
    <t>Asociación Sindical de Trabajadores Independientes de El Sector Informal de El Salvador (ASTISIES)</t>
  </si>
  <si>
    <t>Asociación Sindical de Trabajadores de Ingenio La Magdalena, S.A. de C.V. (ASITRAINMA)</t>
  </si>
  <si>
    <t>Sindicato de Trabajadores del Fosalud (SITRAFOS)</t>
  </si>
  <si>
    <t>Sindicato de Trabajadores Agropecuarios, Cantón Achichilco (SINTRACA)</t>
  </si>
  <si>
    <t>Asociación Sindical de Trabajadores Vendedores Independientes Salvadoreños (ASTRAVIS)</t>
  </si>
  <si>
    <t>Sindicato de Trabajadores Agropecuarios de San Vicente (SITRASV)</t>
  </si>
  <si>
    <t>Sindicato de Trabajadores del Centro Nacional de Tecnología Agropecuaria y Forestal (SINTRACENTA)</t>
  </si>
  <si>
    <t>Sindicato de Trabajadores del Centro Nacional de Registros (STCNR)</t>
  </si>
  <si>
    <t>Sindicato de Trabajadoras y Trabajadores de la Academia Nacional de Seguridad Pública (SITANSP)</t>
  </si>
  <si>
    <t>Asociación Sindical de Trabajadores Independientes Agrícolas del Departamento de La Libertad (ASTIAL)</t>
  </si>
  <si>
    <t>Asociación Sindical de Vendedores Estacionarios Ambulantes y de Mercados de El Salvador (ASVEAMES)</t>
  </si>
  <si>
    <t>Sindicato de Trabajadores Independientes de Pequeños Agricultores del Cantón La Esperanza del Municipio de Guaymango Departamento de Ahuachapán (STIPACEGA)</t>
  </si>
  <si>
    <t xml:space="preserve">Sindicato de Trabajadores y Trabajadoras de la Industria del Agua (SITIAGUA) </t>
  </si>
  <si>
    <t>Sindicato de Trabajadores y Trabajadoras de la Industria de Seguridad Privada de El Salvador (STRAISPES)</t>
  </si>
  <si>
    <t>Sindicato de Empresa Racing Sport Team, S.A. De C.V. (SERASTSA)</t>
  </si>
  <si>
    <t>Asociación Sindical de Comerciantes Autónomos Salvadoreños (ASCAS)</t>
  </si>
  <si>
    <t>Sindicato de Trabajadores Agropecuarios del Municipio de San Sebastián (SITRASS)</t>
  </si>
  <si>
    <t>Sindicato de Trabajadoras y Trabajadores Sastres, Costureras y Similares ( SITRASACOSI )</t>
  </si>
  <si>
    <t>Asociación Sindical de Trabajadores Independientes Pequeños Productores Agropecuarios del Cantón La Paz del Municipio de Guaymango Departamento de Ahuachapán (ASTIPAP)</t>
  </si>
  <si>
    <t>Asociación Sindical de Trabajadores de la Comisión Ejecutiva Portuaria Autónoma (ASTCEPA)</t>
  </si>
  <si>
    <t>Sindicato de Trabajadores(as) de el Consejo Superior de Salud Pública (SINTRACOSSP)</t>
  </si>
  <si>
    <t>Sindicato de Trabajadores Agropecuarios Independientes de Morazán (S.I.T.R.A.I.M.)</t>
  </si>
  <si>
    <t>Sindicato de Trabajadoras y Trabajadores de la Industria Aeroportuaria Similares y Conexos de El Salvador (SITIASYCDES)</t>
  </si>
  <si>
    <t>Asociación Sindical de Trabajadores Independientes Pequeños Productores Agropecuarios del Cantón Zarzal del Municipio de Guaymango Departamento de Ahuachapán (ASTIPAZ)</t>
  </si>
  <si>
    <t>Asociación Sindical de Trabajadoras y Trabajadores Independientes Vicentinos (ASTIV)</t>
  </si>
  <si>
    <t>Asociación Sindical de Vendedores Pequeños Comerciantes Salvadoreños (ASVPCS)</t>
  </si>
  <si>
    <t>Asociación Sindical de Vendedores Independientes en Pequeño (ASVIP)</t>
  </si>
  <si>
    <t>Sindicato de Empleados del Instituto Salvadoreño del Seguro Social (SEMISSS)</t>
  </si>
  <si>
    <t>Sindicato de Trabajadores del Instituto Salvadoreño para el Desarrollo Integral de la Niñez y la Adolescencia (SITRAISNA)</t>
  </si>
  <si>
    <t>Sindicato de Productores Agropecuarios Cantón La Esperanza, San Sebastián (SIPROACESS)</t>
  </si>
  <si>
    <t>Sindicato de los Trabajadores del Sector de Vendedores Informales de Sonsonate (STSVIS)</t>
  </si>
  <si>
    <t>Sindicato de Trabajadores de la Federación Salvadoreña de Futbol (SITRAFESFUT)</t>
  </si>
  <si>
    <t>Sindicato para la Defensa de los Trabajadores del Instituto Salvadoreño del Seguro Social (SIDETISSS)</t>
  </si>
  <si>
    <t>Sindicato de Empleados del Instituto Salvadoreño de Desarrollo Municipal (SEISDEM)</t>
  </si>
  <si>
    <t>Sindicato de Trabajadores del Instituto Salvadoreño de Rehabilitación Integral (SITRAISRI)</t>
  </si>
  <si>
    <t>Sindicato de Trabajadores de Empresas Administradoras de Personal de El Salvador (SITEMAPES)</t>
  </si>
  <si>
    <t>Sindicato de Marinos Independientes (SIDEMI)</t>
  </si>
  <si>
    <t>Sindicato de Empresa de los Trabajadores del Instituto Salvadoreño del Seguro Social (SETRAISSS)</t>
  </si>
  <si>
    <t>Sindicato de Trabajadoras y Trabajadores de la Industria Aeroportuaria de El Salvador, Similares y Conexos (SITIAPES)</t>
  </si>
  <si>
    <t>Sindicato de Trabajadores Independientes para la Democracia, el desarrollo y la paz (STIDEPAZ)</t>
  </si>
  <si>
    <t>Asociación Sindical de Vendedores Independientes del El Salvador (ASVIES)</t>
  </si>
  <si>
    <t>Sindicato de Trabajadores Independientes de Oficios Varios de El Salvador (STINOVES)</t>
  </si>
  <si>
    <t>Sindicato de Trabajadoras Agrícolas Independientes del Cantón El Níspero (SITRAIN)</t>
  </si>
  <si>
    <t>Sindicato de Trabajadoras Agrícolas Independientes del Cantón Loma Larga (SITIACALL)</t>
  </si>
  <si>
    <t xml:space="preserve">Sindicato de Trabajadoras Agrícolas Independientes del Cantón Valle la Puerta (SITAIVP) </t>
  </si>
  <si>
    <t>Sindicato de Trabajadores de Empresas de Servicios de Seguridad Privada de El Salvador (SITESEPRI)</t>
  </si>
  <si>
    <t>Sindicato de Trabajadores de Atento El Salvador (SINTRABATES)</t>
  </si>
  <si>
    <t>Sindicato de Trabajadores Independientes de Limpiabotas Salvadoreños (STILS)</t>
  </si>
  <si>
    <t>Sindicato Independiente de Trabajadores Peluqueros (SINTRAL)</t>
  </si>
  <si>
    <t>Sindicato de Trabajadores y Trabajadoras de la Administración Nacional de Acueductos y Alcantarillados (SITRAANDA)</t>
  </si>
  <si>
    <t>Sindicato de Trabajadores Vendedores Independientes de El Salvador (SITRAVIS)</t>
  </si>
  <si>
    <t>Sindicato de Trabajadores Independientes Agropecuarios del Municipio de San Julián Departamento de Sonsonate (STIAMS)</t>
  </si>
  <si>
    <t>Sindicato Para la Unidad de los Trabajadores de Industria de la Seguridad Privada de El Salvador (SUTISPES)</t>
  </si>
  <si>
    <t>Sindicato de Trabajadores de la Industria Portuaria La Unión Centro Americana, Similares y Conexos en El Salvador  (SITIPLUCES)</t>
  </si>
  <si>
    <t>Sindicato de Trabajadores Independientes Agropecuarios del Municipio de Rosario de Mora, Departamento de San Salvador (SITIAROMS)</t>
  </si>
  <si>
    <t>Sindicato de Trabajadores Independientes de la Economía Informal de El Salvador (SINTRAECIES)</t>
  </si>
  <si>
    <t>Sindicato de Trabajadoras y Trabajadores Vendedores de Billetes de Lotería (SITIVEL)</t>
  </si>
  <si>
    <t>Sindicato de Trabajadores de la Empresa F &amp; D, S.A. De C.V. (STEF&amp;D)</t>
  </si>
  <si>
    <t>Sindicato de Trabajadores Independientes Agropecuarios del Municipio de Sonzacate, Departamento de Sonsonate. SITRAIAS</t>
  </si>
  <si>
    <t>Sindicato de Trabajadoras Independientes de Cosmetología y Estética de El Salvador (SITICES)</t>
  </si>
  <si>
    <t>Sindicato de Trabajadores Independientes del Sector Agropecuario de Ahuachapán (STISA)</t>
  </si>
  <si>
    <t>Sindicato Independiente de Trabajadores Campesinos Salvadoreños (SINTRACS)</t>
  </si>
  <si>
    <t>Sindicato de Trabajadores Independientes de Pequeños Productores Agropecuarios Ahuachapanecos (STIPROA)</t>
  </si>
  <si>
    <t>Sindicato Empresarial López Hermanos (S.I.E.L.O.H)</t>
  </si>
  <si>
    <t>Sindicato de Trabajadores Independientes de la Construcción (SITCONST)</t>
  </si>
  <si>
    <t>Sindicato de Trabajadores Independiente de Agricultores Salvadoreños (SINTRAS)</t>
  </si>
  <si>
    <t>Sindicato Independiente de Artesanos Salvadoreños (S.I.A.S.)</t>
  </si>
  <si>
    <t>Sindicato de Trabajadores de la Industria de la Construcción Conexos y Similares (SITRAICS)</t>
  </si>
  <si>
    <t>Sindicato Incluyente de los Trabajadores de la Construcción en El Salvador  (SITCES)</t>
  </si>
  <si>
    <t>Sindicato Independiente de Panificadores de El Salvador (SIPAN)</t>
  </si>
  <si>
    <t>Sindicato Independiente de Vendedores de Literatura (SINVEL)</t>
  </si>
  <si>
    <t>Sindicato Independientes de Trabajadoras Vendedoras del Comercio Informal de Mejicanos (SITRAVECOM)</t>
  </si>
  <si>
    <t>Sindicato de Trabajadores Independientes Electromecánicos Similares y Conexos de El Salvador (STIESYCES)</t>
  </si>
  <si>
    <t>Sindicato Independiente de Campesinos y Agricultores de El Salvador (SICAS)</t>
  </si>
  <si>
    <t>Sindicato de Trabajadores Independientes de Pequeños Productores Agropecuarios del Municipio de Zacatecoluca (STIPAZ)</t>
  </si>
  <si>
    <t>Sindicato de Trabajadoras Independientes de Cosmetólogas Nonualcas (SITCON)</t>
  </si>
  <si>
    <t>Sindicatos de Trabajadores y Vendedores Independientes de El Salvador (SITVIS)</t>
  </si>
  <si>
    <t>Sindicato de Trabajadores del Fondo de Protección de Lisiados y Discapacitados a Consecuencia del Conflicto Armado (SITRAFOPROLYD)</t>
  </si>
  <si>
    <t>Sindicato de Productores Agropecuarios del Cantón San Jerónimo (SIPROASJ)</t>
  </si>
  <si>
    <t>Sindicato de Trabajadores Agropecuarios Independientes de Zacatecoluca (SITIAZ)</t>
  </si>
  <si>
    <t>Sindicato Nacional de Trabajadores de la Industria Gastronómica, Actividades Conexas y Similares (SINATRAG)</t>
  </si>
  <si>
    <t>Sindicato de Trabajadoras y Trabajadores de la Industria Eléctrica de El Salvador, Actividades Similares y Conexos (STESEC)</t>
  </si>
  <si>
    <t>Sindicato de Trabajadores y Trabajadoras por cuenta Propia y del Pequeño Comercio de El Salvador (STCPCES)</t>
  </si>
  <si>
    <t>Sindicato de Trabajadoras y Trabajadores del Gremio de la Limpieza de El Salvador (SITRAGLES)</t>
  </si>
  <si>
    <t>Sindicato Gremial de Trabajadores de Seguridad Privada de El Salvador (SIGTRASEPES)</t>
  </si>
  <si>
    <t>Sindicato de Trabajadores Vendedores Independientes de Sonsonate (S.I.T.R.A.V.I.S.S)</t>
  </si>
  <si>
    <t>Sindicato Independiente de Voceadores  Salvadoreños (SIVOS)</t>
  </si>
  <si>
    <t>Sindicato de Trabajadores y Trabajadoras del Instituto Salvadoreño de Formación Profesional (SITRAINSAFORP)</t>
  </si>
  <si>
    <t>Sindicato de los Trabajadores de la Caja Mutual de los Empleados del Ministerio de Educación (SITCAMED)</t>
  </si>
  <si>
    <t>Sindicato de Agentes Trabajadoras y Trabajadores de la Industria de Seguridad Privada de El Salvador (SATISPES)</t>
  </si>
  <si>
    <t>Sindicato de Trabajadores de la Industria de la Construcción de El Salvador (SITRACOES)</t>
  </si>
  <si>
    <t>Sindicato de Trabajadoras y Trabajadores de Empresa Manufacturas del Rio (SITTRAMAR)</t>
  </si>
  <si>
    <t>Sindicato de Trabajadores Independientes del Comercio por cuenta Propia de El Salvador (SITRACOPAES)</t>
  </si>
  <si>
    <t>Sindicato de Trabajadores Comerciantes por cuenta Propia de El Salvador (SITRACOES)</t>
  </si>
  <si>
    <t>Sindicato Independiente de Trabajadoras y Trabajadores en pequeños comercios y ventas de antojitos ligeros (SITRAPECOVAL)</t>
  </si>
  <si>
    <t>Sindicato de Trabajadores Agropecuarios Independientes del Puerto de La Libertad (S.T.R.A.I.N.P.L.)</t>
  </si>
  <si>
    <t>Sindicato de Trabajadores Independientes de Vendedores Unidos de El Salvador(STIVUES)</t>
  </si>
  <si>
    <t>Sindicato Independiente de Pescadores Salvadoreños (S.I.P.E.S.)</t>
  </si>
  <si>
    <t>Sindicato de Trabajadoras y Trabajadores de Empresa Style Avenue (SITTESA)</t>
  </si>
  <si>
    <t>Sindicato de Trabajadores vendedores por cuenta propia de El Salvador (SITRAVCUPES)</t>
  </si>
  <si>
    <t>Sindicato de Trabajadoras y Trabajadores de la Industria Aeroportuaria de El Salvador y Conexos (SITTEAIES)</t>
  </si>
  <si>
    <t>Sindicato de Trabajadores por Cuenta Propia Monseñor Romero de El Salvador (SITRAMES)</t>
  </si>
  <si>
    <t>Sindicato Unión de los Trabajadores de la Industria de la Construcción (SUTRAC)</t>
  </si>
  <si>
    <t>Sindicato de Trabajadoras y Trabajadores del Instituto Salvadoreño para el Desarrollo de la Mujer (SISDEMU)</t>
  </si>
  <si>
    <t>Sindicato Nacional Autentico de Marinos Mercantes de El Salvador (SINAMMES)</t>
  </si>
  <si>
    <t>Sindicato de Trabajadores de Industria Gastronómica, Restaurantes,  Hoteles, y Afines al Turismo. (SITIGHRA)</t>
  </si>
  <si>
    <t>Sindicato de Trabajadores Independientes y Vendedores del Municipio de Aguilares (STIVMA)</t>
  </si>
  <si>
    <t>Sindicato de Trabajadoras y Trabajadores del Instituto Salvadoreño de Bienestar Magisterial (SITISBM)</t>
  </si>
  <si>
    <t>Sindicato de Trabajadoras y Trabajadores del Gremio de Rozadores de la Industria de la Caña de Azúcar de El Salvador (SITRACAÑA)</t>
  </si>
  <si>
    <t>Sindicato de  Trabajadores Revolucionarios del Fondo Solidarios para la Salud. (STRARFOS)</t>
  </si>
  <si>
    <t>Unión Sindical de Trabajadoras y Trabajadores del Instituto Salvadoreño para el Desarrollo de la Mujer, (USTTISDEMU)</t>
  </si>
  <si>
    <t>Sindicato de Trabajadores Independientes Agropecuarios de El Salvador (S.I.T.I.A.S.)</t>
  </si>
  <si>
    <t>Sindicato de Trabajadores y Trabajadoras de "Empresa" Compañía Salvadoreña de Seguridad COSASE, S.A. DE C.V.(SITRACOSASE)</t>
  </si>
  <si>
    <t>Sindicato de Trabajadores de la Comisión Nacional de la Micro y Pequeña Empresa (SITCO)</t>
  </si>
  <si>
    <t>Sindicato de Trabajadores y Trabajadoras de la Universidad Monseñor Oscar Arnulfo Romero (SITUMOAR)</t>
  </si>
  <si>
    <t>Sindicato de Trabajadoras y Trabajadores del Instituto Salvadoreño de Fomento Cooperativo (SITRAINSAFOCOOP)</t>
  </si>
  <si>
    <t>Sindicato de los Trabajadores del Instituto Nacional de los Deportes de El Salvador (SITRAINDES)</t>
  </si>
  <si>
    <t>Sindicato Independiente de Vendedores de El Salvador. (S.I.V.E.S.)</t>
  </si>
  <si>
    <t>Sindicato de Trabajadoras Independientes Educadoras en Los Centros de Bienestar Infantil de El Salvador (S.I.T.I.E.C.B.I.E.S.)</t>
  </si>
  <si>
    <t>Sindicato de Trabajadoras y Trabajadores de la Industria Maquiladora, de Comercialización, Servicios y Afines de El salvador (SITRAIMES)</t>
  </si>
  <si>
    <t>Sindicato de Trabajadoras y Trabajadores de Vendedores Independientes de El Salvador (S.I.T.T.R.A.V.I.)</t>
  </si>
  <si>
    <t>Sindicato de Trabajadores y Vendedores Independientes de la Libertad (SITRAVIL)</t>
  </si>
  <si>
    <t>Sindicato de Mujeres Trabajadoras del Hogar Remuneradas Salvadoreñas (SIMUTHRES)</t>
  </si>
  <si>
    <t>Unidad Nacional Organizada del Sindicato de Trabajadoras y Trabajadores Institucionales de Seguridad Social Salvadoreña (UNOSTTISSS)</t>
  </si>
  <si>
    <t>Sindicato de Trabajadores y Trabajadoras de la Industria Textil de El Salvador (SITITEXS)</t>
  </si>
  <si>
    <t>Sindicato de Trabajadores Vendedores Independientes de Juayua del Departamento de Sonsonate (SITRAVIJ)</t>
  </si>
  <si>
    <t>Sindicato de Vendedores Independientes de la Calle Arce (S.I.V.I.C.A.)</t>
  </si>
  <si>
    <t>Sindicato de Trabajadores de Empresas de Seguridad Privada (SITESPRI)</t>
  </si>
  <si>
    <t>Asociación Sindical de Pueblos Agropecuarios Indígenas Salvadoreños (ASPAIS)</t>
  </si>
  <si>
    <t>Sindicato de Trabajadores vendedores, organizados por cuenta Propia (S.I.T.R.A.V.O.P.)</t>
  </si>
  <si>
    <t>Sindicato de Trabajadoras y Trabajadores de Empresa Zafra, S.A. de C.V. (SITRAZAFRA)</t>
  </si>
  <si>
    <t>Sindicato de Trabajadores Independientes del Comercio del Cantón El Zapote (SITICZA)</t>
  </si>
  <si>
    <t>Sindicato Independiente de Vendedores por cuenta Propia de Santa Ana (SIVCPSA)</t>
  </si>
  <si>
    <t>Sindicato Salvadoreño de Industrias Textiles y Similares (SSINT)</t>
  </si>
  <si>
    <t>Sindicato Independiente de Trabajadores del Campo Similares y Conexos de El Salvador (SITCCA)</t>
  </si>
  <si>
    <t>Sindicato Independiente de Trabajadores Salvadoreños (SITS)</t>
  </si>
  <si>
    <t xml:space="preserve">Sindicato de Trabajadores Vendedores Antojitos Ligeros (SITRAVAL) </t>
  </si>
  <si>
    <t>Sindicato de Vendedores Emprendedores del Municipio de Aguilares (S.V.E.M.A.)</t>
  </si>
  <si>
    <t>Sindicato de Vendedores Estacionarios del Mercado de Ciudad Barrios (SIVEMECIVA)</t>
  </si>
  <si>
    <t>Sindicato de Trabajadoras y Trabajadores del Consejo Nacional de La Niñez y de la Adolescencia (SITRACONNA)</t>
  </si>
  <si>
    <t>Asociación Sindical de Trabajadores Independientes de El Salvador (ASTRIES)</t>
  </si>
  <si>
    <t>Sindicato Independiente de Mujeres Comerciantes de la Barra de Santiago de El Salvador (SIMCOBASSAL)</t>
  </si>
  <si>
    <t>Sindicato Independientes de Mujeres Comerciantes de la Isla Tasajera de El Salvador (SIMITSAL)</t>
  </si>
  <si>
    <t>Sindicato de Trabajadoras y Trabajadores del Fondo de Inversión Social para el Desarrollo Local (SITRAFISDL)</t>
  </si>
  <si>
    <t>Sindicato de Trabajadoras y Trabajadores de la Industria del Trabajo Textil (SITTEX)</t>
  </si>
  <si>
    <t>Asociación Sindical Textil Independiente de El Salvador (ASTI)</t>
  </si>
  <si>
    <t>Sindicato Independiente de Mujeres Trabajadores de la Agricultura Similares y Conexos de Chalatenango (SIMUTRASC)</t>
  </si>
  <si>
    <t>Sindicato del Gremio de Agentes Trabajadoras y Trabajadores de Seguridad Privada de El Salvador (SIGATSPES)</t>
  </si>
  <si>
    <t>Sindicato General  Independiente de Trabajadoras de Oficios Domésticos Similares y Conexos de El Salvador (SGITRADOSAL)</t>
  </si>
  <si>
    <t>Asociación Sindical de Trabajadores y Comerciantes Independientes de El Salvador (ASTRACIES)</t>
  </si>
  <si>
    <t>Sindicato de Trabajadores de la Escuela Nacional de Agricultura "Roberto Quiñonez" SITRAENA</t>
  </si>
  <si>
    <t>Sindicato de Empresa de Trabajadores Administrativos de la Universidad de el Salvador SITRAUES</t>
  </si>
  <si>
    <t>Asociación Sindical de Trabajadores de Acacme de R.L. ASTDACACME</t>
  </si>
  <si>
    <t>Sindicato de Industria de Trabajadores y Trabajadoras de las Comunicaciones (SITTCOM)</t>
  </si>
  <si>
    <t>Asociación Sindical de Trabajadores Independientes Unidos de El Salvador (ASTUIES)</t>
  </si>
  <si>
    <t>Sindicato Independiente de Mujeres Trabajadoras Agropecuarias de San Miguel Tepezontes (SIMTRASAT)</t>
  </si>
  <si>
    <t>Sindicato de Trabajadoras Domésticas de El Salvador SITRADOMES</t>
  </si>
  <si>
    <t>Sindicato Independiente de Trabajadores y Trabajadoras de Productos Varios (SITRACAMPESINO)</t>
  </si>
  <si>
    <t>Sindicato de Trabajadores y Trabajadoras Independientes de Ventas Comunitarias y Otros Productos Afines (SITRACOMPA)</t>
  </si>
  <si>
    <t>Sindicato de Trabajadoras y Trabajadores de la Industria de Agentes de Seguridad Privada de El Salvador (SITIASPES)</t>
  </si>
  <si>
    <t>Sindicato de Zapateros Salvadoreños (S.I.Z.O.S)</t>
  </si>
  <si>
    <t>Sindicatos de Trabajadoras y Trabajadores de Empresa Ingenio la Cabaña S.A. de C.V. (SITRACABAÑA)</t>
  </si>
  <si>
    <t>Sindicato de Trabajadores y Trabajadoras de Oficios de la Construcción Similares y Conexos (S.I.T.R.A.O.C.)</t>
  </si>
  <si>
    <t>Unión Sindical de Trabajadoras de los Servicios del Hogar  Remunerados (UNSITRASEHR)</t>
  </si>
  <si>
    <t>Sindicatos de Trabajadoras de Bordado a Domicilio de El Salvador (SITRABORDO)</t>
  </si>
  <si>
    <t>Sindicato de la Industria Textil de el Salvador (ISTEXS)</t>
  </si>
  <si>
    <t>Sindicato de Trabajadores y Trabajadores Independientes de Seguridad Privada de El Salvador (STISPES)</t>
  </si>
  <si>
    <t>Sindicato de la Industria Textil Similares y Conexos de El Salvador (S.I.T.S.C.E.S.)</t>
  </si>
  <si>
    <t>Sindicato del Gremio de Trabajadoras y Trabajadores de Agentes de Seguridad Privada (SIGTASP)</t>
  </si>
  <si>
    <t>Sindicato de Trabajadores independientes, Importadores, Vendedores, Estacionarios y Ambulantes de El Salvador (SIVEAS)</t>
  </si>
  <si>
    <t>Sindicato de Trabajadores Docentes de La Universidad de El Salvador (SITRADUES)</t>
  </si>
  <si>
    <t>Sindicato Independiente de Vendedores Ambulantes de San Juan Opico, La Libertad (SIVASO)</t>
  </si>
  <si>
    <t>Sindicato Independiente de Comerciantes del Mercado de Jiquilisco (SICMEJI)</t>
  </si>
  <si>
    <t>Sindicato de Trabajadores Independientes de Zapateros y Zapateras de Santa Tecla, la Libertad (STIZST)</t>
  </si>
  <si>
    <t>Sindicato independiente de Fotógrafos de San Miguel (SIFOSM)</t>
  </si>
  <si>
    <t>Sindicato Independiente de Vendedores de Jícamas del Municipio de San Rafael Oriente, San Miguel, (SIVJSRO)</t>
  </si>
  <si>
    <t>Sindicato Independiente de Panaderos del Municipio de El Tránsito, San Miguel (SIPMT)</t>
  </si>
  <si>
    <t>Sindicato de Albañiles independientes del Domicilio de Panchimalco, San Salvador (SAIP)</t>
  </si>
  <si>
    <t>Sindicato Independiente de Trabajadores y Trabajadoras de Ventas Ambulante de San Sebastián Salitrillo (SITVASS)</t>
  </si>
  <si>
    <t>Sindicato Independiente de Agricultores de Santiago Texacuangos, San Salvador (SIAST)</t>
  </si>
  <si>
    <t>Sindicato Independiente de Vendedores de Agua de San Juan Opico, La Libertad (SIVASO)</t>
  </si>
  <si>
    <t>Sindicato de Jornaleros Independientes de Rosario de Mora, San Salvador (SJIRM)</t>
  </si>
  <si>
    <t>Sindicato Independiente de Trabajadores y Artesanos de Apopa (SITAP)</t>
  </si>
  <si>
    <t>Sindicato independiente de Trabajadores y Trabajadoras Agrícolas de San Matías (SITASMA)</t>
  </si>
  <si>
    <t>Sindicato Independiente de Trabajadores y Trabajadoras de Peluqueros(as) (SITP)</t>
  </si>
  <si>
    <t>Sindicato Independiente de Comerciantes de Huizúcar (SICHU)</t>
  </si>
  <si>
    <t>Sindicato Independiente de Miembros de Seguridad privada, San Miguel, San Miguel (SIMSPSM)</t>
  </si>
  <si>
    <t>Sindicato Independiente de Trabajadores de Comercio y Servicios del Municipio de Colon (SITCOSE)</t>
  </si>
  <si>
    <t>Sindicato de Trabajadores de comerciantes Individuales de Santa Tecla (SITRACIST)</t>
  </si>
  <si>
    <t>Sindicato de Trabajadores Independientes Santiagueños (STIS)</t>
  </si>
  <si>
    <t>Sindicato Independiente de Vendedores de Golosinas del Municipio de Olocuilta (SIVEGMO)</t>
  </si>
  <si>
    <t>Sindicato de Trabajadores Independientes Rosarence, La Paz (STIR)</t>
  </si>
  <si>
    <t>Sindicato Independiente de Camaroneros de la Herradura, La Paz (SICHLP)</t>
  </si>
  <si>
    <t>Sindicato Independiente de Trabajadores y Trabajadoras de Ventas Ambulantes de Zacatecoluca (SITVAZ)</t>
  </si>
  <si>
    <t>Sindicato Independiente de Trabajadores Agrícolas del Sur de Santa Tecla (SITASST)</t>
  </si>
  <si>
    <t>Sindicato Independiente de Trabajadores y Trabajadoras de Venta de Bebidas (SITVBE)</t>
  </si>
  <si>
    <t>Sindicato Independiente de Vendedores y Vendedoras Ambulantes de San Miguel (SIVASM)</t>
  </si>
  <si>
    <t>Sindicato Independiente de Vendedores de Tepecoyo (SIVTE)</t>
  </si>
  <si>
    <t>Sindicato Independiente de Pequeños Comerciantes de Zaragoza, La Libertad (SIPCZLL)</t>
  </si>
  <si>
    <t>Sindicato de Enfermería del Instituto Salvadoreño del Seguro Social (SEISSS)</t>
  </si>
  <si>
    <t>Asociación Sindical de Trabajadores Agricultores Independientes del Municipio de Olocuilta, Departamento de La Paz (A.S.T.A.I.O)</t>
  </si>
  <si>
    <t>Sindicato Independiente de Sastres y Costureras de San Miguel (Moncagua)(SISCSM)</t>
  </si>
  <si>
    <t>Sindicato Independiente de Vendedores de Chinameca (SIVICHI)</t>
  </si>
  <si>
    <t>Sindicato Independiente de Trabajadores de Semillas de Acajutla (SINDISEMILLA)</t>
  </si>
  <si>
    <t>Sindicato de Trabajadores de Concepción Batres (SITRACBA)</t>
  </si>
  <si>
    <t>Sindicato Independiente de Vendedores de Ciudad Delgado (SIVECID)</t>
  </si>
  <si>
    <t>Sindicato Independiente de Vendedores del Municipio de Quelepa, San Miguel (SIVQUE)</t>
  </si>
  <si>
    <t>Sindicato Independiente de Campesinos y Obreros de Sonsonate (SINCOS)</t>
  </si>
  <si>
    <t>Sindicato independiente de Agricultores de Ciudad Barrios (SINACIB)</t>
  </si>
  <si>
    <t>Sindicato de Trabajadores Agrícolas de San Julián, Sonsonate (SITRASJS)</t>
  </si>
  <si>
    <t>Sindicato de Trabajadores y Trabajadoras Independientes del Municipio de Uluazapa (SITRAIMU)</t>
  </si>
  <si>
    <t>Sindicato de la Industria de Trabajadoras y Trabajadores de Agentes de Seguridad Privada (SITRASEP)</t>
  </si>
  <si>
    <t>Sindicato Independiente de Trabajadoras Domésticas de Moncagua, San Miguel (SITDM)</t>
  </si>
  <si>
    <t>Sindicato independiente de Jóvenes Emprendedores de Moncagua (SIJEM)</t>
  </si>
  <si>
    <t>Sindicato Independiente de Trabajadores Agrícolas de Comacarán (SITACO)</t>
  </si>
  <si>
    <t xml:space="preserve"> </t>
  </si>
  <si>
    <t>Sindicato Independiente de Artistas y Trabajadores por el Arte (SIATRA)</t>
  </si>
  <si>
    <t>Sindicato Independiente de Mujeres Panaderas de Comacarán (SIMUPAC)</t>
  </si>
  <si>
    <t>Sindicato de Trabajadores del Mercado de Acajutla (SITRAMER)</t>
  </si>
  <si>
    <t>Sindicato Independiente de Vendedores Ambulantes de San Rafael Obrajuelo, La Paz (SIVASRO)</t>
  </si>
  <si>
    <t>Sindicato de la Industria de Trabajadoras y Trabajadores de Seguridad Privada (SITSEP)</t>
  </si>
  <si>
    <t>Sindicato de la Industria de Trabajadoras y Trabajadores de Seguridad Privada de El Salvador (SITSPES)</t>
  </si>
  <si>
    <t>Sindicato Independiente de Trabajadores Agropecuarios de Santa Ana (SINTASA)</t>
  </si>
  <si>
    <t>Sindicato Independiente de Artistas de San Miguel (SINASAM)</t>
  </si>
  <si>
    <t>Sindicato de Trabajadores Multilaboral del Cantón el Tinteral (SITMET)</t>
  </si>
  <si>
    <t>Sindicato Independiente de Cortadores y Cortadoras de Café de Chinameca (SICCC)</t>
  </si>
  <si>
    <t>Sindicato Independiente de Vendedores y Vendedoras Ambulantes del Departamento de la Libertad (SIVADL)</t>
  </si>
  <si>
    <t>Sindicato Independiente de Artesanos de Santo Tomas (SIAST)</t>
  </si>
  <si>
    <t>Sindicato Independiente de Pequeños Agricultores de San Pablo Tacachico, La Libertad (SIPASPT)</t>
  </si>
  <si>
    <t>Sindicato Independiente de Trabajadores Agropecuarios de Quezaltepeque (SITAQUE)</t>
  </si>
  <si>
    <t>Sindicato Independiente de Comerciantes de Nuevo Cuscatlán, La Libertad (SICNC)</t>
  </si>
  <si>
    <t>Sindicato Independiente de Vendedores y Vendedoras Ambulantes de Pupusas de San Luis Talpa (SIVAPSLT)</t>
  </si>
  <si>
    <t>Sindicato Independiente de Agricultores y Recolectores de Ízalo, Sonsonate (SIARI)</t>
  </si>
  <si>
    <t>Sindicato Independiente de Trabajadores del Campo de Chiltiupán (SITRACHI)</t>
  </si>
  <si>
    <t>Sindicato Independiente de Trabajadores Sector Agrícola de Sonsonate (SITRASAS)</t>
  </si>
  <si>
    <t>Sindicato Independiente de Trabajadores y Trabajadoras Agrícolas del Puerto de la Libertad (SITAPL)</t>
  </si>
  <si>
    <t>Sindicato Independiente de Emprendedores de Santa Catarina Masahuat (SIESCAM)</t>
  </si>
  <si>
    <t>Sindicato Independiente de Vendedores Ruteros y Agricultores en Pequeño de Santa Catarina Masahuat (SIVERAPE)</t>
  </si>
  <si>
    <t>Sindicato Independiente de Vendedores Informales del Puerto de La Libertad (SIVIPL)</t>
  </si>
  <si>
    <t>Sindicato Independiente de Agricultores y Regantes de Nahulingo (SINAREN)</t>
  </si>
  <si>
    <t>Sindicato Independiente de Trabajadores y Trabajadoras de Ventas Ambulantes de San José Villanueva (SITVAJV)</t>
  </si>
  <si>
    <t>Sindicato independiente de costureras, agricultores y vendedores de Santa Ana Catarina Masahuat, Sonsonate (SICAVSCM)</t>
  </si>
  <si>
    <t>Sindicato Independiente de Trabajadores Labriegos de El Salvador (SITRALA)</t>
  </si>
  <si>
    <t>Sindicato Independiente de Campesinos Agrícolas de Ízalo (SICADI)</t>
  </si>
  <si>
    <t>Sindicato Independiente de Empleadas Domésticas de San Miguel (SIEDOSAM)</t>
  </si>
  <si>
    <t>Sindicato Unión de Trabajadores de la Construcción Similares y Conexos de El Salvador (SUTRASIC)</t>
  </si>
  <si>
    <t>Sindicato Independiente de Trabajadores y Trabajadoras por Cuenta Propia de Ventas de productos Varios de La Ciudad de Jicalapa (SITRAJIC)</t>
  </si>
  <si>
    <t>Sindicato Independiente de Trabajadores de los Municipios de El Rosario y de San Pedro Masahuat del Departamento de La Paz (SITMURPE)</t>
  </si>
  <si>
    <t>Sindicato Independiente de Trabajadores de la Comunidad Divina Providencia del Municipio de el Rosario, Departamento de la Paz (SITDIMUR)</t>
  </si>
  <si>
    <t>Sindicato Independiente de Trabajadores de Comunidades de Zona para Central (SITCOZPA)</t>
  </si>
  <si>
    <t>Sindicato de Trabajadores y Trabajadoras por cuenta Propia y de Ventas de Productos Varios (SITRASEICAP)</t>
  </si>
  <si>
    <t>Sindicato de Trabajadores y Trabajadoras Por cuenta Propia y de Ventas de Diferentes Productos (SITRACPROVEDIP)</t>
  </si>
  <si>
    <t xml:space="preserve">ACEFALO </t>
  </si>
  <si>
    <t>Asociación Sindical de Trabajadores Agropecuarios y Artesanos para el Desarrollo Laboral (ASINTRADESAL)</t>
  </si>
  <si>
    <t>Sindicato Independiente de Trabajadores Informales de Quezaltepeque (SITIQUE)</t>
  </si>
  <si>
    <t>Sindicato Independiente de Trabajadores Agrícolas Quezaltepeque (SINTRAQUE)</t>
  </si>
  <si>
    <t>Sindicato Independiente de Trabajadores y Trabajadoras Agropecuarios San Alfonso (SITASA)</t>
  </si>
  <si>
    <t>Sindicato Independiente de Trabajadores Agropecuarios y Agricultores de El Salvador (S.I.T.R.A.A.E.S.)</t>
  </si>
  <si>
    <t>Sindicato de Trabajadores y Trabajadoras Agricultores de la Caña de Azúcar de El Salvador (S.I.T.R.A.C.A.E.S.)</t>
  </si>
  <si>
    <t>Sindicato Independiente de Agricultores de Lolotique (SINALO)</t>
  </si>
  <si>
    <t>Sindicato de Trabajadoras y Trabajadores de Vendedores Emprendedores en Crecimiento (S.I.T.R.A.V.E.C)</t>
  </si>
  <si>
    <t>Sindicato Independiente de Vendedores Ambulantes de Dulces (SINVAD)</t>
  </si>
  <si>
    <t>Sindicato Independiente de Mujeres Trabajadoras de Santa Ana (SINTMSA)</t>
  </si>
  <si>
    <t>Sindicato Independiente de Trabajadores Vendedores de El Salvador (SITRAVES)</t>
  </si>
  <si>
    <t>Sindicato de Obreros y Profesionales Trabajadoras y Trabajadores de ANDA  (SOPTRA)</t>
  </si>
  <si>
    <t>Sindicato de Trabajadores y Vendedores Independientes de El Salvador ( S.I.N.T.R.A.Y.V.I.E.S.)</t>
  </si>
  <si>
    <t>Asociación Sindical de Trabajadores Independientes y Vendedores de los Mercados de Santa Ana ( ASTRIVEMSA)</t>
  </si>
  <si>
    <t>Sindicato Unido de los Trabajadores de la Construcción, ( SUNTRAC)</t>
  </si>
  <si>
    <t>Sindicato de Trabajadoras y Trabajadores Independientes de Profesionales y Oficios Varios de El Salvador (SITRAINSAL)</t>
  </si>
  <si>
    <t>Sindicato Autónomo de Comerciantes y Vendedores de El Salvador  (S.I.A.C.O.V.E.S.)</t>
  </si>
  <si>
    <t>Sindicato de la Industria Textil de el Salvador (ISITEXS)</t>
  </si>
  <si>
    <t>Sindicato de Agentes Vendedores de Productos de la Lotería Nacional (SIVEPROL)</t>
  </si>
  <si>
    <t>Sindicato de Trabajadores Comerciantes Organizados por Cuenta Propia de El Salvador (SITCOCPS)</t>
  </si>
  <si>
    <t>Sindicato Independiente de Trabajadores Vendedores de Santa Ana (S.I.T.V.E.S.A)</t>
  </si>
  <si>
    <t>Sindicato de Trabajadoras y Trabajadores de la Industria de Seguridad Privada (SITISEP)</t>
  </si>
  <si>
    <t>Sindicato de Trabajadores Solidarios del Centro Nacional de Registros (SITRASCNR)</t>
  </si>
  <si>
    <t>Sindicato de Trabajadores y Trabajadoras por Cuenta Propia y Ventas de Diferentes Productos de Sonsonate (SITRACUPSO)</t>
  </si>
  <si>
    <t>Sindicato de Trabajadores y Trabajadoras por cuenta propia y de Pequeños Productores de El Salvador (SITRAPROES)</t>
  </si>
  <si>
    <t>Sindicato de Trabajadores de la Constancia (SITRACONSTA)</t>
  </si>
  <si>
    <t>Sindicato de Pensionadas y Pensionados Trabajadores Independientes de El Salvador (SIPES)</t>
  </si>
  <si>
    <t>Sindicato de Trabajadoras y Trabajadores de la Industria de Agentes de Seguridad Privada  (SITIASEP)</t>
  </si>
  <si>
    <t>Sindicato de la Manufactura Textil Salvadoreña (S.I.M.T.E.S.)</t>
  </si>
  <si>
    <t>Sindicato de la Industria del Cemento Concreto y Anexas (SICCA)</t>
  </si>
  <si>
    <t>Sindicato de Trabajadoras y Trabajadores de la Industria Textil Similares y Conexos de El Salvador (SINTRATEXAL)</t>
  </si>
  <si>
    <t>Sindicato Independiente de Trabajadores Educadores Profesionales de El Salvador (SITREPES)</t>
  </si>
  <si>
    <t>Sindicato Unido de Trabajadoras y Trabajadores de ANDA (SUTANDA)</t>
  </si>
  <si>
    <t>Sindicato de Trabajadores y Trabajadoras de la Autoridad Marítima Portuaria (SITRAMAP)</t>
  </si>
  <si>
    <t>Sindicato de Trabajadores por Cuenta Propia Sexta Norte (S.I.N.T.R.A.C.S.E.N.)</t>
  </si>
  <si>
    <t>Sindicato de Defensa de las Trabajadoras y los Trabajadores del Instituto Salvadoreño del Seguro Social (S.I.D.E.T.T.R.I.S.S.S.)</t>
  </si>
  <si>
    <t>Sindicato de Trabajadoras y Trabajadores de la Defensoría del Consumidor (SITRADC)</t>
  </si>
  <si>
    <t>Sindicato de Trabajadoras y Trabajadores del Fondo para la Atención a las Víctimas de Accidentes de Tránsito (SITRAFONAT)</t>
  </si>
  <si>
    <t>Sindicato de Trabajadores Independientes de los Mercados Salvadoreños ( SITRAIMESAL)</t>
  </si>
  <si>
    <t>Sindicato de Trabajadores Independientes de Vendedores de El Salvador (SI.T.I.V.E.S.)</t>
  </si>
  <si>
    <t>Sindicato de Empresa de las Trabajadoras y Trabajadores del Instituto Salvadoreño de Transformación Agraria (SETRAISTA)</t>
  </si>
  <si>
    <t>Sindicato de Vendedores Emprendedores del Municipio de La Palma (SVEMPA)</t>
  </si>
  <si>
    <t>Sindicato Único de Trabajadores Independientes del Sector Transporte, Similares y Conexos de El Salvador (SUTRANS)</t>
  </si>
  <si>
    <t>Sindicato Gremial de Traileros Independientes Salvadoreños (SIGTIS)</t>
  </si>
  <si>
    <t>Asociación Sindical de Trabajadores por Cuenta Propia de Santa Ana (ASTROCPSA)</t>
  </si>
  <si>
    <t>Sindicato del Consejo Nacional de la Niñez y la Adolescencia (SICONNA)</t>
  </si>
  <si>
    <t>Sindicato de Trabajadores Independientes y Vendedores Chalatecos (STIVCH)</t>
  </si>
  <si>
    <t>Sindicato de Trabajadores Independientes del Municipio de Metapán (S.I.T.I.M.M.)</t>
  </si>
  <si>
    <t>Sindicato Independiente de Vendedores del Mercado de San Luis La Herradura (S.I.V.E.M.E.L.H.)</t>
  </si>
  <si>
    <t>3.2. SINDICATOS PÚBLICOS</t>
  </si>
  <si>
    <t>Sindicato de Trabajadores y Trabajadoras del Ministerio de Trabajo  y Previsión Social. (SITRAMITPS)</t>
  </si>
  <si>
    <t>Servidores Públicos</t>
  </si>
  <si>
    <t>Sindicato de Trabajadoras y Trabajadores del Órgano Judicial (SITTOJ)</t>
  </si>
  <si>
    <t>Sindicato de Trabajadores del Ministerio de Salud Pública y Asistencia Social (SITMSPAS)</t>
  </si>
  <si>
    <t>Sindicato Agremiado Nacional de Educadores Salvadoreños 21 de junio del Ministerio de Educación (SIANDES 21 DE JUNIO)</t>
  </si>
  <si>
    <t>Sindicato de Empleados y Trabajadores de la Alcaldía Municipal de San Salvador (SETRAMSS)</t>
  </si>
  <si>
    <t>Sindicato de Empleados y Trabajadores de la Alcaldía Municipal de Nejapa (SETAMN)</t>
  </si>
  <si>
    <t>Sindicato de Trabajadores de la Alcaldía Municipal de Sonsonate (STAMS)</t>
  </si>
  <si>
    <t>Sindicato de Trabajadores de la Alcaldía Municipal de Santa Ana (SITRAMSA)</t>
  </si>
  <si>
    <t>Sindicato de Empleados y Trabajadores de la Alcaldía Municipal de Mejicanos (SETRAMME)</t>
  </si>
  <si>
    <t>Sindicato de Empleados Judiciales Salvadoreños (SINEJUS)</t>
  </si>
  <si>
    <t xml:space="preserve"> Asociación Sindical de Trabajadores de la Alcaldía Municipal de Nejapa (ASITAMUNE) </t>
  </si>
  <si>
    <t>Sindicato de Trabajadores del Ministerio de Economía (SITME)</t>
  </si>
  <si>
    <t>Sindicato de Trabajadores del Cuerpo de Bomberos de El Salvador, Dependencia del Ministerio de Gobernación (SINTRACBES)</t>
  </si>
  <si>
    <t>Sindicato de Médicos del Hospital Nacional Rosales, Dependencia del Ministerio de Salud (SIMEHR)</t>
  </si>
  <si>
    <t>Sindicato de Trabajadores de la Dirección General de Correos del Ministerio de Gobernación y Desarrollo Territorial  (SITRACORREOS)</t>
  </si>
  <si>
    <t>Sindicato de Trabajadoras y Trabajadores del Ministerio de Cultura (SITRASEC)</t>
  </si>
  <si>
    <t>Sindicato de Trabajadoras y Trabajadores del Ministerio de Agricultura y Ganadería (SITMAG)</t>
  </si>
  <si>
    <t>Sindicato de Trabajadores del Ministerio de Educación (ATRAMEC)</t>
  </si>
  <si>
    <t>Sindicato de Trabajadores del Ministerio de Hacienda (SITRAMHA)</t>
  </si>
  <si>
    <t xml:space="preserve">Sindicato Unificado de Trabajadoras y Trabajadores del Ministerio de Economía (SUTTMINEC) </t>
  </si>
  <si>
    <t>Asociación Sindical de los Trabajadores del Órgano Judicial (ASTOJ)</t>
  </si>
  <si>
    <t>Sindicato de Trabajadores Municipales de la Alcaldía de Cuscatancingo (SITMUC)</t>
  </si>
  <si>
    <t>Sindicato de Trabajadoras y Trabajadores Administrativos y Docentes del Ministerio de Educación de El Salvador -ANDES 21 DE JUNIO, SITADMES-ANDES 21 DE JUNIO</t>
  </si>
  <si>
    <t>Sindicato de Educadores del Departamento de la Paz - Bases Ministeriales, dependencia del Ministerio de Educación (SEDEPAZ-BM)</t>
  </si>
  <si>
    <t>Sindicato General de las y los Trabajadores del Ministerio de Educación (SIGETME)</t>
  </si>
  <si>
    <t>Sindicato de Empleadas y Empleados Judiciales de El Salvador 30 de Junio (SEJES 30 de Junio)</t>
  </si>
  <si>
    <t>Sindicato Nacional de Trabajadores de la Secretaría de la Cultura (SITRAMEC)</t>
  </si>
  <si>
    <t>Sindicato de Trabajadores y Trabajadoras de la Alcaldía Municipal de San Salvador (SITTRAMUSAS)</t>
  </si>
  <si>
    <t>Sindicato de Empleados Públicos de la Imprenta Nacional del Ministerio de Gobernación (SEPIN)</t>
  </si>
  <si>
    <t>Sindicato de Empleados del Consejo Nacional de la Judicatura (SECONAJUD)</t>
  </si>
  <si>
    <t xml:space="preserve">     06/09/2007</t>
  </si>
  <si>
    <t>Sindicato de Empleados del Ministerio de Trabajo y Previsión Social (SEMINTRAB)</t>
  </si>
  <si>
    <t xml:space="preserve">Sindicato de Trabajadoras y Trabajadores del Tribunal Supremo Electoral  (STRATSE) </t>
  </si>
  <si>
    <t>Asociación Sindical de Trabajadores de la Alcaldía Municipal de Ahuachapán (ASITMA)</t>
  </si>
  <si>
    <t>Sindicato de Educadores del Departamento de Santa Ana, Bases Magisteriales, Dependencia del Ministerio de Educación ( SEDESA -BM)</t>
  </si>
  <si>
    <t>Sindicato de Trabajadoras y Trabajadores de la Alcaldía Municipal de Ilopango (SITTAMI)</t>
  </si>
  <si>
    <t>Sindicato de Trabajadores de la Alcaldía Municipal de San Salvador (STAMSS)</t>
  </si>
  <si>
    <t>Sindicato de Trabajadores Municipales de la Alcaldía Municipal de San Salvador (STM)</t>
  </si>
  <si>
    <t>Sindicato de Trabajadores de la Secretaría de Comunicaciones (SITRASCOM)</t>
  </si>
  <si>
    <t>Sindicato de Empleados y Trabajadores de la Alcaldía Municipal de Ciudad Delgado (SETRAMCID)</t>
  </si>
  <si>
    <t>Asociación Sindical de Trabajadores y Trabajadoras de la Alcaldía Municipal de San Salvador (ASITMUS)</t>
  </si>
  <si>
    <t>Sindicato de Trabajadoras y Trabajadores del Hospital Nacional de Niños Benjamín Bloom (SITHBLOOM)</t>
  </si>
  <si>
    <t>Sindicato Unión de Trabajadores del Órgano Judicial (SUTOJ)</t>
  </si>
  <si>
    <t>Sindicato de Trabajadores de la Alcaldía Municipal de Ayutuxtepeque (SINTRAAMAY)</t>
  </si>
  <si>
    <t>Sindicato de Trabajadoras y Trabajadores del Hospital Nacional Psiquiátrico Dr. José Molina Martínez (SITHP)</t>
  </si>
  <si>
    <t>Sindicato de Empleados y Empleadas del Ministerio de Agricultura y Ganadería (SEMAG)</t>
  </si>
  <si>
    <t>Sindicato de Trabajadores y Trabajadoras del Ministerio de Relaciones Exteriores (SITRAMRE)</t>
  </si>
  <si>
    <t>Sindicato de los Trabajadores del Ministerio de Obras Públicas, Transporte, Vivienda y Desarrollo Urbano (SITMOP)</t>
  </si>
  <si>
    <t xml:space="preserve">Sindicato de Trabajadores de la Dirección General de Migración y Extranjería (SITRADIGME)   </t>
  </si>
  <si>
    <t>Sindicato de Médicos Del Hospital Nacional Zacamill, Dependencia del Ministerio de Salud (SIMEHZAC)</t>
  </si>
  <si>
    <t xml:space="preserve">Sindicato General de Empleados del Ministerio de Salud Pública y Asistencia Social (SIGESAL) </t>
  </si>
  <si>
    <t>Sindicato de Trabajadores de la Asamblea Legislativa (SITRAL)</t>
  </si>
  <si>
    <t>Sindicato de Trabajadores del Ministerio de Salud Pública y Asistencia Social (SITRAMSPYAS)</t>
  </si>
  <si>
    <t>Sindicato de Empleadas y Empleados de la Procuraduría para la Defensa de los Derechos Humanos de El Salvador (SEPRODEHES)</t>
  </si>
  <si>
    <t>Sindicato de Trabajadores del Ministerio de Gobernación (SITRAMIG)</t>
  </si>
  <si>
    <t>Sindicato de Trabajadores Municipales de Soyapango (SITMUSOY)</t>
  </si>
  <si>
    <t>Sindicato de Trabajadores y Trabajadoras de la Procuraduría General de la República de El Salvador (SITRAPGR)</t>
  </si>
  <si>
    <t>Sindicato de Empleados y Trabajadores del Ministerio de Obras Públicas, Transporte, Vivienda y Desarrollo Urbano (SIETMOP)</t>
  </si>
  <si>
    <t>Sindicato de Trabajadores Municipales de la Alcaldía de San Sebastián Salitrillo (SITMASSS)</t>
  </si>
  <si>
    <t>Sindicato de Empleados y Empleadas Municipales de la Alcaldía de San Salvador (S.E.E.M.A.S.)</t>
  </si>
  <si>
    <t>Sindicato de Empleados y Trabajadores de la Alcaldía Municipal de San Salvador (SITRAMUSS)</t>
  </si>
  <si>
    <t>Sindicato de Trabajadores Municipales de la Alcaldía de Santa Tecla (SITRAMSAT)</t>
  </si>
  <si>
    <t>Sindicato de Trabajadores Municipales de la Alcaldía de Acajutla (SITRAMA)</t>
  </si>
  <si>
    <t xml:space="preserve">Sindicato de Trabajadores Municipales de la Alcaldía de Ciudad Colón (SITRAMUCC) </t>
  </si>
  <si>
    <t>Sindicato de Trabajadores Municipales de la Alcaldía de Cojutepeque (SITRAMCO)</t>
  </si>
  <si>
    <t>Sindicato de Trabajadores Municipales de la Alcaldía de San Vicente (SITRAMVI)</t>
  </si>
  <si>
    <t>Sindicato de Trabajadores Municipales de la Alcaldía de Atiquizaya (SITRAMAT)</t>
  </si>
  <si>
    <t>Sindicato de Trabajadores del Registro Nacional de Las Personas Naturales (STRNPN)</t>
  </si>
  <si>
    <t>Sindicato de Empleados y Trabajadores de la Alcaldía Municipal de Panchimalco (SETRAMP)</t>
  </si>
  <si>
    <t>Sindicato de Trabajadores del Ministerio del Medio Ambiente y Recursos Naturales (SITMARN)</t>
  </si>
  <si>
    <t>Sindicato de Trabajadores de la Alcaldía Municipal de Apopa (S.I.T.A.M.A.)</t>
  </si>
  <si>
    <t>Sindicato de Trabajadores de la Alcaldía Municipal de La Unión (SITRAMLU)</t>
  </si>
  <si>
    <t>Sindicato de Trabajadores Municipales de la Alcaldía de Mejicanos (SITRAMEJ)</t>
  </si>
  <si>
    <t>Sindicato General de Profesionales, Técnicos y Auxiliares de Enfermería del Ministerio de Salud de El Salvador (SIGPTEES)</t>
  </si>
  <si>
    <t>Sindicato de Empleados y Trabajadores de la Alcaldía Municipal de San Martin (S.E.T.R.A.M.U.S.A.M.)</t>
  </si>
  <si>
    <t>Sindicato de Trabajadores y Trabajadoras de La Alcaldía Municipal de Ayutuxtepeque (SITRAMAYU)</t>
  </si>
  <si>
    <t>Sindicato de Trabajadores Municipales de la Alcaldía de Santa Ana (SITRAMUSA)</t>
  </si>
  <si>
    <t>Sindicato Servidores Públicos Municipales Quezaltepeque (SISEPMUQUE)</t>
  </si>
  <si>
    <t>Sindicato General de Trabajadores del Ministerio de Salud (SITRAMISAL)</t>
  </si>
  <si>
    <t>Sindicato Nacional de Trabajadores Penitenciarios de la Dirección General de Centros Penales, Dependencia del Ministerio de Justicia y Seguridad Pública (SITRAPEN)</t>
  </si>
  <si>
    <t xml:space="preserve">Sindicato de los Trabajadores del Ministerio de Salud Pública y Asistencia Social de El Salvador (S.I.T.R.A.M.I.N.S.A.L)  </t>
  </si>
  <si>
    <t>Asociación Sindical de Empleados Judiciales Salvadoreños (ASEJUS)</t>
  </si>
  <si>
    <t>Sindicato General de Trabajadoras y Trabajadores de Salud de El Salvador (SIGTRADES)</t>
  </si>
  <si>
    <t>Sindicato de Trabajadores Revolucionarios de La Alcaldía Municipal de Aguilares, (S.I.T.R.A.M.A)</t>
  </si>
  <si>
    <t>Sindicato de los Trabajadores de la Corte de Cuentas de la República (SITCCOR)</t>
  </si>
  <si>
    <t>Sindicato de Empleadas y Empleados de la Alcaldía Municipal de San Salvador (SINEMUS)</t>
  </si>
  <si>
    <t>Fuerza Sindical de Empleados Municipales de La Alcaldía de San Salvador (F.U.S.E.M.A.D.E.S.S.)</t>
  </si>
  <si>
    <t>Sindicato de Empleados Docentes  del Ministerio de Educación  El Salvador (SINEDMES cinco de octubre Dra. "Melada Anaya Montes"</t>
  </si>
  <si>
    <t>Asociación Sindical de Trabajadores de la Alcaldía Municipal de Chalchuapa (ASITRAMUCHAL)</t>
  </si>
  <si>
    <t>Sindicato de Trabajadores y Trabajadoras de La Secretaría de Inclusión Social (SITRASIS)</t>
  </si>
  <si>
    <t>Sindicato de Profesionales del Ministerio de Obras Públicas, Transporte, Vivienda y Desarrollo Urbano (SIPROMOP)</t>
  </si>
  <si>
    <t>Sindicato de Docentes por una Educación para Todos (SINDOPETS)</t>
  </si>
  <si>
    <t>Sindicato de Trabajadoras y Trabajadores de Los Servicios Públicos de La Alcaldía Municipal de Acajutla (SITRASPAMA)</t>
  </si>
  <si>
    <t>Sindicato de Empleados y Trabajadores de la Alcaldía Municipal de Rosario de Mora. (S.E.T.R.A.M.R.N.)</t>
  </si>
  <si>
    <t>Sindicato de Trabajadores de La Alcaldía Municipal de Juayua (SITAMJ)</t>
  </si>
  <si>
    <t>Sindicato Nacional de Empleados Judiciales Salvadoreños, (ANEJUS)</t>
  </si>
  <si>
    <t>Sindicato de Trabajadores y Profesionales de la Alcaldía Municipal de San Salvador (S.I.T.P.A.M.S.)</t>
  </si>
  <si>
    <t>Sindicato de Trabajadores y Trabajadoras Administración Municipal de Mercados Alcaldía Municipal de San Salvador (SITRAMASS)</t>
  </si>
  <si>
    <t>Sindicato de Trabajadores de la Alcaldía Municipal de Zacatecoluca (SITRAMZ)</t>
  </si>
  <si>
    <t>Sindicato de Trabajadores y Trabajadoras Municipales de la Alcaldía de Nueva Concepción (SITMUNC)</t>
  </si>
  <si>
    <t>Sindicato de Empleados y Empleadas de La Asamblea Legislativa  de El Salvador (SEAL)</t>
  </si>
  <si>
    <t>Sindicato de Trabajadores de la Alcaldía Municipal de Santa Catarina Masahuat (SITRAMSCM)</t>
  </si>
  <si>
    <t>Sindicato de Trabajadoras y Trabajadores Municipales  de Ciudad Arce, (SITCA)</t>
  </si>
  <si>
    <t>Sindicato de Trabajadores Municipales del Puerto de la Libertad (S.I.T.R.A.M.U.P.U.L.L.)</t>
  </si>
  <si>
    <t>Sindicato de Trabajadoras y Trabajadores Municipales de la Alcaldía de San Pablo Tacachico (SITMUSAT)</t>
  </si>
  <si>
    <t>Sindicato de Trabajadores de la Alcaldía Municipal de Cuisnahuat  (SITAMC)</t>
  </si>
  <si>
    <t>Sindicato de Trabajadores de la Alcaldía Municipal de Jucuapa (SITRAMUJU)</t>
  </si>
  <si>
    <t>Sindicato de Trabajadores Municipales Santanecos (SITMUS)</t>
  </si>
  <si>
    <t>Sindicato de Trabajadoras y Trabajadores de la Educación Salvadoreña  (SITES)</t>
  </si>
  <si>
    <t>Sindicato de Trabajadoras y trabajadores Municipales de la Alcaldía de Cojutepeque  (SITRACOJ)</t>
  </si>
  <si>
    <t>Frente Sindical de Empleados Municipales de la Alcaldía de San Salvador (FRE.S.E.M.A.S)</t>
  </si>
  <si>
    <t>Sindicato de Trabajadores de la Alcaldía Municipal de San Miguel (STAMSM)</t>
  </si>
  <si>
    <t xml:space="preserve">Sindicato de Trabajadores de la Alcaldía Municipal de La Unión (SITRAMUL) </t>
  </si>
  <si>
    <t>Sindicato de Maestras y Maestros de la Educación Pública de El Salvador (SIMEDUCO)</t>
  </si>
  <si>
    <t>Sindicato de Trabajadores Municipales de la Alcaldía de San Pedro Perulapan (S.I.T.R.A.M.S.P.P.)</t>
  </si>
  <si>
    <t>Sindicato de Trabajadores y Trabajadoras de la Salud (SITRASALUD)</t>
  </si>
  <si>
    <t>Sindicatos de Empleados de la Alcaldía Municipal de Chalchuapa (SINEAMUCHA)</t>
  </si>
  <si>
    <t>Sindicato de Defensores Públicos y Defensoras Públicas de la Procuraduría General de la República SINDEPGR</t>
  </si>
  <si>
    <t>Sindicato General Unión de Trabajadores del Ministerio de Salud Pública y Asistencia Social (SUTRAMINSAL)</t>
  </si>
  <si>
    <t>Sindicato de Trabajadores de la Alcaldía de Soyapango (SITRASOYA)</t>
  </si>
  <si>
    <t>Sindicato de Trabajadores y Trabajadoras de la Alcaldía Municipal de Usulután (SITRAMUS)</t>
  </si>
  <si>
    <t>Sindicato de Empleados del Ministerio de Justicia y Seguridad Pública (SEMIJUSP)</t>
  </si>
  <si>
    <t>Sindicato Chalchuapaneco de Trabajadores Municipales (SICHALTRAMU)</t>
  </si>
  <si>
    <t>Sindicato de Empleados Docentes del Ministerio de Educación de El Salvador Veintidós de junio profesor Dimas Rodríguez (S.I.N.E.D.M.E.)</t>
  </si>
  <si>
    <t>Sindicato de los Trabajadores Municipales de Juayua (SITRAMJU)</t>
  </si>
  <si>
    <t>Sindicato de Trabajadores Municipales de la Alcaldía de Santa Cruz Michapa (SITRAMMI)</t>
  </si>
  <si>
    <t>Sindicato de Notificadores y Empleados del Órgano Judicial (SINEOJ)</t>
  </si>
  <si>
    <t>Sindicato de Trabajadores de la Alcaldía Municipal de Atiquizaya (SITRAAMA)</t>
  </si>
  <si>
    <t>Sindicato de Trabajadoras y Trabajadores Municipales de la Alcaldía de San Luis La Herradura (SITRAMHERR)</t>
  </si>
  <si>
    <t>Sindicato Nacional de Trabajadores Unidos por la Salud (SINTRAUSAL)</t>
  </si>
  <si>
    <t>Sindicato de Trabajadores de Cultura  (SICULTURA)</t>
  </si>
  <si>
    <t>Sindicato del Cuerpo de Agentes Metropolitanos de la Alcaldía Municipal de San Salvador  (SIDCAMES)</t>
  </si>
  <si>
    <t>Sindicato de Trabajadoras y Trabajadores del Cuerpo de Agentes Metropolitanos de la Alcaldía de San Salvador  (SI.T.TRA.C.A.M.S)</t>
  </si>
  <si>
    <t>Sindicato de Empleados y Empleadas del Ministerio de Educación  (AEME)</t>
  </si>
  <si>
    <t>Sindicato de Empleadas y Empleados Municipales de la Alcaldía Municipal de Santa Ana (SEMSA)</t>
  </si>
  <si>
    <t>Sindicato de Trabajadoras y Trabajadores Municipales de la Alcaldía de San Salvador ( S.I.T.T.R.A.M.A.S.)</t>
  </si>
  <si>
    <t>Frente Sindical de Empleados Municipales de la Alcaldía de San Salvador (FRE.S.I.E.M.A.S)</t>
  </si>
  <si>
    <t>Sindicato del Cuerpo de Agentes Metropolitanos y Empleados de la Alcaldía Municipal de Apopa  (SIDECAMP)</t>
  </si>
  <si>
    <t>Sindicato de Trabajadores del Ministerio de Gobernación y Desarrollo Territorial (SITRAMIGODET)</t>
  </si>
  <si>
    <t>Sindicato de Trabajadores Municipales de Tonacatepeque (SITRAMUT)</t>
  </si>
  <si>
    <t>Sindicato de Trabajadores Municipales de la Alcaldía de San Salvador (S.I.T.M.A.S.)</t>
  </si>
  <si>
    <t>Sindicato de la Alcaldía de San Salvador de Trabajadores Municipales (SI.A.S.T.R.A.M.)</t>
  </si>
  <si>
    <t>Sindicato de Trabadoras y Trabajadores de la Alcaldía Municipal de San Rafael Cedros  (SINTRACEDROS)</t>
  </si>
  <si>
    <t>Sindicato de Empleados y Empleadas del Órgano Judicial (SEO JUDICIAL)</t>
  </si>
  <si>
    <t>Sindicato de Personas Trabajadoras de la Alcaldía Municipal de San Salvador (SITRA-AMSSALV)</t>
  </si>
  <si>
    <t>Sindicato de Docentes Salvadoreños Profesora María Cristina Gómez  (SINDOSAL)</t>
  </si>
  <si>
    <t>Sindicato de Trabajadores de la Alcaldía Municipal de Ahuachapán (SITRAMAH)</t>
  </si>
  <si>
    <t>Sindicato de Empleadas y Empleados Municipales de San Pedro Masahuat (SEEMSPM)</t>
  </si>
  <si>
    <t>Sindicato de Trabajadores del Gobierno de San Salvador  (SITRAGOBSS)</t>
  </si>
  <si>
    <t>Sindicato de Trabajadores de la Alcaldía Municipal de Jiquilisco (SITRAMJI)</t>
  </si>
  <si>
    <t>Sindicato de Trabajadores y Trabajadoras de la Alcaldía Municipal de San Juan Opico (SITRAMSJO)</t>
  </si>
  <si>
    <t>Sindicato de Trabajadores y Trabajadoras de la Alcaldía Municipal de San Francisco Menéndez (SINTRAMUSAME)</t>
  </si>
  <si>
    <t>Frente Sindical de Trabajadores Municipales de la Alcaldía Municipal de San Salvador (FRE.SI.TRA.M.A.S.)</t>
  </si>
  <si>
    <t>Sindicato de Trabajadoras y Trabajadores Judiciales Democráticos de El Salvador (SITTRAJUDS)</t>
  </si>
  <si>
    <t>Sindicato de Trabajadores Solidarios y Trabajadoras Solidarias de la Procuraduría General de la República (SITRASOLPGR)</t>
  </si>
  <si>
    <t>Sindicato de Empleados y Trabajadores del Ministerio de Obras Públicas, Transporte, Vivienda y Desarrollo Urbano (SITRAMOP-VMT)</t>
  </si>
  <si>
    <t>Sindicato del Cuerpo de Agentes Metropolitanos y Empleados de la Alcaldía Municipal de San Vicente (SICAMESVI)</t>
  </si>
  <si>
    <t>Sindicato de Trabajadoras y Trabajadores del Ministerio de Justicia y Seguridad Pública y sus Dependencias (SITMIJUSP)</t>
  </si>
  <si>
    <t>Sindicato de Empleados Municipales de la Alcaldía de San Salvador (SI.E.M.A.S.)</t>
  </si>
  <si>
    <t>Sindicato de Trabajadores y Trabajadoras del Instituto Nacional de la Juventud (SITINJUVE)</t>
  </si>
  <si>
    <t>Sindicato de Trabajadores Municipales de Santiago de María (SITRAMSAM)</t>
  </si>
  <si>
    <t>Sindicato de Trabajadores Municipales de Tecoluca (SITRAMTEC)</t>
  </si>
  <si>
    <t>Sindicato de los Trabajadores de la Presidencia de la República de El Salvador (SITRAPRES)</t>
  </si>
  <si>
    <t>Sindicato de Trabajadores Municipales de la Alcaldía de Aguilares (SITMAA)</t>
  </si>
  <si>
    <t>Sindicato de Empleados y Trabajadores de la Alcaldía Municipal de Cuscatancingo (S.E.T.R.A.M.U.C.)</t>
  </si>
  <si>
    <t>Sindicato de Empleados del Ministerio de Salud (SEMS)</t>
  </si>
  <si>
    <t>Sindicato de Trabajadores del Centro Internacional de Ferias y Convenciones de El Salvador (SITRACIFCO)</t>
  </si>
  <si>
    <t>Sindicato General de Mujeres del Ministerio de Educación Ciencia y Tecnología de El Salvador (SIGMUDES)</t>
  </si>
  <si>
    <t>Frente Magisterial Salvadoreño (F.M.)</t>
  </si>
  <si>
    <t>Sindicato Nacional de Trabajadores y Trabajadoras del INJUVE  (SITRAINJUVE)</t>
  </si>
  <si>
    <t>Sindicato de Trabajadores del Tribunal de Ética Gubernamental (SITRATEG)</t>
  </si>
  <si>
    <t xml:space="preserve"> 01/10/2019</t>
  </si>
  <si>
    <t>Sindicato de Trabajadores del tribunal del Servicio Civil (SITRATSC)</t>
  </si>
  <si>
    <t>Sindicato de Profesionales y Trabajadores del Ministerio de Vivienda (SIPROVIV)</t>
  </si>
  <si>
    <t>Sindicato Unido de Trabajadores del Ministerio de Trabajo y Previsión Social (SUTRAMITRAPS)</t>
  </si>
  <si>
    <t>Sindicato de Trabajadores de la Alcaldía Municipal de Sonzacate (SITAMS)</t>
  </si>
  <si>
    <t>Cuadro 2.9 Sindicatos activos inscritos en el Ministerio de Trabajo y Previsión Social</t>
  </si>
  <si>
    <t>Cuadro 2.10 Sindicatos acefalos inscritos en el Ministerio de Trabajo y Previsión Social</t>
  </si>
  <si>
    <t>Cuadro 2.11 Sindicatos en trámite de inscripción</t>
  </si>
  <si>
    <t xml:space="preserve">Cuadro 3.1 El Salvador </t>
  </si>
  <si>
    <t>IDH</t>
  </si>
  <si>
    <t>PIBpc</t>
  </si>
  <si>
    <t>AODpc</t>
  </si>
  <si>
    <t>AODfbk</t>
  </si>
  <si>
    <t>AODinb</t>
  </si>
  <si>
    <t>AODg</t>
  </si>
  <si>
    <t>AODm</t>
  </si>
  <si>
    <t>AODper</t>
  </si>
  <si>
    <t>cPIBpc</t>
  </si>
  <si>
    <t>Gcf</t>
  </si>
  <si>
    <t>PIB</t>
  </si>
  <si>
    <t>M</t>
  </si>
  <si>
    <t>X</t>
  </si>
  <si>
    <t>SMm</t>
  </si>
  <si>
    <t>TDa</t>
  </si>
  <si>
    <t>Yt</t>
  </si>
  <si>
    <t>Gc</t>
  </si>
  <si>
    <t>DP</t>
  </si>
  <si>
    <t>Ivg</t>
  </si>
  <si>
    <t>Ipib</t>
  </si>
  <si>
    <t>Gini</t>
  </si>
  <si>
    <t>Eim</t>
  </si>
  <si>
    <t>Eiv</t>
  </si>
  <si>
    <t>id</t>
  </si>
  <si>
    <t>FBKpib</t>
  </si>
  <si>
    <t>FBK</t>
  </si>
  <si>
    <t>DpOIT</t>
  </si>
  <si>
    <t>Evm</t>
  </si>
  <si>
    <t>Evv</t>
  </si>
  <si>
    <t>DvOIT</t>
  </si>
  <si>
    <t>cn</t>
  </si>
  <si>
    <t>csh_c</t>
  </si>
  <si>
    <t>csh_i</t>
  </si>
  <si>
    <t>iE</t>
  </si>
  <si>
    <t>TA</t>
  </si>
  <si>
    <t>TFENP</t>
  </si>
  <si>
    <t>GPe</t>
  </si>
  <si>
    <t>Gps</t>
  </si>
  <si>
    <t>Gprp</t>
  </si>
  <si>
    <t>Evn</t>
  </si>
  <si>
    <t>H</t>
  </si>
  <si>
    <t>IDG</t>
  </si>
  <si>
    <t>IdesG</t>
  </si>
  <si>
    <t>IDHf</t>
  </si>
  <si>
    <t>Pt</t>
  </si>
  <si>
    <t>TFA</t>
  </si>
  <si>
    <t>CP</t>
  </si>
  <si>
    <t>año</t>
  </si>
  <si>
    <t>Índice de Desarrollo Humano</t>
  </si>
  <si>
    <t>PIB PER-CÁPITA</t>
  </si>
  <si>
    <t>AOD precios constantes</t>
  </si>
  <si>
    <t>AOD (% de FBK)</t>
  </si>
  <si>
    <t>AOD (% de INB)</t>
  </si>
  <si>
    <t>AOD (% gastos de gobierno central)</t>
  </si>
  <si>
    <t>AOD (% de importación de bienes y servicios)</t>
  </si>
  <si>
    <t>AOD per cápita (precios actuales)</t>
  </si>
  <si>
    <t>Crecimiento del PIB per cápita (% anual)</t>
  </si>
  <si>
    <t>Gasto de consumo final (Millones US$ )</t>
  </si>
  <si>
    <t>PIB (Millones US$ )</t>
  </si>
  <si>
    <t>Importaciones</t>
  </si>
  <si>
    <t xml:space="preserve">Exportaciones </t>
  </si>
  <si>
    <t>Salario Mínimo Mensul</t>
  </si>
  <si>
    <t>Tasa de desempleo Abierto</t>
  </si>
  <si>
    <t>Ingresos Tributarios</t>
  </si>
  <si>
    <t>Gastos Corrientes</t>
  </si>
  <si>
    <t>Deuda Pública</t>
  </si>
  <si>
    <t>Industrialización, valor agregado (% del crecimiento anual)</t>
  </si>
  <si>
    <t>Industrialización, valor agregado (% PIB)</t>
  </si>
  <si>
    <t>Índice de Gini</t>
  </si>
  <si>
    <t>Empleados en la industria, mujeres (% del empleo femenino)</t>
  </si>
  <si>
    <t>Empleados en la industria, varones (% del empleo masculino)</t>
  </si>
  <si>
    <t>Inflación, deflactor del PIB: series vinculadas (% anual)</t>
  </si>
  <si>
    <t>Formación bruta de capital (% del PIB)</t>
  </si>
  <si>
    <t>Formación bruta de capital (Millones US$)</t>
  </si>
  <si>
    <t>Desempleo, total (% de la población activa total) (estimación modelado OIT)</t>
  </si>
  <si>
    <t>Empleo vulnerable, mujeres (% del empleo femenino)</t>
  </si>
  <si>
    <t>Empleo vulnerable, varones (% del empleo masculino)</t>
  </si>
  <si>
    <t>Desempleo, varones (% de la población activa masculina) (estimación modelado OIT)</t>
  </si>
  <si>
    <t>Capital social a PPA actuales (en millones de US$ de 2017)</t>
  </si>
  <si>
    <t>Proporción del consumo de los hogares en las PPA actuales</t>
  </si>
  <si>
    <t>Participación en la formación bruta de capital a PPA actuals</t>
  </si>
  <si>
    <t>Índice de Escolaridad</t>
  </si>
  <si>
    <t>Tasa de Alfabetización (%)</t>
  </si>
  <si>
    <t>Tasa de finalización de la educación de nivel primario, total (% del grupo etario correspondiente)</t>
  </si>
  <si>
    <t>Gasto Público en Educación (%)</t>
  </si>
  <si>
    <t>Gasto Público en Salud como % del PIB</t>
  </si>
  <si>
    <t>Gasto Privado en Salud como % del PIB</t>
  </si>
  <si>
    <t>Esperanza de Vida al Nacer (años)</t>
  </si>
  <si>
    <t>Homicidios intencionales por cada 100,000 habitantes</t>
  </si>
  <si>
    <t>Índice de Desarrollo de Género</t>
  </si>
  <si>
    <t>Índice de Desigualdad de Género</t>
  </si>
  <si>
    <t>Índice de Desarrollo Humano Femenino</t>
  </si>
  <si>
    <t>Población total</t>
  </si>
  <si>
    <t>Tasa de fertilidad en adolescentes (nacimientos por cada 1.000 mujeres entre 15 y 19 años de edad)</t>
  </si>
  <si>
    <t>Crecimiento de la población (% anual )</t>
  </si>
  <si>
    <t>Fuente</t>
  </si>
  <si>
    <t>PNUD</t>
  </si>
  <si>
    <t> </t>
  </si>
  <si>
    <t>Banco Mundial</t>
  </si>
  <si>
    <t>Cuadro 3.2 Guatemala</t>
  </si>
  <si>
    <t>DmOIT</t>
  </si>
  <si>
    <t>Si</t>
  </si>
  <si>
    <t>AE</t>
  </si>
  <si>
    <t>EGEI</t>
  </si>
  <si>
    <t>PEER</t>
  </si>
  <si>
    <t>ME</t>
  </si>
  <si>
    <t>RTRN</t>
  </si>
  <si>
    <t>EM</t>
  </si>
  <si>
    <t>TC</t>
  </si>
  <si>
    <t>Desempleo, mujeres (% de la población activa femenina) (estimación modelado OIT)</t>
  </si>
  <si>
    <t>Ahorro interno bruto (% del PIB)</t>
  </si>
  <si>
    <t>Densidad poblacional</t>
  </si>
  <si>
    <t>Acceso a la electricidad</t>
  </si>
  <si>
    <t>Emisiones de gases de efecto invernadero</t>
  </si>
  <si>
    <t>Producción energía eléctrica renovable</t>
  </si>
  <si>
    <t>Importaciones de energía (% del uso de energía)</t>
  </si>
  <si>
    <t>Renta total de los recursos naturales (% del PÍB)</t>
  </si>
  <si>
    <t>Emisiones de metano (kt de equivalente de CO2)</t>
  </si>
  <si>
    <t>Tierras cultivables</t>
  </si>
  <si>
    <t>Tierras agrícolas</t>
  </si>
  <si>
    <t>CEPAL</t>
  </si>
  <si>
    <t>OPS</t>
  </si>
  <si>
    <t>Cuadro 3.3 Honduras</t>
  </si>
  <si>
    <t>Cuadro 3.4 Nicaragua</t>
  </si>
  <si>
    <t>Cuadro 3.5 Costa Rica</t>
  </si>
  <si>
    <t>Cuadro 3.6 Panamá</t>
  </si>
  <si>
    <t>Cuadro 4.2 Contribución del sector agrícola al PIB</t>
  </si>
  <si>
    <t>Años</t>
  </si>
  <si>
    <t>2012 (r)</t>
  </si>
  <si>
    <t>2013 (r)</t>
  </si>
  <si>
    <t>2019(p)</t>
  </si>
  <si>
    <t>2020(e)</t>
  </si>
  <si>
    <r>
      <t>    </t>
    </r>
    <r>
      <rPr>
        <b/>
        <sz val="11"/>
        <color rgb="FF000000"/>
        <rFont val="Calibri"/>
        <family val="2"/>
      </rPr>
      <t xml:space="preserve"> A. Agricultura, ganadería, silvicultura y pesca</t>
    </r>
  </si>
  <si>
    <t>Producto Interno Bruto</t>
  </si>
  <si>
    <t>Ratio</t>
  </si>
  <si>
    <t>Porcentaje</t>
  </si>
  <si>
    <t xml:space="preserve">Fuente: Elaboración propia con base en datos del BCR </t>
  </si>
  <si>
    <t>Gráfico 4.2  Contribución del Sector Agrícola al PIB, expresado en porcentajes. El Salvador, 2010-2020</t>
  </si>
  <si>
    <t>Cuadro 4.3  PEA rural por sexo, El Salvador, 2010-2020</t>
  </si>
  <si>
    <t>Hombres</t>
  </si>
  <si>
    <t>Mujeres</t>
  </si>
  <si>
    <t xml:space="preserve">% Hombres </t>
  </si>
  <si>
    <t>%Mujeres</t>
  </si>
  <si>
    <t>Fuente: Elaboración propia con base en datos de EHPM</t>
  </si>
  <si>
    <t>Gráfico 4.3 PEA rural por sexo, El Salvador, 2010-2020</t>
  </si>
  <si>
    <t>Cuadro 4.4 PEI rural por sexo por causa reportada, El Salvador</t>
  </si>
  <si>
    <t>ESTUDIA</t>
  </si>
  <si>
    <t>OBLIG. FAMILIAR</t>
  </si>
  <si>
    <t>ENFERM./ ACCID.</t>
  </si>
  <si>
    <t>HECHO VIOLENTO</t>
  </si>
  <si>
    <t>QUEHACER DOMÉSTICO</t>
  </si>
  <si>
    <t>JUBILADO PENSIÓN</t>
  </si>
  <si>
    <t>NO PUEDE TRABAJAR</t>
  </si>
  <si>
    <t>CAPACITACIÓN</t>
  </si>
  <si>
    <t>OTROS</t>
  </si>
  <si>
    <t>Gráfico 4.4 PEI rural por sexo por causa reportada, El Salvador, 2020</t>
  </si>
  <si>
    <t xml:space="preserve">Cuadro 4.5 Salarios rurales promedios mensuales por sexo según año de estudio </t>
  </si>
  <si>
    <t xml:space="preserve">HOMBRES </t>
  </si>
  <si>
    <t>NIGUNO</t>
  </si>
  <si>
    <t>1 a 3</t>
  </si>
  <si>
    <t>4 a 6</t>
  </si>
  <si>
    <t>7 a 9</t>
  </si>
  <si>
    <t>10 a 12</t>
  </si>
  <si>
    <t>13 y más</t>
  </si>
  <si>
    <t>PROMEDIO</t>
  </si>
  <si>
    <t>Gráfico 4.5  Salarios rurales promedios mensuales por sexo según año de estudio 2020</t>
  </si>
  <si>
    <t>Tabla 4.1 Personas propietarias rurales según sexo, 2010-2020</t>
  </si>
  <si>
    <t>Cantidad</t>
  </si>
  <si>
    <t>Cuadro 5.1  Matrícula por nivel educativo a nivel nacional</t>
  </si>
  <si>
    <t>Ciclo/nivel educativo</t>
  </si>
  <si>
    <t>Educación inicial</t>
  </si>
  <si>
    <t>Educación parvularia</t>
  </si>
  <si>
    <t>Educación Básica: 1er y 2do ciclo</t>
  </si>
  <si>
    <t>Educación Básica: 3er ciclo</t>
  </si>
  <si>
    <t>Educación Media</t>
  </si>
  <si>
    <t>Educación Básica Noctura de Adultos</t>
  </si>
  <si>
    <t>n.d</t>
  </si>
  <si>
    <t>Educación de Jóvenes y Adultos en modalidades flexibles</t>
  </si>
  <si>
    <t>Educación Especial</t>
  </si>
  <si>
    <t>Fuente: elaboración propia con base en Ministerio de Educación, MINED (2021).</t>
  </si>
  <si>
    <t>Gráfico 5.1  Matrícula por nivel educativo a nivel nacional</t>
  </si>
  <si>
    <t>Tabla 5.1 Porcentaje de la población escolar pública total que pertenece a cada nivel educativo (sector público)</t>
  </si>
  <si>
    <t>Educación Inicial</t>
  </si>
  <si>
    <t>Educación Parvularia</t>
  </si>
  <si>
    <t>Educación Básica: 1er y 2do Ciclo</t>
  </si>
  <si>
    <t>Educación Básica: 3er Ciclo</t>
  </si>
  <si>
    <t>Educación Básica Nocturna de Adultos</t>
  </si>
  <si>
    <t>n/d</t>
  </si>
  <si>
    <t>Tabla 5.2 Escolaridad promedio según sexo, área geográfica y grupo etario, según años. 2014-2020.</t>
  </si>
  <si>
    <t>Sexo</t>
  </si>
  <si>
    <t>Área geográfica</t>
  </si>
  <si>
    <t>Grupos de edad</t>
  </si>
  <si>
    <t xml:space="preserve">Hombre </t>
  </si>
  <si>
    <t>Mujer</t>
  </si>
  <si>
    <t xml:space="preserve">Rural </t>
  </si>
  <si>
    <t>Urbana</t>
  </si>
  <si>
    <t>6 a 17 años</t>
  </si>
  <si>
    <t>18 a 29 años</t>
  </si>
  <si>
    <t>30 a 59 años</t>
  </si>
  <si>
    <t>60 y más</t>
  </si>
  <si>
    <t>Gráfico 5.2 Escolaridad promedio según sexo, área geográfica y grupo etario (2014- 2020)</t>
  </si>
  <si>
    <t>Tabla 5.3 Evolución de conexión a internet residencial en porcentaje.</t>
  </si>
  <si>
    <t>Total país</t>
  </si>
  <si>
    <t>Urbano</t>
  </si>
  <si>
    <t>Rural</t>
  </si>
  <si>
    <t>Gráfico 5.3.  Evolución de conexión a internet residencial en porcentaje</t>
  </si>
  <si>
    <t>Cuadro 5.4 Motivos de deserción escolar en población de 16 a 18 años por sexo. Por años</t>
  </si>
  <si>
    <t>2016*</t>
  </si>
  <si>
    <t>2017*</t>
  </si>
  <si>
    <t>Femenino</t>
  </si>
  <si>
    <t>Masculino</t>
  </si>
  <si>
    <t>Otras causas</t>
  </si>
  <si>
    <t>No hay escuela cercana</t>
  </si>
  <si>
    <t>Causas del hogar</t>
  </si>
  <si>
    <t>Quehaceres domésticos</t>
  </si>
  <si>
    <t>Necesita trabajar</t>
  </si>
  <si>
    <t>Muy caro</t>
  </si>
  <si>
    <t>No le interesa</t>
  </si>
  <si>
    <t>Enfermedad</t>
  </si>
  <si>
    <t>Discapacidad</t>
  </si>
  <si>
    <t>Violencia o inseguridad</t>
  </si>
  <si>
    <t>Por la edad</t>
  </si>
  <si>
    <t>Padre y madre no quieren</t>
  </si>
  <si>
    <t>Gráfico 5.4 Motivos de deserción escolar en población de 16 a 18 años por sexo. Por años</t>
  </si>
  <si>
    <t>Cuadro 7.1 El Salvador: Demanda hídrica sectorial para los años 2012 y 2022 (MMC)</t>
  </si>
  <si>
    <t>Sector</t>
  </si>
  <si>
    <t>Hotelero</t>
  </si>
  <si>
    <t>Acuícola</t>
  </si>
  <si>
    <t>Energía</t>
  </si>
  <si>
    <t>Abastecimiento</t>
  </si>
  <si>
    <t>Agropecuario</t>
  </si>
  <si>
    <t>Fuente: elaboración propia con base en datos del Plan nacional de gestión integrada del recurso hídrico de El Salvador, con énfasis en zonas prioritarias (MARN, 2017, p. 93).</t>
  </si>
  <si>
    <t>Tabla 7.1 El Salvador: demandas hídricas sectoriales, 2012, 2017 y 2022</t>
  </si>
  <si>
    <t>TC 2012-2022</t>
  </si>
  <si>
    <t>MMC</t>
  </si>
  <si>
    <t>%</t>
  </si>
  <si>
    <t>Tabla 7.2. El Salvador: demanda hídrica productiva directa para sectores seleccionados, 2017</t>
  </si>
  <si>
    <t>Sector Productivo</t>
  </si>
  <si>
    <t>Demanda directa de agua MMC</t>
  </si>
  <si>
    <t>Peso de la demanda sectorial respeto al total</t>
  </si>
  <si>
    <t>Demanda Hídrica Total (directa más indirecta)</t>
  </si>
  <si>
    <t>Peso de la demanda sectorial redistribuida</t>
  </si>
  <si>
    <t>Cambio respecto a la demanda hídirca directa %</t>
  </si>
  <si>
    <t>AGROPECUARIO</t>
  </si>
  <si>
    <t>ACUÍCOLA</t>
  </si>
  <si>
    <t>INDUSTRIA</t>
  </si>
  <si>
    <t>ENERGÍA</t>
  </si>
  <si>
    <t>COMERCIO</t>
  </si>
  <si>
    <t>HOTELES</t>
  </si>
  <si>
    <t>SUMA DEMANDA PRODUCTIVA</t>
  </si>
  <si>
    <t>Fuente: elaboración propia con base en datos del MARN (2017) y ANDA (2019).</t>
  </si>
  <si>
    <t>Tabla 8.1. Costa Rica y El Salvador: Contraste entre los indicadores productivos totales</t>
  </si>
  <si>
    <t>En millones de dólares USD</t>
  </si>
  <si>
    <t>En millones de dólares USA</t>
  </si>
  <si>
    <t>PIB SV</t>
  </si>
  <si>
    <t>PIB CR</t>
  </si>
  <si>
    <t>(PIBCR/PIBSV) nominales</t>
  </si>
  <si>
    <t>PIB real SV</t>
  </si>
  <si>
    <t>PIB real CR</t>
  </si>
  <si>
    <t>(PIBCR/PIBSV) reales</t>
  </si>
  <si>
    <t>Fuente: elaboración propia con base en el Banco Central de Reserva (BCR) de El Salvador y el Banco Central de Costa Rica 
(BCCR).</t>
  </si>
  <si>
    <t>Tabla 8.2. Costa Rica y El Salvador: contraste entre los indicadores productivos per cápita, dólares de 
EUA</t>
  </si>
  <si>
    <t>En dólares USD</t>
  </si>
  <si>
    <t>Tabla 8.3. Años de adelanto de la economía de Costa Rica con respecto a la economía de El Salvador</t>
  </si>
  <si>
    <t>Años/Indicadores</t>
  </si>
  <si>
    <t>Según PIB total</t>
  </si>
  <si>
    <t>Según PIB pc</t>
  </si>
  <si>
    <t>Sectores</t>
  </si>
  <si>
    <t>Cantidad de remesas MIP</t>
  </si>
  <si>
    <t>Oferta de medios de producción MP (%)</t>
  </si>
  <si>
    <t>Generación de DT (%)</t>
  </si>
  <si>
    <t>Total: MP+DT</t>
  </si>
  <si>
    <t>Oferta de FBKF</t>
  </si>
  <si>
    <t>III</t>
  </si>
  <si>
    <t>II</t>
  </si>
  <si>
    <t>I</t>
  </si>
  <si>
    <t>Fuente: elaboración propia con base en BCCR (2017).</t>
  </si>
  <si>
    <t>Tabla 8.5. Estructura de producción observada de tres sectores para la economía de Costa Rica</t>
  </si>
  <si>
    <t>En millones de dólares a precios corrientes. 2017. Año de referencia: índice de volumen encadenado=100%</t>
  </si>
  <si>
    <t>Cc</t>
  </si>
  <si>
    <t>Caf</t>
  </si>
  <si>
    <t>V</t>
  </si>
  <si>
    <t>P</t>
  </si>
  <si>
    <t>VBP</t>
  </si>
  <si>
    <t>S I</t>
  </si>
  <si>
    <t>S II</t>
  </si>
  <si>
    <t>S III</t>
  </si>
  <si>
    <t>Fuente: elaboración propia con base en la MIP 2017 del BCCR.</t>
  </si>
  <si>
    <t>Tabla 8.6. Costa Rica: tasas de inversión sobre la plusvalía y tasas de crecimiento homogéneo según el 
equilibrio de los tres sectores</t>
  </si>
  <si>
    <t>Datos para 2017. En tantos por unidad</t>
  </si>
  <si>
    <t>Tasas</t>
  </si>
  <si>
    <t>Sector 1</t>
  </si>
  <si>
    <t>Sector 2</t>
  </si>
  <si>
    <t>Sector 3</t>
  </si>
  <si>
    <t>N1</t>
  </si>
  <si>
    <t>N2</t>
  </si>
  <si>
    <t>N3</t>
  </si>
  <si>
    <t>𝛾𝜌</t>
  </si>
  <si>
    <t>Fuente: elaboración propia con base en la tabla 8.5 de la estructura productiva trisectorial.</t>
  </si>
  <si>
    <t>Tabla 8.7. Costa Rica: estructura productiva necesaria para crecer a la tasa promedio de crecimiento de 3.4 % (2014 a 2019)</t>
  </si>
  <si>
    <t>En millones de dólares a precios corrientes. 2017</t>
  </si>
  <si>
    <t>Fuente: elaboración propia con base en la información de la tabla 8.6.</t>
  </si>
  <si>
    <t>Tabla 8.8. Costa Rica: tasas de inversión coherentes con la tasa de crecimiento promedio observada (2014 a 2019)</t>
  </si>
  <si>
    <t>Fuente: elaboración propia con base en ecuaciones 14 y 15.</t>
  </si>
  <si>
    <t>Tabla 8.9. El Salvador: Contribuciones productivas de las ramas agregadas en los tres sectores</t>
  </si>
  <si>
    <t>Datos para 2017</t>
  </si>
  <si>
    <t>Tabla 8.10. Estructura de producción observada de tres sectores para la economía de El Salvador</t>
  </si>
  <si>
    <t>Fuente: elaboración propia con base en la tabla 8.10 y BCR.</t>
  </si>
  <si>
    <t>Tabla 8.11. Estructura de producción observada de tres sectores para la economía de El Salvador</t>
  </si>
  <si>
    <t>Tabla 8.12. El Salvador: tasas de inversión sobre la plusvalía y tasas de crecimiento homogéneo según 
el equilibrio de los tres sectores</t>
  </si>
  <si>
    <t>Fuente: elaboración propia con base en tabla 8.11.</t>
  </si>
  <si>
    <t>Tabla 8.13. El Salvador: estructura productiva necesaria para crecer a la tasa promedio de crecimiento de 2.4 % (2014 a 2019)</t>
  </si>
  <si>
    <t>Fuente: elaboración propia con base en tabla 8.11 y 8.12.</t>
  </si>
  <si>
    <t>Tabla 8.14. El Salvador: tasas de inversión coherentes con la tasa de crecimiento promedio observada (2014 a 2019)</t>
  </si>
  <si>
    <t>Fuente: elaboración propia con base en tabla 8.13 y ecuaciones 14 y 15.</t>
  </si>
  <si>
    <t>Tabla 8.15. Años de adelanto de la economía de Costa Rica con respecto a la economía de El Salvador</t>
  </si>
  <si>
    <t>Año/Indicadores</t>
  </si>
  <si>
    <t>VBP pc</t>
  </si>
  <si>
    <t>(V+P)</t>
  </si>
  <si>
    <t>(V+P) pc</t>
  </si>
  <si>
    <t>Fuente: elaboración propia con base en la información de las MIP (BCR y BCCR).</t>
  </si>
  <si>
    <t>Tabla 8.16. Estructura de producción real integrada CR-SV</t>
  </si>
  <si>
    <t>Fuente: elaboración propia con base en tablas 8.5 y 8.11.</t>
  </si>
  <si>
    <t>Tabla 8.17. Modelo de CR-SV: tasas de inversión sobre la plusvalía y tasas de crecimiento homogéneo
según el equilibrio de los tres sectores.</t>
  </si>
  <si>
    <t>2017 (En tantos por unidad)</t>
  </si>
  <si>
    <t>Fuente: elaboración propia con base en la tabla 8.16 y las ecuaciones correspondientes.</t>
  </si>
  <si>
    <t>Tabla 8.18. Modelo de CR-SV: estructura productiva necesaria para crecer a la tasa promedio de crecimiento de 3.1 % (2014 a 2019)</t>
  </si>
  <si>
    <t>Fuente: elaboración propia con base en tabla 8.16 y las ecuaciones 14 y 15.</t>
  </si>
  <si>
    <t>Tabla 8.19. Modelo de CR-SV: tasas de inversión coherentes con la tasa de crecimiento promedio observada (2014 a 2019)</t>
  </si>
  <si>
    <t>En tantos por unidad</t>
  </si>
  <si>
    <t>Tabla 8.20. Multiplicadores de producción. 10 primero productos</t>
  </si>
  <si>
    <t>Datos para 2017. El Salvador</t>
  </si>
  <si>
    <t>Piedra, arena y arcilla</t>
  </si>
  <si>
    <t>Servicio de transporte, almacenamiento y servicios postales</t>
  </si>
  <si>
    <t>Servicios agropecuarios , de explotación minera, de distribución de agua, gas y energía por comisión o por contrato; excepto silvicultura y pesca</t>
  </si>
  <si>
    <t>Otros minerales</t>
  </si>
  <si>
    <t>Servicios de distribución de electricidad, gas, agua por tubería y alcantarillado.</t>
  </si>
  <si>
    <t>Azúcar</t>
  </si>
  <si>
    <t>Electricidad y agua</t>
  </si>
  <si>
    <t>Carne y productos de carne</t>
  </si>
  <si>
    <t>Pescado preparado o en conserva</t>
  </si>
  <si>
    <t>Alojamiento; servicios de suministro de comidas y bebidas</t>
  </si>
  <si>
    <t>Fuente: cálculos propios con base en datos del Banco Central de Reserva (2022).</t>
  </si>
  <si>
    <t>Tabla 8.21. Multiplicadores de producción. 10 primero productos</t>
  </si>
  <si>
    <t>Datos para 2017. Costa Rica</t>
  </si>
  <si>
    <t>Carne y despojos comestibles de aves</t>
  </si>
  <si>
    <t>Pollo en pie</t>
  </si>
  <si>
    <t>Huevos</t>
  </si>
  <si>
    <t>Embutidos y otros productos cárnicos</t>
  </si>
  <si>
    <t>Carne y despojos comestibles de ganado vacuno</t>
  </si>
  <si>
    <t>Carne y despojos comestibles de ganado porcino</t>
  </si>
  <si>
    <t>Servicio de suministro de comida y bebidas</t>
  </si>
  <si>
    <t>Café molido, soluble, extractos y concentrados</t>
  </si>
  <si>
    <t>Azúcar de caña, melazas, jarabes y otros azúcares</t>
  </si>
  <si>
    <t>Café oro</t>
  </si>
  <si>
    <t>Fuente: Cálculos propios con base en datos del Banco Central de Costa Rica (2022a, 2022b).</t>
  </si>
  <si>
    <t>Tabla 8.22. Multiplicadores de empleo. 10 primero productos</t>
  </si>
  <si>
    <t>Servicios domésticos</t>
  </si>
  <si>
    <t>Productos de la silvicultura y extracción de madera</t>
  </si>
  <si>
    <t>Cereales, legumbres y oleaginosas</t>
  </si>
  <si>
    <t>Otros productos agrícolas N.C.P.</t>
  </si>
  <si>
    <t>Caña de azúcar</t>
  </si>
  <si>
    <t>Hortalizas, raíces y tubérculos</t>
  </si>
  <si>
    <t>Productos de molinería, almidones y productos derivados</t>
  </si>
  <si>
    <t>Café</t>
  </si>
  <si>
    <t>Otros servicios comunitarios, sociales y personales</t>
  </si>
  <si>
    <t>Tabla 8.23. Multiplicadores de empleo. 10 primero productos</t>
  </si>
  <si>
    <t>Fuente: cálculos propios con base en datos del Banco Central de Costa Rica (2022a, 2022b).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</si>
</sst>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 _€_-;\-* #,##0.00\ _€_-;_-* &quot;-&quot;??\ _€_-;_-@_-"/>
    <numFmt numFmtId="167" formatCode="0.0%"/>
    <numFmt numFmtId="168" formatCode="&quot;$&quot;#,##0.00"/>
    <numFmt numFmtId="169" formatCode="0.000"/>
    <numFmt numFmtId="170" formatCode="0.000000"/>
    <numFmt numFmtId="171" formatCode="0.00000"/>
    <numFmt numFmtId="172" formatCode="0.0"/>
  </numFmts>
  <fonts count="47">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8"/>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sz val="10"/>
      <color theme="1"/>
      <name val="Calibri"/>
      <family val="2"/>
      <scheme val="minor"/>
    </font>
    <font>
      <b/>
      <sz val="10"/>
      <name val="Arial"/>
      <family val="2"/>
    </font>
    <font>
      <b/>
      <sz val="10"/>
      <color theme="1"/>
      <name val="Calibri"/>
      <family val="2"/>
      <scheme val="minor"/>
    </font>
    <font>
      <b/>
      <sz val="10"/>
      <color rgb="FF000000"/>
      <name val="Calibri"/>
      <family val="2"/>
      <scheme val="minor"/>
    </font>
    <font>
      <b/>
      <sz val="11"/>
      <color rgb="FF000000"/>
      <name val="Calibri"/>
      <family val="2"/>
      <scheme val="minor"/>
    </font>
    <font>
      <sz val="11"/>
      <color rgb="FF000000"/>
      <name val="Calibri"/>
      <family val="2"/>
      <scheme val="minor"/>
    </font>
    <font>
      <sz val="11"/>
      <color theme="1"/>
      <name val="Garamond"/>
      <family val="1"/>
    </font>
    <font>
      <b/>
      <sz val="9"/>
      <color indexed="81"/>
      <name val="Tahoma"/>
      <family val="2"/>
    </font>
    <font>
      <sz val="9"/>
      <color indexed="81"/>
      <name val="Tahoma"/>
      <family val="2"/>
    </font>
    <font>
      <sz val="11"/>
      <name val="Calibri"/>
      <family val="2"/>
      <scheme val="minor"/>
    </font>
    <font>
      <sz val="10"/>
      <name val="Calibri"/>
      <family val="2"/>
      <scheme val="minor"/>
    </font>
    <font>
      <sz val="8"/>
      <name val="Calibri"/>
      <family val="2"/>
      <scheme val="minor"/>
    </font>
    <font>
      <b/>
      <sz val="11"/>
      <name val="Calibri"/>
      <family val="2"/>
      <scheme val="minor"/>
    </font>
    <font>
      <b/>
      <sz val="11"/>
      <color rgb="FF000000"/>
      <name val="Calibri"/>
      <family val="2"/>
    </font>
    <font>
      <sz val="11"/>
      <color rgb="FF000000"/>
      <name val="Calibri"/>
      <family val="2"/>
    </font>
    <font>
      <sz val="11"/>
      <color rgb="FFFF0000"/>
      <name val="Calibri"/>
      <family val="2"/>
      <scheme val="minor"/>
    </font>
    <font>
      <sz val="11"/>
      <color rgb="FF000000"/>
      <name val="Times New Roman"/>
      <family val="1"/>
    </font>
    <font>
      <sz val="11"/>
      <color rgb="FF333333"/>
      <name val="Calibri"/>
      <family val="2"/>
      <scheme val="minor"/>
    </font>
    <font>
      <b/>
      <sz val="11"/>
      <color rgb="FF5555FF"/>
      <name val="Calibri"/>
      <family val="2"/>
    </font>
    <font>
      <b/>
      <sz val="12"/>
      <color rgb="FF000000"/>
      <name val="Calibri"/>
      <family val="2"/>
    </font>
    <font>
      <sz val="14"/>
      <color rgb="FF00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b/>
      <sz val="22"/>
      <color theme="0"/>
      <name val="Arial"/>
      <family val="2"/>
    </font>
    <font>
      <sz val="11"/>
      <name val="Arial"/>
      <family val="2"/>
    </font>
    <font>
      <b/>
      <sz val="16"/>
      <name val="Arial"/>
      <family val="2"/>
    </font>
    <font>
      <b/>
      <sz val="16"/>
      <color theme="0"/>
      <name val="Arial"/>
      <family val="2"/>
    </font>
    <font>
      <b/>
      <sz val="12"/>
      <color theme="0"/>
      <name val="Arial"/>
      <family val="2"/>
    </font>
    <font>
      <b/>
      <sz val="11"/>
      <name val="Arial"/>
      <family val="2"/>
    </font>
    <font>
      <b/>
      <sz val="14"/>
      <color theme="0"/>
      <name val="Arial"/>
      <family val="2"/>
    </font>
    <font>
      <sz val="9"/>
      <name val="Arial"/>
      <family val="2"/>
    </font>
    <font>
      <b/>
      <sz val="11"/>
      <color theme="0"/>
      <name val="Arial"/>
      <family val="2"/>
    </font>
    <font>
      <sz val="11"/>
      <color theme="10"/>
      <name val="Calibri"/>
      <family val="2"/>
      <scheme val="minor"/>
    </font>
    <font>
      <b/>
      <sz val="9"/>
      <name val="Calibri"/>
      <family val="2"/>
      <scheme val="minor"/>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29C5D1"/>
        <bgColor indexed="64"/>
      </patternFill>
    </fill>
    <fill>
      <patternFill patternType="solid">
        <fgColor theme="8" tint="0.79998168889431442"/>
        <bgColor indexed="64"/>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style="thick">
        <color auto="1"/>
      </top>
      <bottom style="thin">
        <color auto="1"/>
      </bottom>
      <diagonal/>
    </border>
    <border>
      <left/>
      <right/>
      <top style="thin">
        <color auto="1"/>
      </top>
      <bottom/>
      <diagonal/>
    </border>
    <border>
      <left/>
      <right/>
      <top/>
      <bottom style="thick">
        <color auto="1"/>
      </bottom>
      <diagonal/>
    </border>
    <border>
      <left/>
      <right/>
      <top style="thin">
        <color auto="1"/>
      </top>
      <bottom style="thick">
        <color auto="1"/>
      </bottom>
      <diagonal/>
    </border>
    <border>
      <left/>
      <right/>
      <top style="thick">
        <color auto="1"/>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6" fontId="9" fillId="0" borderId="0" applyFont="0" applyFill="0" applyBorder="0" applyAlignment="0" applyProtection="0"/>
    <xf numFmtId="0" fontId="9"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9" fillId="0" borderId="0"/>
    <xf numFmtId="0" fontId="34" fillId="0" borderId="0" applyNumberFormat="0" applyFill="0" applyBorder="0" applyAlignment="0" applyProtection="0"/>
  </cellStyleXfs>
  <cellXfs count="275">
    <xf numFmtId="0" fontId="0" fillId="0" borderId="0" xfId="0"/>
    <xf numFmtId="0" fontId="0" fillId="0" borderId="0" xfId="0" applyAlignment="1">
      <alignment horizontal="center"/>
    </xf>
    <xf numFmtId="0" fontId="4" fillId="0" borderId="0" xfId="0" applyFont="1"/>
    <xf numFmtId="0" fontId="3" fillId="0" borderId="0" xfId="0" applyFont="1" applyAlignment="1">
      <alignment horizontal="center" vertical="center"/>
    </xf>
    <xf numFmtId="17" fontId="0" fillId="0" borderId="0" xfId="0" applyNumberFormat="1" applyAlignment="1">
      <alignment horizontal="center" wrapText="1"/>
    </xf>
    <xf numFmtId="0" fontId="0" fillId="0" borderId="0" xfId="0" applyAlignment="1">
      <alignment horizontal="left"/>
    </xf>
    <xf numFmtId="0" fontId="0" fillId="0" borderId="0" xfId="0" applyAlignment="1">
      <alignment wrapText="1"/>
    </xf>
    <xf numFmtId="44" fontId="0" fillId="0" borderId="0" xfId="2" applyFont="1" applyBorder="1"/>
    <xf numFmtId="167" fontId="0" fillId="0" borderId="0" xfId="3" applyNumberFormat="1" applyFont="1" applyBorder="1"/>
    <xf numFmtId="44" fontId="10" fillId="0" borderId="0" xfId="2" applyFont="1" applyFill="1" applyBorder="1"/>
    <xf numFmtId="44" fontId="11" fillId="0" borderId="0" xfId="2" applyFont="1" applyFill="1" applyBorder="1" applyAlignment="1">
      <alignment horizontal="center"/>
    </xf>
    <xf numFmtId="167" fontId="0" fillId="0" borderId="0" xfId="3" applyNumberFormat="1" applyFont="1" applyFill="1" applyBorder="1"/>
    <xf numFmtId="0" fontId="3" fillId="0" borderId="0" xfId="0" applyFont="1" applyAlignment="1">
      <alignment horizontal="center"/>
    </xf>
    <xf numFmtId="0" fontId="7" fillId="0" borderId="0" xfId="0" applyFont="1" applyAlignment="1">
      <alignment vertical="center"/>
    </xf>
    <xf numFmtId="167" fontId="0" fillId="0" borderId="0" xfId="3" applyNumberFormat="1" applyFont="1" applyFill="1" applyBorder="1" applyAlignment="1">
      <alignment horizontal="center"/>
    </xf>
    <xf numFmtId="0" fontId="7" fillId="0" borderId="0" xfId="0" applyFont="1" applyAlignment="1">
      <alignment horizontal="left" vertical="center"/>
    </xf>
    <xf numFmtId="0" fontId="6" fillId="0" borderId="0" xfId="0" applyFont="1" applyAlignment="1">
      <alignment horizontal="center" vertical="center"/>
    </xf>
    <xf numFmtId="44" fontId="8" fillId="0" borderId="0" xfId="2" applyFont="1" applyFill="1" applyBorder="1" applyAlignment="1">
      <alignment vertical="center"/>
    </xf>
    <xf numFmtId="44" fontId="7" fillId="0" borderId="0" xfId="2" applyFont="1" applyFill="1" applyBorder="1" applyAlignment="1">
      <alignment vertical="center"/>
    </xf>
    <xf numFmtId="168" fontId="10" fillId="0" borderId="0" xfId="1" applyNumberFormat="1" applyFont="1" applyFill="1" applyBorder="1" applyAlignment="1">
      <alignment horizontal="right"/>
    </xf>
    <xf numFmtId="9" fontId="0" fillId="0" borderId="0" xfId="3" applyFon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15" fillId="0" borderId="0" xfId="0" applyFont="1" applyAlignment="1">
      <alignment vertical="center"/>
    </xf>
    <xf numFmtId="3" fontId="16" fillId="0" borderId="0" xfId="0" applyNumberFormat="1" applyFont="1" applyAlignment="1">
      <alignment horizontal="center" vertical="center"/>
    </xf>
    <xf numFmtId="3"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3" fontId="0" fillId="0" borderId="0" xfId="0" applyNumberFormat="1"/>
    <xf numFmtId="44" fontId="0" fillId="0" borderId="0" xfId="2" applyFont="1" applyFill="1" applyBorder="1"/>
    <xf numFmtId="1" fontId="0" fillId="0" borderId="0" xfId="0" applyNumberFormat="1"/>
    <xf numFmtId="1" fontId="0" fillId="0" borderId="0" xfId="0" applyNumberFormat="1" applyAlignment="1">
      <alignment horizontal="center"/>
    </xf>
    <xf numFmtId="0" fontId="9" fillId="0" borderId="0" xfId="5"/>
    <xf numFmtId="44" fontId="9" fillId="0" borderId="0" xfId="2" applyFont="1" applyFill="1" applyBorder="1"/>
    <xf numFmtId="0" fontId="9" fillId="0" borderId="0" xfId="5" applyAlignment="1">
      <alignment vertical="center"/>
    </xf>
    <xf numFmtId="3" fontId="9" fillId="0" borderId="0" xfId="5" applyNumberFormat="1"/>
    <xf numFmtId="0" fontId="9" fillId="0" borderId="0" xfId="5" applyAlignment="1">
      <alignment vertical="center" wrapText="1"/>
    </xf>
    <xf numFmtId="44" fontId="9" fillId="0" borderId="0" xfId="2" applyFont="1" applyFill="1" applyBorder="1" applyAlignment="1">
      <alignment vertical="center" wrapText="1"/>
    </xf>
    <xf numFmtId="3" fontId="9" fillId="0" borderId="0" xfId="5" applyNumberFormat="1" applyAlignment="1">
      <alignment vertical="center" wrapText="1"/>
    </xf>
    <xf numFmtId="0" fontId="17" fillId="0" borderId="0" xfId="0" applyFont="1" applyAlignment="1">
      <alignment horizontal="center"/>
    </xf>
    <xf numFmtId="44" fontId="17" fillId="0" borderId="0" xfId="2" applyFont="1" applyFill="1" applyBorder="1" applyAlignment="1">
      <alignment horizontal="center"/>
    </xf>
    <xf numFmtId="2" fontId="0" fillId="0" borderId="0" xfId="0" applyNumberFormat="1"/>
    <xf numFmtId="164" fontId="0" fillId="0" borderId="0" xfId="0" applyNumberFormat="1"/>
    <xf numFmtId="2" fontId="0" fillId="0" borderId="0" xfId="0" applyNumberFormat="1" applyAlignment="1">
      <alignment horizontal="center"/>
    </xf>
    <xf numFmtId="0" fontId="4" fillId="0" borderId="0" xfId="0" applyFont="1" applyAlignment="1">
      <alignment wrapText="1"/>
    </xf>
    <xf numFmtId="0" fontId="20" fillId="0" borderId="0" xfId="0" applyFont="1"/>
    <xf numFmtId="0" fontId="20" fillId="0" borderId="0" xfId="6" applyFont="1"/>
    <xf numFmtId="165" fontId="20" fillId="0" borderId="0" xfId="7" applyFont="1" applyFill="1" applyBorder="1"/>
    <xf numFmtId="0" fontId="20" fillId="0" borderId="0" xfId="6" applyFont="1" applyAlignment="1">
      <alignment horizontal="center"/>
    </xf>
    <xf numFmtId="2" fontId="2" fillId="0" borderId="0" xfId="6" applyNumberFormat="1" applyAlignment="1">
      <alignment horizontal="center"/>
    </xf>
    <xf numFmtId="0" fontId="2" fillId="0" borderId="0" xfId="6"/>
    <xf numFmtId="167" fontId="0" fillId="0" borderId="0" xfId="8" applyNumberFormat="1" applyFont="1" applyFill="1" applyBorder="1" applyAlignment="1">
      <alignment horizontal="center"/>
    </xf>
    <xf numFmtId="0" fontId="24" fillId="0" borderId="0" xfId="0" applyFont="1"/>
    <xf numFmtId="0" fontId="25" fillId="0" borderId="0" xfId="0" applyFont="1"/>
    <xf numFmtId="0" fontId="3" fillId="0" borderId="0" xfId="0" applyFont="1"/>
    <xf numFmtId="0" fontId="27" fillId="0" borderId="0" xfId="0" applyFont="1"/>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0" xfId="0" applyFont="1"/>
    <xf numFmtId="0" fontId="28" fillId="0" borderId="3" xfId="0" applyFont="1" applyBorder="1"/>
    <xf numFmtId="0" fontId="0" fillId="0" borderId="0" xfId="0" applyAlignment="1">
      <alignment horizontal="center" vertical="center" wrapText="1"/>
    </xf>
    <xf numFmtId="0" fontId="26" fillId="0" borderId="3" xfId="0" applyFont="1" applyBorder="1"/>
    <xf numFmtId="0" fontId="29" fillId="0" borderId="0" xfId="0" applyFont="1"/>
    <xf numFmtId="0" fontId="24" fillId="2" borderId="1" xfId="0" applyFont="1" applyFill="1" applyBorder="1"/>
    <xf numFmtId="0" fontId="24" fillId="2" borderId="2" xfId="0" applyFont="1" applyFill="1" applyBorder="1"/>
    <xf numFmtId="0" fontId="24" fillId="0" borderId="3" xfId="0" applyFont="1" applyBorder="1"/>
    <xf numFmtId="10" fontId="25" fillId="0" borderId="3" xfId="0" applyNumberFormat="1" applyFont="1" applyBorder="1"/>
    <xf numFmtId="10" fontId="25" fillId="0" borderId="0" xfId="0" applyNumberFormat="1" applyFont="1"/>
    <xf numFmtId="0" fontId="25" fillId="0" borderId="3" xfId="0" applyFont="1" applyBorder="1"/>
    <xf numFmtId="0" fontId="30" fillId="2" borderId="2" xfId="0" applyFont="1" applyFill="1" applyBorder="1"/>
    <xf numFmtId="0" fontId="24" fillId="2" borderId="0" xfId="0" applyFont="1" applyFill="1"/>
    <xf numFmtId="0" fontId="30" fillId="2" borderId="0" xfId="0" applyFont="1" applyFill="1"/>
    <xf numFmtId="3" fontId="25" fillId="0" borderId="0" xfId="0" applyNumberFormat="1" applyFont="1"/>
    <xf numFmtId="9" fontId="25" fillId="0" borderId="0" xfId="0" applyNumberFormat="1" applyFont="1"/>
    <xf numFmtId="9" fontId="25" fillId="0" borderId="3" xfId="0" applyNumberFormat="1" applyFont="1" applyBorder="1"/>
    <xf numFmtId="0" fontId="31" fillId="2" borderId="4" xfId="0" applyFont="1" applyFill="1" applyBorder="1" applyAlignment="1">
      <alignment horizontal="center"/>
    </xf>
    <xf numFmtId="0" fontId="24" fillId="0" borderId="0" xfId="0" applyFont="1" applyAlignment="1">
      <alignment wrapText="1"/>
    </xf>
    <xf numFmtId="0" fontId="25" fillId="0" borderId="0" xfId="0" applyFont="1" applyAlignment="1">
      <alignment wrapText="1"/>
    </xf>
    <xf numFmtId="10" fontId="25" fillId="0" borderId="0" xfId="0" applyNumberFormat="1" applyFont="1" applyAlignment="1">
      <alignment wrapText="1"/>
    </xf>
    <xf numFmtId="0" fontId="24" fillId="2" borderId="5" xfId="0" applyFont="1" applyFill="1" applyBorder="1" applyAlignment="1">
      <alignment wrapText="1"/>
    </xf>
    <xf numFmtId="0" fontId="24" fillId="2" borderId="3" xfId="0" applyFont="1" applyFill="1" applyBorder="1" applyAlignment="1">
      <alignment wrapText="1"/>
    </xf>
    <xf numFmtId="0" fontId="24" fillId="0" borderId="3" xfId="0" applyFont="1" applyBorder="1" applyAlignment="1">
      <alignment wrapText="1"/>
    </xf>
    <xf numFmtId="9" fontId="24" fillId="0" borderId="3" xfId="0" applyNumberFormat="1" applyFont="1" applyBorder="1" applyAlignment="1">
      <alignment wrapText="1"/>
    </xf>
    <xf numFmtId="10" fontId="24" fillId="0" borderId="3" xfId="0" applyNumberFormat="1" applyFont="1" applyBorder="1" applyAlignment="1">
      <alignment wrapText="1"/>
    </xf>
    <xf numFmtId="0" fontId="25" fillId="0" borderId="0" xfId="0" applyFont="1" applyAlignment="1">
      <alignment horizontal="center" vertical="center" wrapText="1"/>
    </xf>
    <xf numFmtId="10" fontId="25" fillId="0" borderId="0" xfId="0" applyNumberFormat="1" applyFont="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5" fillId="0" borderId="3" xfId="0" applyFont="1" applyBorder="1" applyAlignment="1">
      <alignment horizontal="center" vertical="center" wrapText="1"/>
    </xf>
    <xf numFmtId="9" fontId="25" fillId="0" borderId="3" xfId="0" applyNumberFormat="1" applyFont="1" applyBorder="1" applyAlignment="1">
      <alignment horizontal="center" vertical="center" wrapText="1"/>
    </xf>
    <xf numFmtId="10" fontId="25" fillId="0" borderId="3" xfId="0" applyNumberFormat="1" applyFont="1" applyBorder="1" applyAlignment="1">
      <alignment horizontal="center" vertical="center" wrapText="1"/>
    </xf>
    <xf numFmtId="0" fontId="1" fillId="0" borderId="0" xfId="0" applyFont="1"/>
    <xf numFmtId="0" fontId="32" fillId="0" borderId="0" xfId="0" applyFont="1"/>
    <xf numFmtId="0" fontId="3" fillId="2" borderId="7"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33" fillId="0" borderId="0" xfId="0" applyFont="1"/>
    <xf numFmtId="4" fontId="0" fillId="0" borderId="8" xfId="0" applyNumberFormat="1" applyBorder="1" applyAlignment="1">
      <alignment horizontal="center"/>
    </xf>
    <xf numFmtId="4" fontId="0" fillId="0" borderId="9" xfId="0" applyNumberFormat="1" applyBorder="1" applyAlignment="1">
      <alignment horizontal="center"/>
    </xf>
    <xf numFmtId="1" fontId="0" fillId="0" borderId="8" xfId="0" applyNumberFormat="1" applyBorder="1" applyAlignment="1">
      <alignment horizontal="center"/>
    </xf>
    <xf numFmtId="0" fontId="3" fillId="0" borderId="9" xfId="0" applyFont="1" applyBorder="1" applyAlignment="1">
      <alignment horizontal="center"/>
    </xf>
    <xf numFmtId="1" fontId="3" fillId="0" borderId="9" xfId="0" applyNumberFormat="1" applyFont="1" applyBorder="1" applyAlignment="1">
      <alignment horizontal="center"/>
    </xf>
    <xf numFmtId="0" fontId="3" fillId="2" borderId="7" xfId="0" applyFont="1" applyFill="1" applyBorder="1" applyAlignment="1">
      <alignment horizontal="center"/>
    </xf>
    <xf numFmtId="0" fontId="16" fillId="3" borderId="12" xfId="0" applyFont="1" applyFill="1" applyBorder="1" applyAlignment="1">
      <alignment horizontal="center" vertical="center" wrapText="1"/>
    </xf>
    <xf numFmtId="171" fontId="16" fillId="3" borderId="8"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171" fontId="16" fillId="3" borderId="0" xfId="0" applyNumberFormat="1" applyFont="1" applyFill="1" applyAlignment="1">
      <alignment horizontal="center" vertical="center" wrapText="1"/>
    </xf>
    <xf numFmtId="0" fontId="3" fillId="3" borderId="9" xfId="0" applyFont="1" applyFill="1" applyBorder="1" applyAlignment="1">
      <alignment horizontal="center" vertical="center"/>
    </xf>
    <xf numFmtId="171" fontId="15" fillId="3" borderId="9" xfId="0" applyNumberFormat="1" applyFont="1" applyFill="1" applyBorder="1" applyAlignment="1">
      <alignment horizontal="center" vertical="center" wrapText="1"/>
    </xf>
    <xf numFmtId="0" fontId="23" fillId="2" borderId="11" xfId="9" applyFont="1" applyFill="1" applyBorder="1" applyAlignment="1">
      <alignment horizontal="center" vertical="center" wrapText="1"/>
    </xf>
    <xf numFmtId="0" fontId="3" fillId="2" borderId="11" xfId="0" applyFont="1" applyFill="1" applyBorder="1" applyAlignment="1">
      <alignment horizontal="center" vertical="center"/>
    </xf>
    <xf numFmtId="4" fontId="0" fillId="0" borderId="0" xfId="0" applyNumberFormat="1" applyAlignment="1">
      <alignment horizontal="center"/>
    </xf>
    <xf numFmtId="169" fontId="16" fillId="3" borderId="8" xfId="0" applyNumberFormat="1" applyFont="1" applyFill="1" applyBorder="1" applyAlignment="1">
      <alignment horizontal="center" vertical="center" wrapText="1"/>
    </xf>
    <xf numFmtId="169" fontId="16" fillId="3" borderId="0" xfId="0" applyNumberFormat="1" applyFont="1" applyFill="1" applyAlignment="1">
      <alignment horizontal="center" vertical="center" wrapText="1"/>
    </xf>
    <xf numFmtId="169" fontId="15" fillId="3" borderId="9" xfId="0" applyNumberFormat="1" applyFont="1" applyFill="1" applyBorder="1" applyAlignment="1">
      <alignment horizontal="center" vertical="center" wrapText="1"/>
    </xf>
    <xf numFmtId="4" fontId="3" fillId="0" borderId="9" xfId="0" applyNumberFormat="1" applyFont="1" applyBorder="1" applyAlignment="1">
      <alignment horizontal="center"/>
    </xf>
    <xf numFmtId="0" fontId="0" fillId="0" borderId="10" xfId="0" applyBorder="1" applyAlignment="1">
      <alignment horizontal="center"/>
    </xf>
    <xf numFmtId="4" fontId="0" fillId="0" borderId="10" xfId="0" applyNumberFormat="1" applyBorder="1" applyAlignment="1">
      <alignment horizontal="center"/>
    </xf>
    <xf numFmtId="170" fontId="16" fillId="3" borderId="8" xfId="0" applyNumberFormat="1" applyFont="1" applyFill="1" applyBorder="1" applyAlignment="1">
      <alignment horizontal="center" vertical="center" wrapText="1"/>
    </xf>
    <xf numFmtId="170" fontId="16" fillId="3" borderId="0" xfId="0" applyNumberFormat="1" applyFont="1" applyFill="1" applyAlignment="1">
      <alignment horizontal="center" vertical="center" wrapText="1"/>
    </xf>
    <xf numFmtId="170" fontId="15" fillId="3" borderId="9" xfId="0" applyNumberFormat="1" applyFont="1" applyFill="1" applyBorder="1" applyAlignment="1">
      <alignment horizontal="center" vertical="center" wrapText="1"/>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5" fillId="0" borderId="11" xfId="0" applyFont="1" applyBorder="1" applyAlignment="1">
      <alignment horizontal="center" vertical="center" wrapText="1"/>
    </xf>
    <xf numFmtId="2" fontId="0" fillId="0" borderId="11" xfId="0" applyNumberFormat="1" applyBorder="1" applyAlignment="1">
      <alignment horizontal="center" vertical="center" wrapText="1"/>
    </xf>
    <xf numFmtId="0" fontId="15" fillId="0" borderId="0" xfId="0" applyFont="1" applyAlignment="1">
      <alignment horizontal="center" vertical="center" wrapText="1"/>
    </xf>
    <xf numFmtId="2" fontId="0" fillId="0" borderId="0" xfId="0" applyNumberFormat="1" applyAlignment="1">
      <alignment horizontal="center" vertical="center" wrapText="1"/>
    </xf>
    <xf numFmtId="0" fontId="15" fillId="0" borderId="9" xfId="0" applyFont="1" applyBorder="1" applyAlignment="1">
      <alignment horizontal="center" vertical="center" wrapText="1"/>
    </xf>
    <xf numFmtId="2" fontId="0" fillId="0" borderId="9" xfId="0" applyNumberFormat="1" applyBorder="1" applyAlignment="1">
      <alignment horizontal="center" vertical="center" wrapText="1"/>
    </xf>
    <xf numFmtId="0" fontId="16" fillId="0" borderId="0" xfId="0" applyFont="1" applyAlignment="1">
      <alignment horizontal="left" vertical="center"/>
    </xf>
    <xf numFmtId="0" fontId="36" fillId="3" borderId="0" xfId="0" applyFont="1" applyFill="1" applyAlignment="1">
      <alignment vertical="center"/>
    </xf>
    <xf numFmtId="0" fontId="36" fillId="3" borderId="0" xfId="0" applyFont="1" applyFill="1" applyAlignment="1">
      <alignment horizontal="center" vertical="center"/>
    </xf>
    <xf numFmtId="0" fontId="38" fillId="5" borderId="0" xfId="0" applyFont="1" applyFill="1" applyAlignment="1">
      <alignment horizontal="center" vertical="center" wrapText="1"/>
    </xf>
    <xf numFmtId="0" fontId="37" fillId="3" borderId="0" xfId="0" applyFont="1" applyFill="1" applyAlignment="1">
      <alignment horizontal="center" vertical="center" wrapText="1"/>
    </xf>
    <xf numFmtId="0" fontId="36" fillId="3" borderId="0" xfId="0" applyFont="1" applyFill="1" applyAlignment="1">
      <alignment horizontal="left" vertical="center" wrapText="1" indent="1"/>
    </xf>
    <xf numFmtId="0" fontId="36" fillId="3" borderId="0" xfId="0" applyFont="1" applyFill="1" applyAlignment="1">
      <alignment vertical="center" wrapText="1"/>
    </xf>
    <xf numFmtId="0" fontId="36" fillId="3" borderId="0" xfId="0" applyFont="1" applyFill="1" applyAlignment="1">
      <alignment horizontal="center" vertical="center" wrapText="1"/>
    </xf>
    <xf numFmtId="0" fontId="41" fillId="7" borderId="0" xfId="10" applyFont="1" applyFill="1" applyAlignment="1">
      <alignment horizontal="center" vertical="center" wrapText="1"/>
    </xf>
    <xf numFmtId="0" fontId="36" fillId="3" borderId="0" xfId="0" applyFont="1" applyFill="1" applyAlignment="1">
      <alignment horizontal="left" vertical="center" indent="1"/>
    </xf>
    <xf numFmtId="0" fontId="36" fillId="3" borderId="0" xfId="0" applyFont="1" applyFill="1" applyAlignment="1">
      <alignment horizontal="left" vertical="center" wrapText="1" indent="3"/>
    </xf>
    <xf numFmtId="0" fontId="36" fillId="3" borderId="0" xfId="0" applyFont="1" applyFill="1" applyAlignment="1">
      <alignment horizontal="left" vertical="center" indent="2"/>
    </xf>
    <xf numFmtId="172" fontId="41" fillId="7" borderId="0" xfId="0" applyNumberFormat="1" applyFont="1" applyFill="1" applyAlignment="1">
      <alignment horizontal="center" vertical="center" wrapText="1"/>
    </xf>
    <xf numFmtId="2" fontId="41" fillId="7" borderId="0" xfId="0" applyNumberFormat="1" applyFont="1" applyFill="1" applyAlignment="1">
      <alignment horizontal="center" vertical="center" wrapText="1"/>
    </xf>
    <xf numFmtId="0" fontId="38" fillId="3" borderId="0" xfId="0" applyFont="1" applyFill="1" applyAlignment="1">
      <alignment horizontal="center" vertical="center" wrapText="1"/>
    </xf>
    <xf numFmtId="0" fontId="43" fillId="3" borderId="0" xfId="0" applyFont="1" applyFill="1" applyAlignment="1">
      <alignment horizontal="left" vertical="center" wrapText="1" inden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0" borderId="0" xfId="0" applyFont="1" applyAlignment="1">
      <alignment horizontal="center" vertical="center"/>
    </xf>
    <xf numFmtId="4" fontId="16" fillId="0" borderId="0" xfId="0" applyNumberFormat="1" applyFont="1" applyAlignment="1">
      <alignment horizontal="center" vertical="center"/>
    </xf>
    <xf numFmtId="0" fontId="15" fillId="0" borderId="3" xfId="0" applyFont="1" applyBorder="1" applyAlignment="1">
      <alignment horizontal="center" vertical="center"/>
    </xf>
    <xf numFmtId="0" fontId="16" fillId="0" borderId="3" xfId="0" applyFont="1" applyBorder="1" applyAlignment="1">
      <alignment horizontal="center" vertical="center"/>
    </xf>
    <xf numFmtId="4" fontId="16" fillId="0" borderId="3" xfId="0" applyNumberFormat="1" applyFont="1" applyBorder="1" applyAlignment="1">
      <alignment horizontal="center" vertical="center"/>
    </xf>
    <xf numFmtId="0" fontId="15" fillId="2" borderId="1" xfId="0" applyFont="1" applyFill="1" applyBorder="1"/>
    <xf numFmtId="0" fontId="15" fillId="2" borderId="2" xfId="0" applyFont="1" applyFill="1" applyBorder="1"/>
    <xf numFmtId="0" fontId="15" fillId="0" borderId="0" xfId="0" applyFont="1"/>
    <xf numFmtId="0" fontId="16" fillId="0" borderId="0" xfId="0" applyFont="1"/>
    <xf numFmtId="4" fontId="16" fillId="0" borderId="0" xfId="0" applyNumberFormat="1" applyFont="1"/>
    <xf numFmtId="0" fontId="15" fillId="0" borderId="3" xfId="0" applyFont="1" applyBorder="1"/>
    <xf numFmtId="0" fontId="16" fillId="0" borderId="3" xfId="0" applyFont="1" applyBorder="1"/>
    <xf numFmtId="4" fontId="16" fillId="0" borderId="3" xfId="0" applyNumberFormat="1" applyFont="1" applyBorder="1"/>
    <xf numFmtId="0" fontId="16" fillId="2" borderId="1" xfId="0" applyFont="1" applyFill="1" applyBorder="1"/>
    <xf numFmtId="3" fontId="16" fillId="0" borderId="0" xfId="0" applyNumberFormat="1" applyFont="1"/>
    <xf numFmtId="10" fontId="16" fillId="0" borderId="0" xfId="0" applyNumberFormat="1" applyFont="1"/>
    <xf numFmtId="9" fontId="16" fillId="0" borderId="3" xfId="0" applyNumberFormat="1" applyFont="1" applyBorder="1"/>
    <xf numFmtId="0" fontId="15" fillId="2" borderId="1" xfId="0" applyFont="1" applyFill="1" applyBorder="1" applyAlignment="1">
      <alignment wrapText="1"/>
    </xf>
    <xf numFmtId="0" fontId="16" fillId="0" borderId="0" xfId="0" applyFont="1" applyAlignment="1">
      <alignment wrapText="1"/>
    </xf>
    <xf numFmtId="0" fontId="15" fillId="0" borderId="3" xfId="0" applyFont="1" applyBorder="1" applyAlignment="1">
      <alignment wrapText="1"/>
    </xf>
    <xf numFmtId="3" fontId="15" fillId="0" borderId="3" xfId="0" applyNumberFormat="1" applyFont="1" applyBorder="1"/>
    <xf numFmtId="0" fontId="15" fillId="2" borderId="2" xfId="0" applyFont="1" applyFill="1" applyBorder="1" applyAlignment="1">
      <alignment wrapText="1"/>
    </xf>
    <xf numFmtId="10" fontId="16" fillId="0" borderId="0" xfId="0" applyNumberFormat="1" applyFont="1" applyAlignment="1">
      <alignment wrapText="1"/>
    </xf>
    <xf numFmtId="0" fontId="16" fillId="0" borderId="3" xfId="0" applyFont="1" applyBorder="1" applyAlignment="1">
      <alignment wrapText="1"/>
    </xf>
    <xf numFmtId="10" fontId="16" fillId="0" borderId="3" xfId="0" applyNumberFormat="1" applyFont="1" applyBorder="1" applyAlignment="1">
      <alignment wrapText="1"/>
    </xf>
    <xf numFmtId="0" fontId="16" fillId="2" borderId="1" xfId="0" applyFont="1" applyFill="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15" fillId="0" borderId="3" xfId="0" applyFont="1" applyBorder="1" applyAlignment="1">
      <alignment horizontal="center"/>
    </xf>
    <xf numFmtId="0" fontId="16" fillId="0" borderId="3" xfId="0" applyFont="1" applyBorder="1" applyAlignment="1">
      <alignment horizontal="center"/>
    </xf>
    <xf numFmtId="0" fontId="16" fillId="2" borderId="6" xfId="0" applyFont="1" applyFill="1" applyBorder="1" applyAlignment="1">
      <alignment horizontal="center"/>
    </xf>
    <xf numFmtId="0" fontId="15" fillId="2" borderId="3" xfId="0" applyFont="1" applyFill="1" applyBorder="1" applyAlignment="1">
      <alignment horizontal="center"/>
    </xf>
    <xf numFmtId="0" fontId="44" fillId="8" borderId="0" xfId="10" applyFont="1" applyFill="1"/>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0" xfId="0" applyFont="1" applyAlignment="1">
      <alignment horizontal="center" vertical="center" wrapText="1"/>
    </xf>
    <xf numFmtId="0" fontId="0" fillId="0" borderId="15" xfId="0" applyBorder="1"/>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5" fillId="0" borderId="15" xfId="0" applyFont="1" applyBorder="1"/>
    <xf numFmtId="0" fontId="3" fillId="2" borderId="13" xfId="0" applyFont="1" applyFill="1" applyBorder="1" applyAlignment="1">
      <alignment horizontal="center" vertical="center"/>
    </xf>
    <xf numFmtId="3" fontId="7" fillId="0" borderId="0" xfId="1" applyNumberFormat="1" applyFont="1" applyFill="1" applyBorder="1" applyAlignment="1">
      <alignment vertical="center"/>
    </xf>
    <xf numFmtId="3" fontId="10" fillId="0" borderId="0" xfId="4" applyNumberFormat="1" applyFont="1" applyFill="1" applyBorder="1" applyAlignment="1"/>
    <xf numFmtId="0" fontId="6" fillId="2" borderId="18" xfId="0" applyFont="1" applyFill="1" applyBorder="1" applyAlignment="1">
      <alignment horizontal="center" vertical="center"/>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3" fillId="2" borderId="15" xfId="0" applyFont="1" applyFill="1" applyBorder="1" applyAlignment="1">
      <alignment horizontal="center" vertical="center"/>
    </xf>
    <xf numFmtId="0" fontId="0" fillId="2" borderId="16" xfId="0" applyFill="1" applyBorder="1" applyAlignment="1">
      <alignment horizontal="center" vertical="center"/>
    </xf>
    <xf numFmtId="0" fontId="0" fillId="0" borderId="3" xfId="0" applyBorder="1"/>
    <xf numFmtId="44" fontId="0" fillId="0" borderId="3" xfId="2" applyFont="1" applyBorder="1"/>
    <xf numFmtId="9" fontId="0" fillId="0" borderId="0" xfId="3" applyFont="1" applyBorder="1"/>
    <xf numFmtId="9" fontId="0" fillId="0" borderId="3" xfId="3" applyFont="1" applyBorder="1"/>
    <xf numFmtId="0" fontId="12" fillId="0" borderId="3" xfId="0" applyFont="1" applyBorder="1" applyAlignment="1">
      <alignment horizontal="center"/>
    </xf>
    <xf numFmtId="3" fontId="7" fillId="0" borderId="3" xfId="1" applyNumberFormat="1" applyFont="1" applyFill="1" applyBorder="1" applyAlignment="1">
      <alignment vertical="center"/>
    </xf>
    <xf numFmtId="44" fontId="10" fillId="0" borderId="3" xfId="2" applyFont="1" applyFill="1" applyBorder="1"/>
    <xf numFmtId="44" fontId="13" fillId="0" borderId="3" xfId="2" applyFont="1" applyFill="1" applyBorder="1" applyAlignment="1">
      <alignment horizontal="center"/>
    </xf>
    <xf numFmtId="167" fontId="0" fillId="0" borderId="3" xfId="3" applyNumberFormat="1" applyFont="1" applyFill="1" applyBorder="1"/>
    <xf numFmtId="167" fontId="0" fillId="0" borderId="3" xfId="3" applyNumberFormat="1" applyFont="1" applyFill="1" applyBorder="1" applyAlignment="1">
      <alignment horizontal="center"/>
    </xf>
    <xf numFmtId="2" fontId="3" fillId="0" borderId="3" xfId="0" applyNumberFormat="1" applyFont="1" applyBorder="1"/>
    <xf numFmtId="9" fontId="3" fillId="2" borderId="1" xfId="3" applyFont="1" applyFill="1" applyBorder="1" applyAlignment="1">
      <alignment horizontal="center"/>
    </xf>
    <xf numFmtId="0" fontId="3" fillId="2" borderId="2" xfId="3" applyNumberFormat="1" applyFont="1" applyFill="1" applyBorder="1" applyAlignment="1">
      <alignment horizontal="center"/>
    </xf>
    <xf numFmtId="0" fontId="3" fillId="2" borderId="4" xfId="0" applyFont="1" applyFill="1" applyBorder="1" applyAlignment="1">
      <alignment wrapText="1"/>
    </xf>
    <xf numFmtId="0" fontId="3" fillId="2" borderId="6" xfId="0" applyFont="1" applyFill="1" applyBorder="1" applyAlignment="1">
      <alignment wrapText="1"/>
    </xf>
    <xf numFmtId="0" fontId="12" fillId="2" borderId="3" xfId="0" applyFont="1" applyFill="1" applyBorder="1" applyAlignment="1">
      <alignment wrapText="1"/>
    </xf>
    <xf numFmtId="3" fontId="0" fillId="0" borderId="3" xfId="0" applyNumberFormat="1" applyBorder="1"/>
    <xf numFmtId="167" fontId="0" fillId="0" borderId="3" xfId="3" applyNumberFormat="1" applyFont="1" applyBorder="1"/>
    <xf numFmtId="164" fontId="0" fillId="0" borderId="3" xfId="0" applyNumberFormat="1" applyBorder="1"/>
    <xf numFmtId="2" fontId="0" fillId="0" borderId="3" xfId="0" applyNumberFormat="1" applyBorder="1" applyAlignment="1">
      <alignment horizontal="center"/>
    </xf>
    <xf numFmtId="2" fontId="0" fillId="0" borderId="3" xfId="0" applyNumberFormat="1" applyBorder="1"/>
    <xf numFmtId="0" fontId="3" fillId="0" borderId="3" xfId="0" applyFont="1" applyBorder="1" applyAlignment="1">
      <alignment horizontal="center"/>
    </xf>
    <xf numFmtId="0" fontId="23" fillId="2" borderId="1" xfId="6" applyFont="1" applyFill="1" applyBorder="1" applyAlignment="1">
      <alignment vertical="center"/>
    </xf>
    <xf numFmtId="0" fontId="45" fillId="2" borderId="2" xfId="6" applyFont="1" applyFill="1" applyBorder="1" applyAlignment="1">
      <alignment vertical="center" wrapText="1"/>
    </xf>
    <xf numFmtId="0" fontId="23" fillId="2" borderId="2" xfId="6" applyFont="1" applyFill="1" applyBorder="1" applyAlignment="1">
      <alignment vertical="center" wrapText="1"/>
    </xf>
    <xf numFmtId="0" fontId="46" fillId="2" borderId="2" xfId="6" applyFont="1" applyFill="1" applyBorder="1" applyAlignment="1">
      <alignment vertical="center" wrapText="1"/>
    </xf>
    <xf numFmtId="0" fontId="3" fillId="2" borderId="2" xfId="6" applyFont="1" applyFill="1" applyBorder="1" applyAlignment="1">
      <alignment vertical="center" wrapText="1"/>
    </xf>
    <xf numFmtId="0" fontId="20" fillId="0" borderId="3" xfId="6" applyFont="1" applyBorder="1"/>
    <xf numFmtId="165" fontId="20" fillId="0" borderId="3" xfId="7" applyFont="1" applyFill="1" applyBorder="1"/>
    <xf numFmtId="0" fontId="20" fillId="0" borderId="3" xfId="6" applyFont="1" applyBorder="1" applyAlignment="1">
      <alignment horizontal="center"/>
    </xf>
    <xf numFmtId="2" fontId="2" fillId="0" borderId="3" xfId="6" applyNumberFormat="1" applyBorder="1" applyAlignment="1">
      <alignment horizontal="center"/>
    </xf>
    <xf numFmtId="167" fontId="0" fillId="0" borderId="3" xfId="8" applyNumberFormat="1" applyFont="1" applyFill="1" applyBorder="1" applyAlignment="1">
      <alignment horizont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5" fillId="0" borderId="3" xfId="0" applyFont="1" applyBorder="1" applyAlignment="1">
      <alignment vertical="center"/>
    </xf>
    <xf numFmtId="3" fontId="15" fillId="0" borderId="3" xfId="0" applyNumberFormat="1" applyFont="1" applyBorder="1" applyAlignment="1">
      <alignment horizontal="center" vertical="center"/>
    </xf>
    <xf numFmtId="3" fontId="15" fillId="0" borderId="3" xfId="0" applyNumberFormat="1" applyFont="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xf numFmtId="44" fontId="3" fillId="2" borderId="2" xfId="2" applyFont="1" applyFill="1" applyBorder="1"/>
    <xf numFmtId="0" fontId="12" fillId="2" borderId="2"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4" fillId="7" borderId="0" xfId="10" applyFill="1" applyAlignment="1">
      <alignment horizontal="center" vertical="center" wrapText="1"/>
    </xf>
    <xf numFmtId="2" fontId="36" fillId="3" borderId="0" xfId="0" applyNumberFormat="1" applyFont="1" applyFill="1" applyAlignment="1">
      <alignment horizontal="center" vertical="center" wrapText="1"/>
    </xf>
    <xf numFmtId="2" fontId="37" fillId="3" borderId="0" xfId="0" applyNumberFormat="1" applyFont="1" applyFill="1" applyAlignment="1">
      <alignment horizontal="center" vertical="center" wrapText="1"/>
    </xf>
    <xf numFmtId="2" fontId="41" fillId="7" borderId="0" xfId="10" applyNumberFormat="1" applyFont="1" applyFill="1" applyAlignment="1">
      <alignment horizontal="center" vertical="center" wrapText="1"/>
    </xf>
    <xf numFmtId="0" fontId="42" fillId="8" borderId="0" xfId="0" applyFont="1" applyFill="1" applyAlignment="1">
      <alignment horizontal="left" vertical="center" wrapText="1" indent="1"/>
    </xf>
    <xf numFmtId="0" fontId="40" fillId="6" borderId="0" xfId="0" applyFont="1" applyFill="1" applyAlignment="1">
      <alignment horizontal="left" vertical="center" indent="1"/>
    </xf>
    <xf numFmtId="0" fontId="39" fillId="5" borderId="0" xfId="0" applyFont="1" applyFill="1" applyAlignment="1">
      <alignment horizontal="left" vertical="center" wrapText="1"/>
    </xf>
    <xf numFmtId="0" fontId="35" fillId="4" borderId="0" xfId="0" applyFont="1" applyFill="1" applyAlignment="1">
      <alignment horizontal="center" vertical="center" wrapText="1"/>
    </xf>
    <xf numFmtId="0" fontId="37" fillId="3" borderId="0" xfId="0" applyFont="1" applyFill="1" applyAlignment="1">
      <alignment horizontal="center" vertical="center"/>
    </xf>
    <xf numFmtId="0" fontId="36" fillId="3" borderId="0" xfId="0" applyFont="1" applyFill="1" applyAlignment="1">
      <alignment horizontal="left" vertical="center" wrapText="1" indent="1"/>
    </xf>
    <xf numFmtId="0" fontId="3" fillId="2" borderId="14" xfId="0" applyFont="1" applyFill="1" applyBorder="1" applyAlignment="1">
      <alignment horizontal="center" wrapText="1"/>
    </xf>
    <xf numFmtId="0" fontId="12" fillId="2" borderId="5" xfId="0" applyFont="1" applyFill="1" applyBorder="1" applyAlignment="1">
      <alignment horizontal="center" wrapText="1"/>
    </xf>
    <xf numFmtId="0" fontId="12"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19" xfId="0" applyFont="1" applyFill="1" applyBorder="1" applyAlignment="1">
      <alignment horizontal="center" wrapText="1"/>
    </xf>
    <xf numFmtId="0" fontId="3" fillId="2" borderId="3" xfId="0" applyFont="1" applyFill="1" applyBorder="1" applyAlignment="1">
      <alignment horizontal="center" wrapText="1"/>
    </xf>
    <xf numFmtId="0" fontId="3" fillId="2" borderId="20" xfId="0" applyFont="1" applyFill="1" applyBorder="1" applyAlignment="1">
      <alignment horizont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0" borderId="0" xfId="0" applyFont="1" applyAlignment="1">
      <alignment horizontal="center" wrapText="1"/>
    </xf>
    <xf numFmtId="0" fontId="5" fillId="2" borderId="1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0" borderId="3" xfId="0" applyBorder="1" applyAlignment="1">
      <alignment horizontal="center"/>
    </xf>
    <xf numFmtId="0" fontId="3" fillId="2" borderId="17" xfId="0" applyFont="1" applyFill="1" applyBorder="1" applyAlignment="1">
      <alignment horizontal="center" vertical="center"/>
    </xf>
    <xf numFmtId="0" fontId="21" fillId="0" borderId="0" xfId="6" applyFont="1" applyAlignment="1">
      <alignment horizontal="center" vertical="center" wrapText="1"/>
    </xf>
    <xf numFmtId="0" fontId="22" fillId="0" borderId="0" xfId="6" applyFont="1" applyAlignment="1">
      <alignment horizontal="center" vertical="center" wrapText="1"/>
    </xf>
    <xf numFmtId="0" fontId="0" fillId="0" borderId="0" xfId="6" applyFont="1" applyAlignment="1">
      <alignment horizontal="center" vertical="center" wrapText="1"/>
    </xf>
    <xf numFmtId="0" fontId="2" fillId="0" borderId="0" xfId="6" applyAlignment="1">
      <alignment horizontal="center" vertical="center" wrapText="1"/>
    </xf>
    <xf numFmtId="0" fontId="4" fillId="0" borderId="0" xfId="0" applyFont="1" applyAlignment="1">
      <alignment horizontal="center" vertical="center"/>
    </xf>
    <xf numFmtId="0" fontId="15" fillId="2" borderId="2" xfId="0" applyFont="1" applyFill="1" applyBorder="1" applyAlignment="1">
      <alignment horizontal="center"/>
    </xf>
    <xf numFmtId="0" fontId="15" fillId="2" borderId="5" xfId="0" applyFont="1" applyFill="1" applyBorder="1" applyAlignment="1">
      <alignment horizontal="center"/>
    </xf>
    <xf numFmtId="0" fontId="24" fillId="2" borderId="4" xfId="0" applyFont="1" applyFill="1" applyBorder="1" applyAlignment="1">
      <alignment wrapText="1"/>
    </xf>
    <xf numFmtId="0" fontId="24" fillId="2" borderId="6" xfId="0" applyFont="1" applyFill="1" applyBorder="1" applyAlignment="1">
      <alignment wrapText="1"/>
    </xf>
    <xf numFmtId="0" fontId="24" fillId="2" borderId="5" xfId="0" applyFont="1" applyFill="1" applyBorder="1" applyAlignment="1">
      <alignment wrapText="1"/>
    </xf>
  </cellXfs>
  <cellStyles count="11">
    <cellStyle name="Comma" xfId="1" builtinId="3"/>
    <cellStyle name="Currency" xfId="2" builtinId="4"/>
    <cellStyle name="Hyperlink" xfId="10" builtinId="8"/>
    <cellStyle name="Millares 2" xfId="4" xr:uid="{00000000-0005-0000-0000-000002000000}"/>
    <cellStyle name="Moneda 2" xfId="7" xr:uid="{00000000-0005-0000-0000-000004000000}"/>
    <cellStyle name="Normal" xfId="0" builtinId="0"/>
    <cellStyle name="Normal 2" xfId="5" xr:uid="{00000000-0005-0000-0000-000006000000}"/>
    <cellStyle name="Normal 2 2" xfId="9" xr:uid="{00000000-0005-0000-0000-000007000000}"/>
    <cellStyle name="Normal 3" xfId="6" xr:uid="{00000000-0005-0000-0000-000008000000}"/>
    <cellStyle name="Percent" xfId="3" builtinId="5"/>
    <cellStyle name="Porcentaje 2" xfId="8"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06/relationships/rdRichValueTypes" Target="richData/rdRichValueTyp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styles" Target="styles.xml"/><Relationship Id="rId79" Type="http://schemas.microsoft.com/office/2017/06/relationships/rdRichValueStructure" Target="richData/rdrichvaluestructure.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microsoft.com/office/2020/07/relationships/rdRichValueWebImage" Target="richData/rdRichValueWebImage.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microsoft.com/office/2017/06/relationships/rdArray" Target="richData/rdarray.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83"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microsoft.com/office/2017/06/relationships/rdRichValue" Target="richData/rdrichvalue.xml"/><Relationship Id="rId81" Type="http://schemas.microsoft.com/office/2017/06/relationships/richStyles" Target="richData/rich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eetMetadata" Target="metadata.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microsoft.com/office/2017/06/relationships/rdSupportingPropertyBagStructure" Target="richData/rdsupportingpropertybagstructure.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v>Serie suavizada</c:v>
          </c:tx>
          <c:spPr>
            <a:ln w="28575" cap="rnd">
              <a:solidFill>
                <a:schemeClr val="accent2"/>
              </a:solidFill>
              <a:round/>
            </a:ln>
            <a:effectLst/>
          </c:spPr>
          <c:marker>
            <c:symbol val="none"/>
          </c:marker>
          <c:dLbls>
            <c:dLbl>
              <c:idx val="4"/>
              <c:layout>
                <c:manualLayout>
                  <c:x val="-4.4025156505965099E-3"/>
                  <c:y val="-6.2762109922806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E0-48A7-BA3F-04BCD803350F}"/>
                </c:ext>
              </c:extLst>
            </c:dLbl>
            <c:dLbl>
              <c:idx val="16"/>
              <c:layout>
                <c:manualLayout>
                  <c:x val="4.402515650596483E-3"/>
                  <c:y val="3.23933470569320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E0-48A7-BA3F-04BCD803350F}"/>
                </c:ext>
              </c:extLst>
            </c:dLbl>
            <c:dLbl>
              <c:idx val="28"/>
              <c:layout>
                <c:manualLayout>
                  <c:x val="-5.8700208674619773E-3"/>
                  <c:y val="-4.6565436394339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E0-48A7-BA3F-04BCD803350F}"/>
                </c:ext>
              </c:extLst>
            </c:dLbl>
            <c:dLbl>
              <c:idx val="40"/>
              <c:layout>
                <c:manualLayout>
                  <c:x val="-1.4675052168655051E-2"/>
                  <c:y val="-4.8590020585398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E0-48A7-BA3F-04BCD803350F}"/>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Lit>
          </c:cat>
          <c:val>
            <c:numLit>
              <c:formatCode>General</c:formatCode>
              <c:ptCount val="41"/>
              <c:pt idx="2">
                <c:v>432.09666666666664</c:v>
              </c:pt>
              <c:pt idx="3">
                <c:v>458.8633333333334</c:v>
              </c:pt>
              <c:pt idx="4">
                <c:v>492.82666666666665</c:v>
              </c:pt>
              <c:pt idx="5">
                <c:v>482.80666666666667</c:v>
              </c:pt>
              <c:pt idx="6">
                <c:v>485.16666666666669</c:v>
              </c:pt>
              <c:pt idx="7">
                <c:v>473.49666666666667</c:v>
              </c:pt>
              <c:pt idx="8">
                <c:v>472.41333333333336</c:v>
              </c:pt>
              <c:pt idx="9">
                <c:v>471.78666666666663</c:v>
              </c:pt>
              <c:pt idx="10">
                <c:v>467.16666666666669</c:v>
              </c:pt>
              <c:pt idx="11">
                <c:v>498.07666666666665</c:v>
              </c:pt>
              <c:pt idx="12">
                <c:v>478.05666666666667</c:v>
              </c:pt>
              <c:pt idx="13">
                <c:v>474.76</c:v>
              </c:pt>
              <c:pt idx="14">
                <c:v>435.91666666666669</c:v>
              </c:pt>
              <c:pt idx="15">
                <c:v>390.43666666666667</c:v>
              </c:pt>
              <c:pt idx="16">
                <c:v>379.05333333333328</c:v>
              </c:pt>
              <c:pt idx="17">
                <c:v>403.2833333333333</c:v>
              </c:pt>
              <c:pt idx="18">
                <c:v>491.89000000000004</c:v>
              </c:pt>
              <c:pt idx="19">
                <c:v>540.19333333333327</c:v>
              </c:pt>
              <c:pt idx="20">
                <c:v>555.29333333333341</c:v>
              </c:pt>
              <c:pt idx="21">
                <c:v>562.71999999999991</c:v>
              </c:pt>
              <c:pt idx="22">
                <c:v>549.42666666666673</c:v>
              </c:pt>
              <c:pt idx="23">
                <c:v>582.15333333333331</c:v>
              </c:pt>
              <c:pt idx="24">
                <c:v>561.89333333333332</c:v>
              </c:pt>
              <c:pt idx="25">
                <c:v>557.28666666666675</c:v>
              </c:pt>
              <c:pt idx="26">
                <c:v>567.26</c:v>
              </c:pt>
              <c:pt idx="27">
                <c:v>610.03</c:v>
              </c:pt>
              <c:pt idx="28">
                <c:v>669.25333333333333</c:v>
              </c:pt>
              <c:pt idx="29">
                <c:v>649.29</c:v>
              </c:pt>
              <c:pt idx="30">
                <c:v>643.24666666666678</c:v>
              </c:pt>
              <c:pt idx="31">
                <c:v>620.38</c:v>
              </c:pt>
              <c:pt idx="32">
                <c:v>611.70666666666659</c:v>
              </c:pt>
              <c:pt idx="33">
                <c:v>622.46999999999991</c:v>
              </c:pt>
              <c:pt idx="34">
                <c:v>625.96999999999991</c:v>
              </c:pt>
              <c:pt idx="35">
                <c:v>677.45666666666659</c:v>
              </c:pt>
              <c:pt idx="36">
                <c:v>642.66666666666663</c:v>
              </c:pt>
              <c:pt idx="37">
                <c:v>625.15666666666664</c:v>
              </c:pt>
              <c:pt idx="38">
                <c:v>600.75333333333344</c:v>
              </c:pt>
              <c:pt idx="39">
                <c:v>630.44999999999993</c:v>
              </c:pt>
              <c:pt idx="40">
                <c:v>673.49666666666667</c:v>
              </c:pt>
            </c:numLit>
          </c:val>
          <c:smooth val="0"/>
          <c:extLst>
            <c:ext xmlns:c16="http://schemas.microsoft.com/office/drawing/2014/chart" uri="{C3380CC4-5D6E-409C-BE32-E72D297353CC}">
              <c16:uniqueId val="{00000001-22E0-48A7-BA3F-04BCD803350F}"/>
            </c:ext>
          </c:extLst>
        </c:ser>
        <c:dLbls>
          <c:showLegendKey val="0"/>
          <c:showVal val="0"/>
          <c:showCatName val="0"/>
          <c:showSerName val="0"/>
          <c:showPercent val="0"/>
          <c:showBubbleSize val="0"/>
        </c:dLbls>
        <c:smooth val="0"/>
        <c:axId val="384725680"/>
        <c:axId val="384721760"/>
        <c:extLst>
          <c:ext xmlns:c15="http://schemas.microsoft.com/office/drawing/2012/chart" uri="{02D57815-91ED-43cb-92C2-25804820EDAC}">
            <c15:filteredLineSeries>
              <c15:ser>
                <c:idx val="0"/>
                <c:order val="0"/>
                <c:tx>
                  <c:v>Monto mensual de remesas</c:v>
                </c:tx>
                <c:spPr>
                  <a:ln w="28575" cap="rnd">
                    <a:solidFill>
                      <a:schemeClr val="accent1"/>
                    </a:solidFill>
                    <a:round/>
                  </a:ln>
                  <a:effectLst/>
                </c:spPr>
                <c:marker>
                  <c:symbol val="none"/>
                </c:marker>
                <c:cat>
                  <c:numLit>
                    <c:formatCode>General</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Lit>
                </c:cat>
                <c:val>
                  <c:numLit>
                    <c:formatCode>General</c:formatCode>
                    <c:ptCount val="28"/>
                    <c:pt idx="0">
                      <c:v>423.76</c:v>
                    </c:pt>
                    <c:pt idx="1">
                      <c:v>448.54</c:v>
                    </c:pt>
                    <c:pt idx="2">
                      <c:v>435.45</c:v>
                    </c:pt>
                    <c:pt idx="3">
                      <c:v>287.32</c:v>
                    </c:pt>
                    <c:pt idx="4">
                      <c:v>414.39</c:v>
                    </c:pt>
                    <c:pt idx="5">
                      <c:v>508.14</c:v>
                    </c:pt>
                    <c:pt idx="6">
                      <c:v>553.14</c:v>
                    </c:pt>
                    <c:pt idx="7">
                      <c:v>559.29999999999995</c:v>
                    </c:pt>
                    <c:pt idx="8">
                      <c:v>553.44000000000005</c:v>
                    </c:pt>
                    <c:pt idx="9">
                      <c:v>575.41999999999996</c:v>
                    </c:pt>
                    <c:pt idx="10">
                      <c:v>519.41999999999996</c:v>
                    </c:pt>
                    <c:pt idx="11">
                      <c:v>651.62</c:v>
                    </c:pt>
                    <c:pt idx="12">
                      <c:v>514.64</c:v>
                    </c:pt>
                    <c:pt idx="13">
                      <c:v>505.6</c:v>
                    </c:pt>
                    <c:pt idx="14">
                      <c:v>681.54</c:v>
                    </c:pt>
                    <c:pt idx="15">
                      <c:v>642.95000000000005</c:v>
                    </c:pt>
                    <c:pt idx="16">
                      <c:v>683.27</c:v>
                    </c:pt>
                    <c:pt idx="17">
                      <c:v>621.65</c:v>
                    </c:pt>
                    <c:pt idx="18">
                      <c:v>624.82000000000005</c:v>
                    </c:pt>
                    <c:pt idx="19">
                      <c:v>614.66999999999996</c:v>
                    </c:pt>
                    <c:pt idx="20">
                      <c:v>595.63</c:v>
                    </c:pt>
                    <c:pt idx="21">
                      <c:v>657.11</c:v>
                    </c:pt>
                    <c:pt idx="22">
                      <c:v>625.16999999999996</c:v>
                    </c:pt>
                    <c:pt idx="23">
                      <c:v>750.09</c:v>
                    </c:pt>
                    <c:pt idx="24">
                      <c:v>552.74</c:v>
                    </c:pt>
                    <c:pt idx="25">
                      <c:v>572.64</c:v>
                    </c:pt>
                    <c:pt idx="26">
                      <c:v>676.88</c:v>
                    </c:pt>
                    <c:pt idx="27">
                      <c:v>641.83000000000004</c:v>
                    </c:pt>
                  </c:numLit>
                </c:val>
                <c:smooth val="0"/>
                <c:extLst>
                  <c:ext xmlns:c16="http://schemas.microsoft.com/office/drawing/2014/chart" uri="{C3380CC4-5D6E-409C-BE32-E72D297353CC}">
                    <c16:uniqueId val="{00000000-22E0-48A7-BA3F-04BCD803350F}"/>
                  </c:ext>
                </c:extLst>
              </c15:ser>
            </c15:filteredLineSeries>
          </c:ext>
        </c:extLst>
      </c:lineChart>
      <c:catAx>
        <c:axId val="38472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84721760"/>
        <c:crosses val="autoZero"/>
        <c:auto val="1"/>
        <c:lblAlgn val="ctr"/>
        <c:lblOffset val="100"/>
        <c:noMultiLvlLbl val="0"/>
      </c:catAx>
      <c:valAx>
        <c:axId val="384721760"/>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84725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Patronos</c:v>
          </c:tx>
          <c:spPr>
            <a:ln w="28575" cap="rnd">
              <a:solidFill>
                <a:schemeClr val="accent1"/>
              </a:solidFill>
              <a:round/>
            </a:ln>
            <a:effectLst/>
          </c:spPr>
          <c:marker>
            <c:symbol val="star"/>
            <c:size val="5"/>
            <c:spPr>
              <a:noFill/>
              <a:ln w="9525">
                <a:solidFill>
                  <a:schemeClr val="accent1"/>
                </a:solidFill>
              </a:ln>
              <a:effectLst/>
            </c:spPr>
          </c:marker>
          <c:dLbls>
            <c:dLbl>
              <c:idx val="18"/>
              <c:layout>
                <c:manualLayout>
                  <c:x val="-8.3333333333333332E-3"/>
                  <c:y val="5.092592592592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0A-4588-9C70-D42BB04784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1</c:v>
              </c:pt>
              <c:pt idx="1">
                <c:v>1.0525202392091453</c:v>
              </c:pt>
              <c:pt idx="2">
                <c:v>1.1123225255278466</c:v>
              </c:pt>
              <c:pt idx="3">
                <c:v>1.1961270900288841</c:v>
              </c:pt>
              <c:pt idx="4">
                <c:v>1.2366461901468615</c:v>
              </c:pt>
              <c:pt idx="5">
                <c:v>1.2742361986900452</c:v>
              </c:pt>
              <c:pt idx="6">
                <c:v>1.2824132460030104</c:v>
              </c:pt>
              <c:pt idx="7">
                <c:v>1.2849762011309549</c:v>
              </c:pt>
              <c:pt idx="8">
                <c:v>1.2025955005898865</c:v>
              </c:pt>
              <c:pt idx="9">
                <c:v>1.2672389243724829</c:v>
              </c:pt>
              <c:pt idx="10">
                <c:v>1.3160571172857085</c:v>
              </c:pt>
              <c:pt idx="11">
                <c:v>1.3053984784996542</c:v>
              </c:pt>
              <c:pt idx="12">
                <c:v>1.2140270940970668</c:v>
              </c:pt>
              <c:pt idx="13">
                <c:v>1.2642691509702615</c:v>
              </c:pt>
              <c:pt idx="14">
                <c:v>1.2486066474106017</c:v>
              </c:pt>
              <c:pt idx="15">
                <c:v>1.2243602782636995</c:v>
              </c:pt>
              <c:pt idx="16">
                <c:v>1.2505593751271307</c:v>
              </c:pt>
              <c:pt idx="17">
                <c:v>1.2327407347138033</c:v>
              </c:pt>
              <c:pt idx="18">
                <c:v>1.3222814368821447</c:v>
              </c:pt>
            </c:numLit>
          </c:val>
          <c:smooth val="0"/>
          <c:extLst>
            <c:ext xmlns:c16="http://schemas.microsoft.com/office/drawing/2014/chart" uri="{C3380CC4-5D6E-409C-BE32-E72D297353CC}">
              <c16:uniqueId val="{00000000-9C0A-4588-9C70-D42BB04784B8}"/>
            </c:ext>
          </c:extLst>
        </c:ser>
        <c:ser>
          <c:idx val="1"/>
          <c:order val="1"/>
          <c:tx>
            <c:v>Cotizantes</c:v>
          </c:tx>
          <c:spPr>
            <a:ln w="28575" cap="rnd">
              <a:solidFill>
                <a:schemeClr val="accent2"/>
              </a:solidFill>
              <a:round/>
            </a:ln>
            <a:effectLst/>
          </c:spPr>
          <c:marker>
            <c:symbol val="square"/>
            <c:size val="5"/>
            <c:spPr>
              <a:solidFill>
                <a:schemeClr val="accent2"/>
              </a:solidFill>
              <a:ln w="9525">
                <a:solidFill>
                  <a:schemeClr val="accent2"/>
                </a:solidFill>
              </a:ln>
              <a:effectLst/>
            </c:spPr>
          </c:marker>
          <c:dLbls>
            <c:dLbl>
              <c:idx val="18"/>
              <c:layout>
                <c:manualLayout>
                  <c:x val="-5.5555555555555558E-3"/>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A-4588-9C70-D42BB04784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1</c:v>
              </c:pt>
              <c:pt idx="1">
                <c:v>1.0183601562548779</c:v>
              </c:pt>
              <c:pt idx="2">
                <c:v>1.0736591487563918</c:v>
              </c:pt>
              <c:pt idx="3">
                <c:v>1.1311392162698206</c:v>
              </c:pt>
              <c:pt idx="4">
                <c:v>1.1949377415467735</c:v>
              </c:pt>
              <c:pt idx="5">
                <c:v>1.1849272732191876</c:v>
              </c:pt>
              <c:pt idx="6">
                <c:v>1.1266313837547373</c:v>
              </c:pt>
              <c:pt idx="7">
                <c:v>1.1803237064955661</c:v>
              </c:pt>
              <c:pt idx="8">
                <c:v>1.2041844173844998</c:v>
              </c:pt>
              <c:pt idx="9">
                <c:v>1.2373812947843588</c:v>
              </c:pt>
              <c:pt idx="10">
                <c:v>1.3117459630341084</c:v>
              </c:pt>
              <c:pt idx="11">
                <c:v>1.323610761357511</c:v>
              </c:pt>
              <c:pt idx="12">
                <c:v>1.3317460879048153</c:v>
              </c:pt>
              <c:pt idx="13">
                <c:v>1.3644205895146067</c:v>
              </c:pt>
              <c:pt idx="14">
                <c:v>1.3737213759919418</c:v>
              </c:pt>
              <c:pt idx="15">
                <c:v>1.3946580311635661</c:v>
              </c:pt>
              <c:pt idx="16">
                <c:v>1.4114344106206698</c:v>
              </c:pt>
              <c:pt idx="17">
                <c:v>1.3473840627516924</c:v>
              </c:pt>
              <c:pt idx="18">
                <c:v>1.4754951643818797</c:v>
              </c:pt>
            </c:numLit>
          </c:val>
          <c:smooth val="0"/>
          <c:extLst>
            <c:ext xmlns:c16="http://schemas.microsoft.com/office/drawing/2014/chart" uri="{C3380CC4-5D6E-409C-BE32-E72D297353CC}">
              <c16:uniqueId val="{00000001-9C0A-4588-9C70-D42BB04784B8}"/>
            </c:ext>
          </c:extLst>
        </c:ser>
        <c:ser>
          <c:idx val="2"/>
          <c:order val="2"/>
          <c:tx>
            <c:v>Masa salarial</c:v>
          </c:tx>
          <c:spPr>
            <a:ln w="28575" cap="rnd">
              <a:solidFill>
                <a:schemeClr val="accent3"/>
              </a:solidFill>
              <a:round/>
            </a:ln>
            <a:effectLst/>
          </c:spPr>
          <c:marker>
            <c:symbol val="triangle"/>
            <c:size val="5"/>
            <c:spPr>
              <a:solidFill>
                <a:schemeClr val="accent3"/>
              </a:solidFill>
              <a:ln w="9525">
                <a:solidFill>
                  <a:schemeClr val="accent3"/>
                </a:solidFill>
              </a:ln>
              <a:effectLst/>
            </c:spPr>
          </c:marker>
          <c:dLbls>
            <c:dLbl>
              <c:idx val="18"/>
              <c:layout>
                <c:manualLayout>
                  <c:x val="-3.0555555555555555E-2"/>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A-4588-9C70-D42BB04784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1</c:v>
              </c:pt>
              <c:pt idx="1">
                <c:v>1.0308462359322743</c:v>
              </c:pt>
              <c:pt idx="2">
                <c:v>1.1281306107790072</c:v>
              </c:pt>
              <c:pt idx="3">
                <c:v>1.2684642153548844</c:v>
              </c:pt>
              <c:pt idx="4">
                <c:v>1.4029644085885724</c:v>
              </c:pt>
              <c:pt idx="5">
                <c:v>1.4531942462205394</c:v>
              </c:pt>
              <c:pt idx="6">
                <c:v>1.4095957277674149</c:v>
              </c:pt>
              <c:pt idx="7">
                <c:v>1.5232429322117775</c:v>
              </c:pt>
              <c:pt idx="8">
                <c:v>1.5685348380231923</c:v>
              </c:pt>
              <c:pt idx="9">
                <c:v>1.6420120380043457</c:v>
              </c:pt>
              <c:pt idx="10">
                <c:v>1.7821807255168567</c:v>
              </c:pt>
              <c:pt idx="11">
                <c:v>1.7929542779031427</c:v>
              </c:pt>
              <c:pt idx="12">
                <c:v>2.1269516916325744</c:v>
              </c:pt>
              <c:pt idx="13">
                <c:v>2.1545801722024422</c:v>
              </c:pt>
              <c:pt idx="14">
                <c:v>2.3201948942346382</c:v>
              </c:pt>
              <c:pt idx="15">
                <c:v>2.3943899949233742</c:v>
              </c:pt>
              <c:pt idx="16">
                <c:v>2.4482644525346373</c:v>
              </c:pt>
              <c:pt idx="17">
                <c:v>2.3315296904635181</c:v>
              </c:pt>
              <c:pt idx="18">
                <c:v>2.8386023408469296</c:v>
              </c:pt>
            </c:numLit>
          </c:val>
          <c:smooth val="0"/>
          <c:extLst>
            <c:ext xmlns:c16="http://schemas.microsoft.com/office/drawing/2014/chart" uri="{C3380CC4-5D6E-409C-BE32-E72D297353CC}">
              <c16:uniqueId val="{00000002-9C0A-4588-9C70-D42BB04784B8}"/>
            </c:ext>
          </c:extLst>
        </c:ser>
        <c:dLbls>
          <c:showLegendKey val="0"/>
          <c:showVal val="0"/>
          <c:showCatName val="0"/>
          <c:showSerName val="0"/>
          <c:showPercent val="0"/>
          <c:showBubbleSize val="0"/>
        </c:dLbls>
        <c:marker val="1"/>
        <c:smooth val="0"/>
        <c:axId val="384727248"/>
        <c:axId val="384722936"/>
      </c:lineChart>
      <c:catAx>
        <c:axId val="38472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722936"/>
        <c:crosses val="autoZero"/>
        <c:auto val="1"/>
        <c:lblAlgn val="ctr"/>
        <c:lblOffset val="100"/>
        <c:noMultiLvlLbl val="0"/>
      </c:catAx>
      <c:valAx>
        <c:axId val="384722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72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7559055118107"/>
          <c:y val="5.0925925925925923E-2"/>
          <c:w val="0.44877996500437445"/>
          <c:h val="0.8416746864975212"/>
        </c:manualLayout>
      </c:layout>
      <c:lineChart>
        <c:grouping val="standard"/>
        <c:varyColors val="0"/>
        <c:ser>
          <c:idx val="0"/>
          <c:order val="0"/>
          <c:tx>
            <c:v>Industrias manufactureras,Explotación de minas y canteras y Otras actividades Industriales</c:v>
          </c:tx>
          <c:spPr>
            <a:ln w="28575" cap="rnd">
              <a:solidFill>
                <a:schemeClr val="accent1"/>
              </a:solidFill>
              <a:round/>
            </a:ln>
            <a:effectLst/>
          </c:spPr>
          <c:marker>
            <c:symbol val="triangle"/>
            <c:size val="5"/>
            <c:spPr>
              <a:solidFill>
                <a:schemeClr val="accent1"/>
              </a:solidFill>
              <a:ln w="9525">
                <a:solidFill>
                  <a:schemeClr val="accent1"/>
                </a:solidFill>
              </a:ln>
              <a:effectLst/>
            </c:spPr>
          </c:marker>
          <c:dLbls>
            <c:dLbl>
              <c:idx val="0"/>
              <c:layout>
                <c:manualLayout>
                  <c:x val="-3.4289478799922217E-2"/>
                  <c:y val="7.0502839706781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9C-49FD-A08C-9E7789C8068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9C-49FD-A08C-9E7789C80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2017</c:v>
              </c:pt>
              <c:pt idx="1">
                <c:v>2018</c:v>
              </c:pt>
              <c:pt idx="2">
                <c:v>2019</c:v>
              </c:pt>
              <c:pt idx="3">
                <c:v>2020</c:v>
              </c:pt>
              <c:pt idx="4">
                <c:v>2021</c:v>
              </c:pt>
            </c:strLit>
          </c:cat>
          <c:val>
            <c:numLit>
              <c:formatCode>General</c:formatCode>
              <c:ptCount val="5"/>
              <c:pt idx="0">
                <c:v>0.28536517026495317</c:v>
              </c:pt>
              <c:pt idx="1">
                <c:v>0.28484622511578861</c:v>
              </c:pt>
              <c:pt idx="2">
                <c:v>0.27488154161335748</c:v>
              </c:pt>
              <c:pt idx="3">
                <c:v>0.27062857791550471</c:v>
              </c:pt>
              <c:pt idx="4">
                <c:v>0.26913437577961236</c:v>
              </c:pt>
            </c:numLit>
          </c:val>
          <c:smooth val="0"/>
          <c:extLst>
            <c:ext xmlns:c16="http://schemas.microsoft.com/office/drawing/2014/chart" uri="{C3380CC4-5D6E-409C-BE32-E72D297353CC}">
              <c16:uniqueId val="{00000002-B49C-49FD-A08C-9E7789C80687}"/>
            </c:ext>
          </c:extLst>
        </c:ser>
        <c:ser>
          <c:idx val="1"/>
          <c:order val="1"/>
          <c:tx>
            <c:v>Comercio,restaurantes y hoteles,Transporte,almacen.,Activ de Alojamiento y Servicios de Comida</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manualLayout>
                  <c:x val="2.4178199332348916E-17"/>
                  <c:y val="-7.0502839706781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9C-49FD-A08C-9E7789C8068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9C-49FD-A08C-9E7789C80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2017</c:v>
              </c:pt>
              <c:pt idx="1">
                <c:v>2018</c:v>
              </c:pt>
              <c:pt idx="2">
                <c:v>2019</c:v>
              </c:pt>
              <c:pt idx="3">
                <c:v>2020</c:v>
              </c:pt>
              <c:pt idx="4">
                <c:v>2021</c:v>
              </c:pt>
            </c:strLit>
          </c:cat>
          <c:val>
            <c:numLit>
              <c:formatCode>General</c:formatCode>
              <c:ptCount val="5"/>
              <c:pt idx="0">
                <c:v>0.2921287202146835</c:v>
              </c:pt>
              <c:pt idx="1">
                <c:v>0.2915744121885171</c:v>
              </c:pt>
              <c:pt idx="2">
                <c:v>0.29309850512554614</c:v>
              </c:pt>
              <c:pt idx="3">
                <c:v>0.29457467236098378</c:v>
              </c:pt>
              <c:pt idx="4">
                <c:v>0.29859834657658768</c:v>
              </c:pt>
            </c:numLit>
          </c:val>
          <c:smooth val="0"/>
          <c:extLst>
            <c:ext xmlns:c16="http://schemas.microsoft.com/office/drawing/2014/chart" uri="{C3380CC4-5D6E-409C-BE32-E72D297353CC}">
              <c16:uniqueId val="{00000005-B49C-49FD-A08C-9E7789C80687}"/>
            </c:ext>
          </c:extLst>
        </c:ser>
        <c:ser>
          <c:idx val="2"/>
          <c:order val="2"/>
          <c:tx>
            <c:v>Actividades Profesionales, Cientificas, Técnicas y de Servicios Admon. de Apoyo</c:v>
          </c:tx>
          <c:spPr>
            <a:ln w="28575" cap="rnd">
              <a:solidFill>
                <a:schemeClr val="accent3"/>
              </a:solidFill>
              <a:round/>
            </a:ln>
            <a:effectLst/>
          </c:spPr>
          <c:marker>
            <c:symbol val="star"/>
            <c:size val="5"/>
            <c:spPr>
              <a:noFill/>
              <a:ln w="9525">
                <a:solidFill>
                  <a:schemeClr val="accent3"/>
                </a:solidFill>
              </a:ln>
              <a:effectLst/>
            </c:spPr>
          </c:marker>
          <c:dLbls>
            <c:dLbl>
              <c:idx val="0"/>
              <c:layout>
                <c:manualLayout>
                  <c:x val="2.3738869938407729E-2"/>
                  <c:y val="6.22083879765717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9C-49FD-A08C-9E7789C8068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9C-49FD-A08C-9E7789C80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2017</c:v>
              </c:pt>
              <c:pt idx="1">
                <c:v>2018</c:v>
              </c:pt>
              <c:pt idx="2">
                <c:v>2019</c:v>
              </c:pt>
              <c:pt idx="3">
                <c:v>2020</c:v>
              </c:pt>
              <c:pt idx="4">
                <c:v>2021</c:v>
              </c:pt>
            </c:strLit>
          </c:cat>
          <c:val>
            <c:numLit>
              <c:formatCode>General</c:formatCode>
              <c:ptCount val="5"/>
              <c:pt idx="0">
                <c:v>0.17387148056415858</c:v>
              </c:pt>
              <c:pt idx="1">
                <c:v>0.17993653120549064</c:v>
              </c:pt>
              <c:pt idx="2">
                <c:v>0.18312971119831536</c:v>
              </c:pt>
              <c:pt idx="3">
                <c:v>0.18543621765003054</c:v>
              </c:pt>
              <c:pt idx="4">
                <c:v>0.19690248357616616</c:v>
              </c:pt>
            </c:numLit>
          </c:val>
          <c:smooth val="0"/>
          <c:extLst>
            <c:ext xmlns:c16="http://schemas.microsoft.com/office/drawing/2014/chart" uri="{C3380CC4-5D6E-409C-BE32-E72D297353CC}">
              <c16:uniqueId val="{00000008-B49C-49FD-A08C-9E7789C80687}"/>
            </c:ext>
          </c:extLst>
        </c:ser>
        <c:ser>
          <c:idx val="3"/>
          <c:order val="3"/>
          <c:tx>
            <c:v>Servicios</c:v>
          </c:tx>
          <c:spPr>
            <a:ln w="28575" cap="rnd">
              <a:solidFill>
                <a:schemeClr val="accent1"/>
              </a:solidFill>
              <a:round/>
            </a:ln>
            <a:effectLst/>
          </c:spPr>
          <c:marker>
            <c:symbol val="diamond"/>
            <c:size val="5"/>
            <c:spPr>
              <a:solidFill>
                <a:srgbClr val="0070C0"/>
              </a:solidFill>
              <a:ln w="9525">
                <a:solidFill>
                  <a:srgbClr val="0070C0"/>
                </a:solidFill>
              </a:ln>
              <a:effectLst/>
            </c:spPr>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9C-49FD-A08C-9E7789C806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2017</c:v>
              </c:pt>
              <c:pt idx="1">
                <c:v>2018</c:v>
              </c:pt>
              <c:pt idx="2">
                <c:v>2019</c:v>
              </c:pt>
              <c:pt idx="3">
                <c:v>2020</c:v>
              </c:pt>
              <c:pt idx="4">
                <c:v>2021</c:v>
              </c:pt>
            </c:strLit>
          </c:cat>
          <c:val>
            <c:numLit>
              <c:formatCode>General</c:formatCode>
              <c:ptCount val="5"/>
              <c:pt idx="0">
                <c:v>0.10358989572985357</c:v>
              </c:pt>
              <c:pt idx="1">
                <c:v>0.1026577373967603</c:v>
              </c:pt>
              <c:pt idx="2">
                <c:v>0.1031986974647871</c:v>
              </c:pt>
              <c:pt idx="3">
                <c:v>0.10317594764255497</c:v>
              </c:pt>
              <c:pt idx="4">
                <c:v>9.5790164912210277E-2</c:v>
              </c:pt>
            </c:numLit>
          </c:val>
          <c:smooth val="0"/>
          <c:extLst>
            <c:ext xmlns:c16="http://schemas.microsoft.com/office/drawing/2014/chart" uri="{C3380CC4-5D6E-409C-BE32-E72D297353CC}">
              <c16:uniqueId val="{0000000A-B49C-49FD-A08C-9E7789C80687}"/>
            </c:ext>
          </c:extLst>
        </c:ser>
        <c:dLbls>
          <c:showLegendKey val="0"/>
          <c:showVal val="0"/>
          <c:showCatName val="0"/>
          <c:showSerName val="0"/>
          <c:showPercent val="0"/>
          <c:showBubbleSize val="0"/>
        </c:dLbls>
        <c:marker val="1"/>
        <c:smooth val="0"/>
        <c:axId val="384724112"/>
        <c:axId val="384723720"/>
      </c:lineChart>
      <c:catAx>
        <c:axId val="384724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723720"/>
        <c:crosses val="autoZero"/>
        <c:auto val="1"/>
        <c:lblAlgn val="ctr"/>
        <c:lblOffset val="100"/>
        <c:noMultiLvlLbl val="0"/>
      </c:catAx>
      <c:valAx>
        <c:axId val="384723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SV"/>
                  <a:t>Porcentaje</a:t>
                </a:r>
                <a:r>
                  <a:rPr lang="es-SV" baseline="0"/>
                  <a:t> del empleo  en s. privado</a:t>
                </a:r>
                <a:endParaRPr lang="es-S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724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SV"/>
              <a:t>Gráfico</a:t>
            </a:r>
            <a:r>
              <a:rPr lang="es-SV" baseline="0"/>
              <a:t> 4</a:t>
            </a:r>
            <a:endParaRPr lang="es-S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Cotizantes</c:v>
          </c:tx>
          <c:spPr>
            <a:pattFill prst="pct25">
              <a:fgClr>
                <a:srgbClr val="0070C0"/>
              </a:fgClr>
              <a:bgClr>
                <a:schemeClr val="bg1"/>
              </a:bgClr>
            </a:pattFill>
            <a:ln>
              <a:noFill/>
            </a:ln>
            <a:effectLst/>
          </c:spPr>
          <c:invertIfNegative val="0"/>
          <c:dLbls>
            <c:dLbl>
              <c:idx val="0"/>
              <c:layout>
                <c:manualLayout>
                  <c:x val="8.3333333333333211E-3"/>
                  <c:y val="-5.0749711649365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CB0-4680-95F2-9633E927C671}"/>
                </c:ext>
              </c:extLst>
            </c:dLbl>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C8-4EBA-B465-147B0FEADAE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53559</c:v>
              </c:pt>
              <c:pt idx="1">
                <c:v>58452</c:v>
              </c:pt>
              <c:pt idx="2">
                <c:v>63591</c:v>
              </c:pt>
              <c:pt idx="3">
                <c:v>62341</c:v>
              </c:pt>
              <c:pt idx="4">
                <c:v>65144</c:v>
              </c:pt>
              <c:pt idx="5">
                <c:v>72900</c:v>
              </c:pt>
              <c:pt idx="6">
                <c:v>91181</c:v>
              </c:pt>
              <c:pt idx="7">
                <c:v>89195</c:v>
              </c:pt>
              <c:pt idx="8">
                <c:v>62333</c:v>
              </c:pt>
              <c:pt idx="9">
                <c:v>69257</c:v>
              </c:pt>
              <c:pt idx="10">
                <c:v>72300</c:v>
              </c:pt>
              <c:pt idx="11">
                <c:v>70861</c:v>
              </c:pt>
              <c:pt idx="12">
                <c:v>67937</c:v>
              </c:pt>
              <c:pt idx="13">
                <c:v>68723</c:v>
              </c:pt>
              <c:pt idx="14">
                <c:v>71037</c:v>
              </c:pt>
              <c:pt idx="15">
                <c:v>64378</c:v>
              </c:pt>
              <c:pt idx="16">
                <c:v>69420</c:v>
              </c:pt>
              <c:pt idx="17">
                <c:v>70623</c:v>
              </c:pt>
              <c:pt idx="18">
                <c:v>70747</c:v>
              </c:pt>
            </c:numLit>
          </c:val>
          <c:extLst>
            <c:ext xmlns:c16="http://schemas.microsoft.com/office/drawing/2014/chart" uri="{C3380CC4-5D6E-409C-BE32-E72D297353CC}">
              <c16:uniqueId val="{00000000-C65F-426C-BB44-C94AED25569E}"/>
            </c:ext>
          </c:extLst>
        </c:ser>
        <c:dLbls>
          <c:showLegendKey val="0"/>
          <c:showVal val="0"/>
          <c:showCatName val="0"/>
          <c:showSerName val="0"/>
          <c:showPercent val="0"/>
          <c:showBubbleSize val="0"/>
        </c:dLbls>
        <c:gapWidth val="75"/>
        <c:overlap val="-25"/>
        <c:axId val="463203368"/>
        <c:axId val="463202976"/>
      </c:barChart>
      <c:lineChart>
        <c:grouping val="standard"/>
        <c:varyColors val="0"/>
        <c:ser>
          <c:idx val="1"/>
          <c:order val="1"/>
          <c:tx>
            <c:v>Proporción respecto al total del sector privado</c:v>
          </c:tx>
          <c:spPr>
            <a:ln w="28575" cap="rnd">
              <a:solidFill>
                <a:schemeClr val="accent2"/>
              </a:solidFill>
              <a:round/>
            </a:ln>
            <a:effectLst/>
          </c:spPr>
          <c:marker>
            <c:symbol val="star"/>
            <c:size val="5"/>
            <c:spPr>
              <a:noFill/>
              <a:ln w="9525">
                <a:solidFill>
                  <a:schemeClr val="accent2"/>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3-C65F-426C-BB44-C94AED25569E}"/>
                </c:ext>
              </c:extLst>
            </c:dLbl>
            <c:dLbl>
              <c:idx val="1"/>
              <c:delete val="1"/>
              <c:extLst>
                <c:ext xmlns:c15="http://schemas.microsoft.com/office/drawing/2012/chart" uri="{CE6537A1-D6FC-4f65-9D91-7224C49458BB}"/>
                <c:ext xmlns:c16="http://schemas.microsoft.com/office/drawing/2014/chart" uri="{C3380CC4-5D6E-409C-BE32-E72D297353CC}">
                  <c16:uniqueId val="{0000000A-2CB0-4680-95F2-9633E927C671}"/>
                </c:ext>
              </c:extLst>
            </c:dLbl>
            <c:dLbl>
              <c:idx val="2"/>
              <c:delete val="1"/>
              <c:extLst>
                <c:ext xmlns:c15="http://schemas.microsoft.com/office/drawing/2012/chart" uri="{CE6537A1-D6FC-4f65-9D91-7224C49458BB}"/>
                <c:ext xmlns:c16="http://schemas.microsoft.com/office/drawing/2014/chart" uri="{C3380CC4-5D6E-409C-BE32-E72D297353CC}">
                  <c16:uniqueId val="{0000000B-2CB0-4680-95F2-9633E927C671}"/>
                </c:ext>
              </c:extLst>
            </c:dLbl>
            <c:dLbl>
              <c:idx val="3"/>
              <c:delete val="1"/>
              <c:extLst>
                <c:ext xmlns:c15="http://schemas.microsoft.com/office/drawing/2012/chart" uri="{CE6537A1-D6FC-4f65-9D91-7224C49458BB}"/>
                <c:ext xmlns:c16="http://schemas.microsoft.com/office/drawing/2014/chart" uri="{C3380CC4-5D6E-409C-BE32-E72D297353CC}">
                  <c16:uniqueId val="{0000000C-2CB0-4680-95F2-9633E927C671}"/>
                </c:ext>
              </c:extLst>
            </c:dLbl>
            <c:dLbl>
              <c:idx val="4"/>
              <c:delete val="1"/>
              <c:extLst>
                <c:ext xmlns:c15="http://schemas.microsoft.com/office/drawing/2012/chart" uri="{CE6537A1-D6FC-4f65-9D91-7224C49458BB}"/>
                <c:ext xmlns:c16="http://schemas.microsoft.com/office/drawing/2014/chart" uri="{C3380CC4-5D6E-409C-BE32-E72D297353CC}">
                  <c16:uniqueId val="{0000000D-2CB0-4680-95F2-9633E927C671}"/>
                </c:ext>
              </c:extLst>
            </c:dLbl>
            <c:dLbl>
              <c:idx val="5"/>
              <c:delete val="1"/>
              <c:extLst>
                <c:ext xmlns:c15="http://schemas.microsoft.com/office/drawing/2012/chart" uri="{CE6537A1-D6FC-4f65-9D91-7224C49458BB}"/>
                <c:ext xmlns:c16="http://schemas.microsoft.com/office/drawing/2014/chart" uri="{C3380CC4-5D6E-409C-BE32-E72D297353CC}">
                  <c16:uniqueId val="{0000000E-2CB0-4680-95F2-9633E927C671}"/>
                </c:ext>
              </c:extLst>
            </c:dLbl>
            <c:dLbl>
              <c:idx val="6"/>
              <c:delete val="1"/>
              <c:extLst>
                <c:ext xmlns:c15="http://schemas.microsoft.com/office/drawing/2012/chart" uri="{CE6537A1-D6FC-4f65-9D91-7224C49458BB}"/>
                <c:ext xmlns:c16="http://schemas.microsoft.com/office/drawing/2014/chart" uri="{C3380CC4-5D6E-409C-BE32-E72D297353CC}">
                  <c16:uniqueId val="{0000000F-2CB0-4680-95F2-9633E927C671}"/>
                </c:ext>
              </c:extLst>
            </c:dLbl>
            <c:dLbl>
              <c:idx val="7"/>
              <c:delete val="1"/>
              <c:extLst>
                <c:ext xmlns:c15="http://schemas.microsoft.com/office/drawing/2012/chart" uri="{CE6537A1-D6FC-4f65-9D91-7224C49458BB}"/>
                <c:ext xmlns:c16="http://schemas.microsoft.com/office/drawing/2014/chart" uri="{C3380CC4-5D6E-409C-BE32-E72D297353CC}">
                  <c16:uniqueId val="{00000000-2CB0-4680-95F2-9633E927C671}"/>
                </c:ext>
              </c:extLst>
            </c:dLbl>
            <c:dLbl>
              <c:idx val="8"/>
              <c:delete val="1"/>
              <c:extLst>
                <c:ext xmlns:c15="http://schemas.microsoft.com/office/drawing/2012/chart" uri="{CE6537A1-D6FC-4f65-9D91-7224C49458BB}"/>
                <c:ext xmlns:c16="http://schemas.microsoft.com/office/drawing/2014/chart" uri="{C3380CC4-5D6E-409C-BE32-E72D297353CC}">
                  <c16:uniqueId val="{00000009-2CB0-4680-95F2-9633E927C671}"/>
                </c:ext>
              </c:extLst>
            </c:dLbl>
            <c:dLbl>
              <c:idx val="9"/>
              <c:delete val="1"/>
              <c:extLst>
                <c:ext xmlns:c15="http://schemas.microsoft.com/office/drawing/2012/chart" uri="{CE6537A1-D6FC-4f65-9D91-7224C49458BB}"/>
                <c:ext xmlns:c16="http://schemas.microsoft.com/office/drawing/2014/chart" uri="{C3380CC4-5D6E-409C-BE32-E72D297353CC}">
                  <c16:uniqueId val="{00000008-2CB0-4680-95F2-9633E927C671}"/>
                </c:ext>
              </c:extLst>
            </c:dLbl>
            <c:dLbl>
              <c:idx val="10"/>
              <c:delete val="1"/>
              <c:extLst>
                <c:ext xmlns:c15="http://schemas.microsoft.com/office/drawing/2012/chart" uri="{CE6537A1-D6FC-4f65-9D91-7224C49458BB}"/>
                <c:ext xmlns:c16="http://schemas.microsoft.com/office/drawing/2014/chart" uri="{C3380CC4-5D6E-409C-BE32-E72D297353CC}">
                  <c16:uniqueId val="{00000007-2CB0-4680-95F2-9633E927C671}"/>
                </c:ext>
              </c:extLst>
            </c:dLbl>
            <c:dLbl>
              <c:idx val="11"/>
              <c:delete val="1"/>
              <c:extLst>
                <c:ext xmlns:c15="http://schemas.microsoft.com/office/drawing/2012/chart" uri="{CE6537A1-D6FC-4f65-9D91-7224C49458BB}"/>
                <c:ext xmlns:c16="http://schemas.microsoft.com/office/drawing/2014/chart" uri="{C3380CC4-5D6E-409C-BE32-E72D297353CC}">
                  <c16:uniqueId val="{00000006-2CB0-4680-95F2-9633E927C671}"/>
                </c:ext>
              </c:extLst>
            </c:dLbl>
            <c:dLbl>
              <c:idx val="12"/>
              <c:delete val="1"/>
              <c:extLst>
                <c:ext xmlns:c15="http://schemas.microsoft.com/office/drawing/2012/chart" uri="{CE6537A1-D6FC-4f65-9D91-7224C49458BB}"/>
                <c:ext xmlns:c16="http://schemas.microsoft.com/office/drawing/2014/chart" uri="{C3380CC4-5D6E-409C-BE32-E72D297353CC}">
                  <c16:uniqueId val="{00000005-2CB0-4680-95F2-9633E927C671}"/>
                </c:ext>
              </c:extLst>
            </c:dLbl>
            <c:dLbl>
              <c:idx val="13"/>
              <c:delete val="1"/>
              <c:extLst>
                <c:ext xmlns:c15="http://schemas.microsoft.com/office/drawing/2012/chart" uri="{CE6537A1-D6FC-4f65-9D91-7224C49458BB}"/>
                <c:ext xmlns:c16="http://schemas.microsoft.com/office/drawing/2014/chart" uri="{C3380CC4-5D6E-409C-BE32-E72D297353CC}">
                  <c16:uniqueId val="{00000004-2CB0-4680-95F2-9633E927C671}"/>
                </c:ext>
              </c:extLst>
            </c:dLbl>
            <c:dLbl>
              <c:idx val="14"/>
              <c:delete val="1"/>
              <c:extLst>
                <c:ext xmlns:c15="http://schemas.microsoft.com/office/drawing/2012/chart" uri="{CE6537A1-D6FC-4f65-9D91-7224C49458BB}"/>
                <c:ext xmlns:c16="http://schemas.microsoft.com/office/drawing/2014/chart" uri="{C3380CC4-5D6E-409C-BE32-E72D297353CC}">
                  <c16:uniqueId val="{00000003-2CB0-4680-95F2-9633E927C671}"/>
                </c:ext>
              </c:extLst>
            </c:dLbl>
            <c:dLbl>
              <c:idx val="15"/>
              <c:delete val="1"/>
              <c:extLst>
                <c:ext xmlns:c15="http://schemas.microsoft.com/office/drawing/2012/chart" uri="{CE6537A1-D6FC-4f65-9D91-7224C49458BB}"/>
                <c:ext xmlns:c16="http://schemas.microsoft.com/office/drawing/2014/chart" uri="{C3380CC4-5D6E-409C-BE32-E72D297353CC}">
                  <c16:uniqueId val="{00000002-2CB0-4680-95F2-9633E927C671}"/>
                </c:ext>
              </c:extLst>
            </c:dLbl>
            <c:dLbl>
              <c:idx val="16"/>
              <c:delete val="1"/>
              <c:extLst>
                <c:ext xmlns:c15="http://schemas.microsoft.com/office/drawing/2012/chart" uri="{CE6537A1-D6FC-4f65-9D91-7224C49458BB}"/>
                <c:ext xmlns:c16="http://schemas.microsoft.com/office/drawing/2014/chart" uri="{C3380CC4-5D6E-409C-BE32-E72D297353CC}">
                  <c16:uniqueId val="{00000001-2CB0-4680-95F2-9633E927C671}"/>
                </c:ext>
              </c:extLst>
            </c:dLbl>
            <c:dLbl>
              <c:idx val="17"/>
              <c:delete val="1"/>
              <c:extLst>
                <c:ext xmlns:c15="http://schemas.microsoft.com/office/drawing/2012/chart" uri="{CE6537A1-D6FC-4f65-9D91-7224C49458BB}"/>
                <c:ext xmlns:c16="http://schemas.microsoft.com/office/drawing/2014/chart" uri="{C3380CC4-5D6E-409C-BE32-E72D297353CC}">
                  <c16:uniqueId val="{00000010-2CB0-4680-95F2-9633E927C671}"/>
                </c:ext>
              </c:extLst>
            </c:dLbl>
            <c:dLbl>
              <c:idx val="18"/>
              <c:layout>
                <c:manualLayout>
                  <c:x val="-6.9444444444444448E-2"/>
                  <c:y val="0.1342592592592591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5F-426C-BB44-C94AED2556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9"/>
              <c:pt idx="0">
                <c:v>0.11146583641521175</c:v>
              </c:pt>
              <c:pt idx="1">
                <c:v>0.11945581512265005</c:v>
              </c:pt>
              <c:pt idx="2">
                <c:v>0.12326464944077226</c:v>
              </c:pt>
              <c:pt idx="3">
                <c:v>0.11470095251412581</c:v>
              </c:pt>
              <c:pt idx="4">
                <c:v>0.11345887237792686</c:v>
              </c:pt>
              <c:pt idx="5">
                <c:v>0.12803984867059862</c:v>
              </c:pt>
              <c:pt idx="6">
                <c:v>0.1684348001174856</c:v>
              </c:pt>
              <c:pt idx="7">
                <c:v>0.15727101854561998</c:v>
              </c:pt>
              <c:pt idx="8">
                <c:v>0.10772942601800531</c:v>
              </c:pt>
              <c:pt idx="9">
                <c:v>0.11648485093128004</c:v>
              </c:pt>
              <c:pt idx="10">
                <c:v>0.11470910215932349</c:v>
              </c:pt>
              <c:pt idx="11">
                <c:v>0.11141824333992148</c:v>
              </c:pt>
              <c:pt idx="12">
                <c:v>0.1061681512736365</c:v>
              </c:pt>
              <c:pt idx="13">
                <c:v>0.10482458816351434</c:v>
              </c:pt>
              <c:pt idx="14">
                <c:v>0.10762056694072893</c:v>
              </c:pt>
              <c:pt idx="15">
                <c:v>9.6068070475982981E-2</c:v>
              </c:pt>
              <c:pt idx="16">
                <c:v>0.10236069538035064</c:v>
              </c:pt>
              <c:pt idx="17">
                <c:v>0.10908475874788003</c:v>
              </c:pt>
              <c:pt idx="18">
                <c:v>9.9788284711222322E-2</c:v>
              </c:pt>
            </c:numLit>
          </c:val>
          <c:smooth val="0"/>
          <c:extLst>
            <c:ext xmlns:c16="http://schemas.microsoft.com/office/drawing/2014/chart" uri="{C3380CC4-5D6E-409C-BE32-E72D297353CC}">
              <c16:uniqueId val="{00000001-C65F-426C-BB44-C94AED25569E}"/>
            </c:ext>
          </c:extLst>
        </c:ser>
        <c:dLbls>
          <c:showLegendKey val="0"/>
          <c:showVal val="0"/>
          <c:showCatName val="0"/>
          <c:showSerName val="0"/>
          <c:showPercent val="0"/>
          <c:showBubbleSize val="0"/>
        </c:dLbls>
        <c:marker val="1"/>
        <c:smooth val="0"/>
        <c:axId val="463201800"/>
        <c:axId val="463201408"/>
      </c:lineChart>
      <c:catAx>
        <c:axId val="46320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02976"/>
        <c:crosses val="autoZero"/>
        <c:auto val="1"/>
        <c:lblAlgn val="ctr"/>
        <c:lblOffset val="100"/>
        <c:noMultiLvlLbl val="0"/>
      </c:catAx>
      <c:valAx>
        <c:axId val="46320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03368"/>
        <c:crosses val="autoZero"/>
        <c:crossBetween val="between"/>
      </c:valAx>
      <c:valAx>
        <c:axId val="463201408"/>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01800"/>
        <c:crosses val="max"/>
        <c:crossBetween val="between"/>
      </c:valAx>
      <c:catAx>
        <c:axId val="463201800"/>
        <c:scaling>
          <c:orientation val="minMax"/>
        </c:scaling>
        <c:delete val="1"/>
        <c:axPos val="b"/>
        <c:majorTickMark val="none"/>
        <c:minorTickMark val="none"/>
        <c:tickLblPos val="nextTo"/>
        <c:crossAx val="463201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Wme Spriv total</c:v>
          </c:tx>
          <c:spPr>
            <a:ln w="28575" cap="rnd">
              <a:solidFill>
                <a:schemeClr val="accent1"/>
              </a:solidFill>
              <a:round/>
            </a:ln>
            <a:effectLst/>
          </c:spPr>
          <c:marker>
            <c:symbol val="triangle"/>
            <c:size val="5"/>
            <c:spPr>
              <a:solidFill>
                <a:schemeClr val="accent1"/>
              </a:solidFill>
              <a:ln w="9525">
                <a:solidFill>
                  <a:schemeClr val="accent1"/>
                </a:solidFill>
              </a:ln>
              <a:effectLst/>
            </c:spPr>
          </c:marker>
          <c:dLbls>
            <c:dLbl>
              <c:idx val="18"/>
              <c:layout>
                <c:manualLayout>
                  <c:x val="-1.6666666666666767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B-43C5-84FB-AAD3400F62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338.75782747565842</c:v>
              </c:pt>
              <c:pt idx="1">
                <c:v>342.91132582221411</c:v>
              </c:pt>
              <c:pt idx="2">
                <c:v>355.94450553412554</c:v>
              </c:pt>
              <c:pt idx="3">
                <c:v>379.88443477476932</c:v>
              </c:pt>
              <c:pt idx="4">
                <c:v>397.73216507827021</c:v>
              </c:pt>
              <c:pt idx="5">
                <c:v>415.452439044953</c:v>
              </c:pt>
              <c:pt idx="6">
                <c:v>423.84012485614488</c:v>
              </c:pt>
              <c:pt idx="7">
                <c:v>437.17707574117236</c:v>
              </c:pt>
              <c:pt idx="8">
                <c:v>441.2558793965506</c:v>
              </c:pt>
              <c:pt idx="9">
                <c:v>449.53356982834333</c:v>
              </c:pt>
              <c:pt idx="10">
                <c:v>460.24740137079789</c:v>
              </c:pt>
              <c:pt idx="11">
                <c:v>458.87908566316207</c:v>
              </c:pt>
              <c:pt idx="12">
                <c:v>541.03521740897031</c:v>
              </c:pt>
              <c:pt idx="13">
                <c:v>534.93834955765715</c:v>
              </c:pt>
              <c:pt idx="14">
                <c:v>572.1569129136501</c:v>
              </c:pt>
              <c:pt idx="15">
                <c:v>581.58941811203522</c:v>
              </c:pt>
              <c:pt idx="16">
                <c:v>587.60700517554051</c:v>
              </c:pt>
              <c:pt idx="17">
                <c:v>586.1906448732957</c:v>
              </c:pt>
              <c:pt idx="18">
                <c:v>651.71258114929924</c:v>
              </c:pt>
            </c:numLit>
          </c:val>
          <c:smooth val="0"/>
          <c:extLst>
            <c:ext xmlns:c16="http://schemas.microsoft.com/office/drawing/2014/chart" uri="{C3380CC4-5D6E-409C-BE32-E72D297353CC}">
              <c16:uniqueId val="{00000000-9A5B-43C5-84FB-AAD3400F62DA}"/>
            </c:ext>
          </c:extLst>
        </c:ser>
        <c:ser>
          <c:idx val="1"/>
          <c:order val="1"/>
          <c:tx>
            <c:v>Wme Microemp</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18"/>
              <c:layout>
                <c:manualLayout>
                  <c:x val="1.0185067526415994E-16"/>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5B-43C5-84FB-AAD3400F62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337.05310785168831</c:v>
              </c:pt>
              <c:pt idx="1">
                <c:v>343.85619191815493</c:v>
              </c:pt>
              <c:pt idx="2">
                <c:v>339.92193329244708</c:v>
              </c:pt>
              <c:pt idx="3">
                <c:v>346.5943186666882</c:v>
              </c:pt>
              <c:pt idx="4">
                <c:v>361.01796343485216</c:v>
              </c:pt>
              <c:pt idx="5">
                <c:v>391.33966721536348</c:v>
              </c:pt>
              <c:pt idx="6">
                <c:v>371.74532051633582</c:v>
              </c:pt>
              <c:pt idx="7">
                <c:v>375.24880665956613</c:v>
              </c:pt>
              <c:pt idx="8">
                <c:v>342.0369577912183</c:v>
              </c:pt>
              <c:pt idx="9">
                <c:v>346.58408695149939</c:v>
              </c:pt>
              <c:pt idx="10">
                <c:v>362.38956556016592</c:v>
              </c:pt>
              <c:pt idx="11">
                <c:v>365.2550027518663</c:v>
              </c:pt>
              <c:pt idx="12">
                <c:v>396.15788583540638</c:v>
              </c:pt>
              <c:pt idx="13">
                <c:v>412.43598984328406</c:v>
              </c:pt>
              <c:pt idx="14">
                <c:v>446.97259048101699</c:v>
              </c:pt>
              <c:pt idx="15">
                <c:v>443.42156823759666</c:v>
              </c:pt>
              <c:pt idx="16">
                <c:v>454.79621031403053</c:v>
              </c:pt>
              <c:pt idx="17">
                <c:v>447.37174135904723</c:v>
              </c:pt>
              <c:pt idx="18">
                <c:v>502.35861845731984</c:v>
              </c:pt>
            </c:numLit>
          </c:val>
          <c:smooth val="0"/>
          <c:extLst>
            <c:ext xmlns:c16="http://schemas.microsoft.com/office/drawing/2014/chart" uri="{C3380CC4-5D6E-409C-BE32-E72D297353CC}">
              <c16:uniqueId val="{00000001-9A5B-43C5-84FB-AAD3400F62DA}"/>
            </c:ext>
          </c:extLst>
        </c:ser>
        <c:dLbls>
          <c:showLegendKey val="0"/>
          <c:showVal val="0"/>
          <c:showCatName val="0"/>
          <c:showSerName val="0"/>
          <c:showPercent val="0"/>
          <c:showBubbleSize val="0"/>
        </c:dLbls>
        <c:marker val="1"/>
        <c:smooth val="0"/>
        <c:axId val="463204152"/>
        <c:axId val="463200624"/>
      </c:lineChart>
      <c:catAx>
        <c:axId val="463204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00624"/>
        <c:crosses val="autoZero"/>
        <c:auto val="1"/>
        <c:lblAlgn val="ctr"/>
        <c:lblOffset val="100"/>
        <c:noMultiLvlLbl val="0"/>
      </c:catAx>
      <c:valAx>
        <c:axId val="463200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204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CA por Wme Sprivado total</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18"/>
              <c:layout>
                <c:manualLayout>
                  <c:x val="-3.0555555555555555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C3-4221-B093-01CB04B171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1.324721677912007</c:v>
              </c:pt>
              <c:pt idx="1">
                <c:v>1.3031021311883493</c:v>
              </c:pt>
              <c:pt idx="2">
                <c:v>1.2775267587901999</c:v>
              </c:pt>
              <c:pt idx="3">
                <c:v>1.3267827422980207</c:v>
              </c:pt>
              <c:pt idx="4">
                <c:v>1.2931435610699036</c:v>
              </c:pt>
              <c:pt idx="5">
                <c:v>1.1588308249280439</c:v>
              </c:pt>
              <c:pt idx="6">
                <c:v>1.195262619447673</c:v>
              </c:pt>
              <c:pt idx="7">
                <c:v>1.2112181408022729</c:v>
              </c:pt>
              <c:pt idx="8">
                <c:v>1.1241901592228238</c:v>
              </c:pt>
              <c:pt idx="9">
                <c:v>1.2004207696761999</c:v>
              </c:pt>
              <c:pt idx="10">
                <c:v>1.2300817868580229</c:v>
              </c:pt>
              <c:pt idx="11">
                <c:v>1.1582590884526278</c:v>
              </c:pt>
              <c:pt idx="12">
                <c:v>1.2558849057775541</c:v>
              </c:pt>
              <c:pt idx="13">
                <c:v>1.2472041909903175</c:v>
              </c:pt>
              <c:pt idx="14">
                <c:v>1.347646770571062</c:v>
              </c:pt>
              <c:pt idx="15">
                <c:v>1.3614940611747903</c:v>
              </c:pt>
              <c:pt idx="16">
                <c:v>1.3697132987774836</c:v>
              </c:pt>
              <c:pt idx="17">
                <c:v>1.3490222651446293</c:v>
              </c:pt>
              <c:pt idx="18">
                <c:v>1.4839304639311881</c:v>
              </c:pt>
            </c:numLit>
          </c:val>
          <c:smooth val="0"/>
          <c:extLst>
            <c:ext xmlns:c16="http://schemas.microsoft.com/office/drawing/2014/chart" uri="{C3380CC4-5D6E-409C-BE32-E72D297353CC}">
              <c16:uniqueId val="{00000000-D5C3-4221-B093-01CB04B1715A}"/>
            </c:ext>
          </c:extLst>
        </c:ser>
        <c:ser>
          <c:idx val="1"/>
          <c:order val="1"/>
          <c:tx>
            <c:v>CA por Wme microemp.</c:v>
          </c:tx>
          <c:spPr>
            <a:ln w="28575" cap="rnd">
              <a:solidFill>
                <a:schemeClr val="accent2"/>
              </a:solidFill>
              <a:round/>
            </a:ln>
            <a:effectLst/>
          </c:spPr>
          <c:marker>
            <c:symbol val="diamond"/>
            <c:size val="5"/>
            <c:spPr>
              <a:solidFill>
                <a:schemeClr val="accent2"/>
              </a:solidFill>
              <a:ln w="9525">
                <a:solidFill>
                  <a:schemeClr val="accent2"/>
                </a:solidFill>
              </a:ln>
              <a:effectLst/>
            </c:spPr>
          </c:marker>
          <c:dLbls>
            <c:dLbl>
              <c:idx val="18"/>
              <c:layout>
                <c:manualLayout>
                  <c:x val="-8.3333333333333332E-3"/>
                  <c:y val="6.9444444444444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3-4221-B093-01CB04B171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Lit>
          </c:cat>
          <c:val>
            <c:numLit>
              <c:formatCode>General</c:formatCode>
              <c:ptCount val="19"/>
              <c:pt idx="0">
                <c:v>1.3180553255579865</c:v>
              </c:pt>
              <c:pt idx="1">
                <c:v>1.306692730070891</c:v>
              </c:pt>
              <c:pt idx="2">
                <c:v>1.2200198596383858</c:v>
              </c:pt>
              <c:pt idx="3">
                <c:v>1.2105138260222417</c:v>
              </c:pt>
              <c:pt idx="4">
                <c:v>1.1737749567085611</c:v>
              </c:pt>
              <c:pt idx="5">
                <c:v>1.0915725285636759</c:v>
              </c:pt>
              <c:pt idx="6">
                <c:v>1.0483511576884823</c:v>
              </c:pt>
              <c:pt idx="7">
                <c:v>1.0396431724374304</c:v>
              </c:pt>
              <c:pt idx="8">
                <c:v>0.87140953807856691</c:v>
              </c:pt>
              <c:pt idx="9">
                <c:v>0.92550760241267727</c:v>
              </c:pt>
              <c:pt idx="10">
                <c:v>0.96854170825359709</c:v>
              </c:pt>
              <c:pt idx="11">
                <c:v>0.92194205349049996</c:v>
              </c:pt>
              <c:pt idx="12">
                <c:v>0.91958655022146329</c:v>
              </c:pt>
              <c:pt idx="13">
                <c:v>0.96159098608865268</c:v>
              </c:pt>
              <c:pt idx="14">
                <c:v>1.0527901603566445</c:v>
              </c:pt>
              <c:pt idx="15">
                <c:v>1.0380447321618949</c:v>
              </c:pt>
              <c:pt idx="16">
                <c:v>1.0601310263730315</c:v>
              </c:pt>
              <c:pt idx="17">
                <c:v>1.0295531755207863</c:v>
              </c:pt>
              <c:pt idx="18">
                <c:v>1.1438558642409031</c:v>
              </c:pt>
            </c:numLit>
          </c:val>
          <c:smooth val="0"/>
          <c:extLst>
            <c:ext xmlns:c16="http://schemas.microsoft.com/office/drawing/2014/chart" uri="{C3380CC4-5D6E-409C-BE32-E72D297353CC}">
              <c16:uniqueId val="{00000001-D5C3-4221-B093-01CB04B1715A}"/>
            </c:ext>
          </c:extLst>
        </c:ser>
        <c:dLbls>
          <c:showLegendKey val="0"/>
          <c:showVal val="0"/>
          <c:showCatName val="0"/>
          <c:showSerName val="0"/>
          <c:showPercent val="0"/>
          <c:showBubbleSize val="0"/>
        </c:dLbls>
        <c:marker val="1"/>
        <c:smooth val="0"/>
        <c:axId val="463580520"/>
        <c:axId val="463584048"/>
      </c:lineChart>
      <c:catAx>
        <c:axId val="46358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584048"/>
        <c:crosses val="autoZero"/>
        <c:auto val="1"/>
        <c:lblAlgn val="ctr"/>
        <c:lblOffset val="100"/>
        <c:noMultiLvlLbl val="0"/>
      </c:catAx>
      <c:valAx>
        <c:axId val="46358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58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71856484818041E-2"/>
          <c:y val="2.2212999931627845E-2"/>
          <c:w val="0.93262280126262775"/>
          <c:h val="0.8847480804120138"/>
        </c:manualLayout>
      </c:layout>
      <c:bar3DChart>
        <c:barDir val="col"/>
        <c:grouping val="stacked"/>
        <c:varyColors val="0"/>
        <c:ser>
          <c:idx val="0"/>
          <c:order val="0"/>
          <c:tx>
            <c:v>Hombres</c:v>
          </c:tx>
          <c:spPr>
            <a:pattFill prst="dotGrid">
              <a:fgClr>
                <a:srgbClr val="0070C0"/>
              </a:fgClr>
              <a:bgClr>
                <a:schemeClr val="bg1"/>
              </a:bgClr>
            </a:pattFill>
            <a:ln>
              <a:noFill/>
            </a:ln>
            <a:effectLst/>
            <a:sp3d/>
          </c:spPr>
          <c:invertIfNegative val="0"/>
          <c:cat>
            <c:strLit>
              <c:ptCount val="4"/>
              <c:pt idx="0">
                <c:v>1950-1989</c:v>
              </c:pt>
              <c:pt idx="1">
                <c:v>1992-2000</c:v>
              </c:pt>
              <c:pt idx="2">
                <c:v>2001-2020</c:v>
              </c:pt>
              <c:pt idx="3">
                <c:v>1950-2020</c:v>
              </c:pt>
            </c:strLit>
          </c:cat>
          <c:val>
            <c:numLit>
              <c:formatCode>0%</c:formatCode>
              <c:ptCount val="4"/>
              <c:pt idx="0">
                <c:v>0.82243120491584287</c:v>
              </c:pt>
              <c:pt idx="1">
                <c:v>0.62547232718381862</c:v>
              </c:pt>
              <c:pt idx="2">
                <c:v>0.63529719365522053</c:v>
              </c:pt>
              <c:pt idx="3">
                <c:v>0.74422763109357704</c:v>
              </c:pt>
            </c:numLit>
          </c:val>
          <c:extLst>
            <c:ext xmlns:c16="http://schemas.microsoft.com/office/drawing/2014/chart" uri="{C3380CC4-5D6E-409C-BE32-E72D297353CC}">
              <c16:uniqueId val="{00000000-552B-4DBC-8DA6-6B16A7565495}"/>
            </c:ext>
          </c:extLst>
        </c:ser>
        <c:ser>
          <c:idx val="1"/>
          <c:order val="1"/>
          <c:tx>
            <c:v>Mujeres</c:v>
          </c:tx>
          <c:spPr>
            <a:pattFill prst="pct50">
              <a:fgClr>
                <a:srgbClr val="0070C0"/>
              </a:fgClr>
              <a:bgClr>
                <a:schemeClr val="bg1"/>
              </a:bgClr>
            </a:pattFill>
            <a:ln>
              <a:noFill/>
            </a:ln>
            <a:effectLst/>
            <a:sp3d/>
          </c:spPr>
          <c:invertIfNegative val="0"/>
          <c:cat>
            <c:strLit>
              <c:ptCount val="4"/>
              <c:pt idx="0">
                <c:v>1950-1989</c:v>
              </c:pt>
              <c:pt idx="1">
                <c:v>1992-2000</c:v>
              </c:pt>
              <c:pt idx="2">
                <c:v>2001-2020</c:v>
              </c:pt>
              <c:pt idx="3">
                <c:v>1950-2020</c:v>
              </c:pt>
            </c:strLit>
          </c:cat>
          <c:val>
            <c:numLit>
              <c:formatCode>0%</c:formatCode>
              <c:ptCount val="4"/>
              <c:pt idx="0">
                <c:v>0.1775687950841571</c:v>
              </c:pt>
              <c:pt idx="1">
                <c:v>0.37452767281618138</c:v>
              </c:pt>
              <c:pt idx="2">
                <c:v>0.36482482133519262</c:v>
              </c:pt>
              <c:pt idx="3">
                <c:v>0.2558161344979149</c:v>
              </c:pt>
            </c:numLit>
          </c:val>
          <c:extLst>
            <c:ext xmlns:c16="http://schemas.microsoft.com/office/drawing/2014/chart" uri="{C3380CC4-5D6E-409C-BE32-E72D297353CC}">
              <c16:uniqueId val="{00000001-552B-4DBC-8DA6-6B16A7565495}"/>
            </c:ext>
          </c:extLst>
        </c:ser>
        <c:dLbls>
          <c:showLegendKey val="0"/>
          <c:showVal val="0"/>
          <c:showCatName val="0"/>
          <c:showSerName val="0"/>
          <c:showPercent val="0"/>
          <c:showBubbleSize val="0"/>
        </c:dLbls>
        <c:gapWidth val="75"/>
        <c:shape val="box"/>
        <c:axId val="463579344"/>
        <c:axId val="463578952"/>
        <c:axId val="0"/>
      </c:bar3DChart>
      <c:catAx>
        <c:axId val="463579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578952"/>
        <c:crosses val="autoZero"/>
        <c:auto val="1"/>
        <c:lblAlgn val="ctr"/>
        <c:lblOffset val="100"/>
        <c:noMultiLvlLbl val="0"/>
      </c:catAx>
      <c:valAx>
        <c:axId val="463578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57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190500" y="295275"/>
    <xdr:ext cx="6553200" cy="4933950"/>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16</xdr:row>
      <xdr:rowOff>76200</xdr:rowOff>
    </xdr:to>
    <xdr:pic>
      <xdr:nvPicPr>
        <xdr:cNvPr id="2" name="Picture 1">
          <a:extLst>
            <a:ext uri="{FF2B5EF4-FFF2-40B4-BE49-F238E27FC236}">
              <a16:creationId xmlns:a16="http://schemas.microsoft.com/office/drawing/2014/main" id="{45E4E593-4E87-1CC6-E5A9-FEF950F8E048}"/>
            </a:ext>
          </a:extLst>
        </xdr:cNvPr>
        <xdr:cNvPicPr>
          <a:picLocks noChangeAspect="1"/>
        </xdr:cNvPicPr>
      </xdr:nvPicPr>
      <xdr:blipFill>
        <a:blip xmlns:r="http://schemas.openxmlformats.org/officeDocument/2006/relationships" r:embed="rId1"/>
        <a:stretch>
          <a:fillRect/>
        </a:stretch>
      </xdr:blipFill>
      <xdr:spPr>
        <a:xfrm>
          <a:off x="0" y="428625"/>
          <a:ext cx="4572000" cy="2743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16</xdr:row>
      <xdr:rowOff>76200</xdr:rowOff>
    </xdr:to>
    <xdr:pic>
      <xdr:nvPicPr>
        <xdr:cNvPr id="2" name="Picture 1">
          <a:extLst>
            <a:ext uri="{FF2B5EF4-FFF2-40B4-BE49-F238E27FC236}">
              <a16:creationId xmlns:a16="http://schemas.microsoft.com/office/drawing/2014/main" id="{1BD0A99E-EE87-1A30-5F54-B34336768256}"/>
            </a:ext>
          </a:extLst>
        </xdr:cNvPr>
        <xdr:cNvPicPr>
          <a:picLocks noChangeAspect="1"/>
        </xdr:cNvPicPr>
      </xdr:nvPicPr>
      <xdr:blipFill>
        <a:blip xmlns:r="http://schemas.openxmlformats.org/officeDocument/2006/relationships" r:embed="rId1"/>
        <a:stretch>
          <a:fillRect/>
        </a:stretch>
      </xdr:blipFill>
      <xdr:spPr>
        <a:xfrm>
          <a:off x="0" y="381000"/>
          <a:ext cx="4572000" cy="2743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1</xdr:row>
      <xdr:rowOff>142875</xdr:rowOff>
    </xdr:from>
    <xdr:to>
      <xdr:col>7</xdr:col>
      <xdr:colOff>438150</xdr:colOff>
      <xdr:row>19</xdr:row>
      <xdr:rowOff>28575</xdr:rowOff>
    </xdr:to>
    <xdr:pic>
      <xdr:nvPicPr>
        <xdr:cNvPr id="2" name="Picture 1">
          <a:extLst>
            <a:ext uri="{FF2B5EF4-FFF2-40B4-BE49-F238E27FC236}">
              <a16:creationId xmlns:a16="http://schemas.microsoft.com/office/drawing/2014/main" id="{53AE580E-E0E6-E448-834D-510CD4915A1B}"/>
            </a:ext>
          </a:extLst>
        </xdr:cNvPr>
        <xdr:cNvPicPr>
          <a:picLocks noChangeAspect="1"/>
        </xdr:cNvPicPr>
      </xdr:nvPicPr>
      <xdr:blipFill>
        <a:blip xmlns:r="http://schemas.openxmlformats.org/officeDocument/2006/relationships" r:embed="rId1"/>
        <a:stretch>
          <a:fillRect/>
        </a:stretch>
      </xdr:blipFill>
      <xdr:spPr>
        <a:xfrm>
          <a:off x="133350" y="333375"/>
          <a:ext cx="4572000" cy="3314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1</xdr:row>
      <xdr:rowOff>152400</xdr:rowOff>
    </xdr:from>
    <xdr:to>
      <xdr:col>8</xdr:col>
      <xdr:colOff>219075</xdr:colOff>
      <xdr:row>20</xdr:row>
      <xdr:rowOff>0</xdr:rowOff>
    </xdr:to>
    <xdr:pic>
      <xdr:nvPicPr>
        <xdr:cNvPr id="2" name="Picture 1">
          <a:extLst>
            <a:ext uri="{FF2B5EF4-FFF2-40B4-BE49-F238E27FC236}">
              <a16:creationId xmlns:a16="http://schemas.microsoft.com/office/drawing/2014/main" id="{AFBD617E-865B-74B9-50CD-90C28AD84337}"/>
            </a:ext>
          </a:extLst>
        </xdr:cNvPr>
        <xdr:cNvPicPr>
          <a:picLocks noChangeAspect="1"/>
        </xdr:cNvPicPr>
      </xdr:nvPicPr>
      <xdr:blipFill>
        <a:blip xmlns:r="http://schemas.openxmlformats.org/officeDocument/2006/relationships" r:embed="rId1"/>
        <a:stretch>
          <a:fillRect/>
        </a:stretch>
      </xdr:blipFill>
      <xdr:spPr>
        <a:xfrm>
          <a:off x="95250" y="390525"/>
          <a:ext cx="5000625" cy="34575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14</xdr:row>
      <xdr:rowOff>123825</xdr:rowOff>
    </xdr:to>
    <xdr:pic>
      <xdr:nvPicPr>
        <xdr:cNvPr id="2" name="Picture 1">
          <a:extLst>
            <a:ext uri="{FF2B5EF4-FFF2-40B4-BE49-F238E27FC236}">
              <a16:creationId xmlns:a16="http://schemas.microsoft.com/office/drawing/2014/main" id="{5ED12E57-4EF5-5B02-D935-2A528355AA54}"/>
            </a:ext>
          </a:extLst>
        </xdr:cNvPr>
        <xdr:cNvPicPr>
          <a:picLocks noChangeAspect="1"/>
        </xdr:cNvPicPr>
      </xdr:nvPicPr>
      <xdr:blipFill>
        <a:blip xmlns:r="http://schemas.openxmlformats.org/officeDocument/2006/relationships" r:embed="rId1"/>
        <a:stretch>
          <a:fillRect/>
        </a:stretch>
      </xdr:blipFill>
      <xdr:spPr>
        <a:xfrm>
          <a:off x="0" y="381000"/>
          <a:ext cx="4572000" cy="24098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9525</xdr:colOff>
      <xdr:row>21</xdr:row>
      <xdr:rowOff>104775</xdr:rowOff>
    </xdr:to>
    <xdr:pic>
      <xdr:nvPicPr>
        <xdr:cNvPr id="2" name="Picture 1">
          <a:extLst>
            <a:ext uri="{FF2B5EF4-FFF2-40B4-BE49-F238E27FC236}">
              <a16:creationId xmlns:a16="http://schemas.microsoft.com/office/drawing/2014/main" id="{390E4DBE-9FB5-966A-CD4C-7932E3EF19AA}"/>
            </a:ext>
          </a:extLst>
        </xdr:cNvPr>
        <xdr:cNvPicPr>
          <a:picLocks noChangeAspect="1"/>
        </xdr:cNvPicPr>
      </xdr:nvPicPr>
      <xdr:blipFill>
        <a:blip xmlns:r="http://schemas.openxmlformats.org/officeDocument/2006/relationships" r:embed="rId1"/>
        <a:stretch>
          <a:fillRect/>
        </a:stretch>
      </xdr:blipFill>
      <xdr:spPr>
        <a:xfrm>
          <a:off x="0" y="428625"/>
          <a:ext cx="5495925" cy="3724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0</xdr:colOff>
      <xdr:row>16</xdr:row>
      <xdr:rowOff>85725</xdr:rowOff>
    </xdr:to>
    <xdr:graphicFrame macro="">
      <xdr:nvGraphicFramePr>
        <xdr:cNvPr id="2" name="Gráfico 1">
          <a:extLst>
            <a:ext uri="{FF2B5EF4-FFF2-40B4-BE49-F238E27FC236}">
              <a16:creationId xmlns:a16="http://schemas.microsoft.com/office/drawing/2014/main" id="{7CE2E0AF-4093-754A-4D0A-B8B785C75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381000"/>
    <xdr:ext cx="8663836" cy="6289110"/>
    <xdr:graphicFrame macro="">
      <xdr:nvGraphicFramePr>
        <xdr:cNvPr id="2" name="Gráfico 1">
          <a:extLst>
            <a:ext uri="{FF2B5EF4-FFF2-40B4-BE49-F238E27FC236}">
              <a16:creationId xmlns:a16="http://schemas.microsoft.com/office/drawing/2014/main" id="{BF3D8FA9-BBCE-3E3F-C1C3-9DA3E13EE1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152400</xdr:colOff>
      <xdr:row>2</xdr:row>
      <xdr:rowOff>114300</xdr:rowOff>
    </xdr:from>
    <xdr:to>
      <xdr:col>6</xdr:col>
      <xdr:colOff>152400</xdr:colOff>
      <xdr:row>17</xdr:row>
      <xdr:rowOff>9525</xdr:rowOff>
    </xdr:to>
    <xdr:graphicFrame macro="">
      <xdr:nvGraphicFramePr>
        <xdr:cNvPr id="2" name="Gráfico 1">
          <a:extLst>
            <a:ext uri="{FF2B5EF4-FFF2-40B4-BE49-F238E27FC236}">
              <a16:creationId xmlns:a16="http://schemas.microsoft.com/office/drawing/2014/main" id="{BB508F7C-2E2E-DBBA-2820-60A3AC161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2</xdr:row>
      <xdr:rowOff>161925</xdr:rowOff>
    </xdr:from>
    <xdr:to>
      <xdr:col>6</xdr:col>
      <xdr:colOff>266700</xdr:colOff>
      <xdr:row>17</xdr:row>
      <xdr:rowOff>47625</xdr:rowOff>
    </xdr:to>
    <xdr:graphicFrame macro="">
      <xdr:nvGraphicFramePr>
        <xdr:cNvPr id="2" name="Gráfico 1">
          <a:extLst>
            <a:ext uri="{FF2B5EF4-FFF2-40B4-BE49-F238E27FC236}">
              <a16:creationId xmlns:a16="http://schemas.microsoft.com/office/drawing/2014/main" id="{9D3663F3-1036-7C2D-57CB-7AD056658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695325</xdr:colOff>
      <xdr:row>2</xdr:row>
      <xdr:rowOff>85725</xdr:rowOff>
    </xdr:from>
    <xdr:to>
      <xdr:col>6</xdr:col>
      <xdr:colOff>695325</xdr:colOff>
      <xdr:row>16</xdr:row>
      <xdr:rowOff>161925</xdr:rowOff>
    </xdr:to>
    <xdr:graphicFrame macro="">
      <xdr:nvGraphicFramePr>
        <xdr:cNvPr id="2" name="Gráfico 1">
          <a:extLst>
            <a:ext uri="{FF2B5EF4-FFF2-40B4-BE49-F238E27FC236}">
              <a16:creationId xmlns:a16="http://schemas.microsoft.com/office/drawing/2014/main" id="{422E1320-D29A-9655-4A75-470A1020F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123825" y="428625"/>
    <xdr:ext cx="8663836" cy="6289110"/>
    <xdr:graphicFrame macro="">
      <xdr:nvGraphicFramePr>
        <xdr:cNvPr id="2" name="Gráfico 1">
          <a:extLst>
            <a:ext uri="{FF2B5EF4-FFF2-40B4-BE49-F238E27FC236}">
              <a16:creationId xmlns:a16="http://schemas.microsoft.com/office/drawing/2014/main" id="{517D4269-B6D9-676E-ACCB-615DE4E5EB0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15</xdr:row>
      <xdr:rowOff>133350</xdr:rowOff>
    </xdr:to>
    <xdr:pic>
      <xdr:nvPicPr>
        <xdr:cNvPr id="2" name="Picture 1">
          <a:extLst>
            <a:ext uri="{FF2B5EF4-FFF2-40B4-BE49-F238E27FC236}">
              <a16:creationId xmlns:a16="http://schemas.microsoft.com/office/drawing/2014/main" id="{3433AF18-1D57-B6A8-EFBC-B29EDF7EB8D0}"/>
            </a:ext>
          </a:extLst>
        </xdr:cNvPr>
        <xdr:cNvPicPr>
          <a:picLocks noChangeAspect="1"/>
        </xdr:cNvPicPr>
      </xdr:nvPicPr>
      <xdr:blipFill>
        <a:blip xmlns:r="http://schemas.openxmlformats.org/officeDocument/2006/relationships" r:embed="rId1"/>
        <a:stretch>
          <a:fillRect/>
        </a:stretch>
      </xdr:blipFill>
      <xdr:spPr>
        <a:xfrm>
          <a:off x="0" y="428625"/>
          <a:ext cx="4572000" cy="2609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16</xdr:row>
      <xdr:rowOff>57150</xdr:rowOff>
    </xdr:to>
    <xdr:pic>
      <xdr:nvPicPr>
        <xdr:cNvPr id="2" name="Picture 1">
          <a:extLst>
            <a:ext uri="{FF2B5EF4-FFF2-40B4-BE49-F238E27FC236}">
              <a16:creationId xmlns:a16="http://schemas.microsoft.com/office/drawing/2014/main" id="{09AD02E9-8D23-0E08-F5E2-12BE46DC7468}"/>
            </a:ext>
          </a:extLst>
        </xdr:cNvPr>
        <xdr:cNvPicPr>
          <a:picLocks noChangeAspect="1"/>
        </xdr:cNvPicPr>
      </xdr:nvPicPr>
      <xdr:blipFill>
        <a:blip xmlns:r="http://schemas.openxmlformats.org/officeDocument/2006/relationships" r:embed="rId1"/>
        <a:stretch>
          <a:fillRect/>
        </a:stretch>
      </xdr:blipFill>
      <xdr:spPr>
        <a:xfrm>
          <a:off x="0" y="428625"/>
          <a:ext cx="4572000" cy="2724150"/>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13" Type="http://schemas.openxmlformats.org/officeDocument/2006/relationships/hyperlink" Target="https://www.bing.com/th?id=AMMS_2c408b516a4799ad6093474fa3b296cc&amp;qlt=95" TargetMode="External"/><Relationship Id="rId18" Type="http://schemas.openxmlformats.org/officeDocument/2006/relationships/hyperlink" Target="https://www.bing.com/images/search?form=xlimg&amp;q=El+Salvador" TargetMode="External"/><Relationship Id="rId26" Type="http://schemas.openxmlformats.org/officeDocument/2006/relationships/hyperlink" Target="https://www.bing.com/images/search?form=xlimg&amp;q=Ecuador" TargetMode="External"/><Relationship Id="rId39" Type="http://schemas.openxmlformats.org/officeDocument/2006/relationships/hyperlink" Target="https://www.bing.com/th?id=AMMS_27b8810f3f39c98932d60a7bade72678&amp;qlt=95" TargetMode="External"/><Relationship Id="rId21" Type="http://schemas.openxmlformats.org/officeDocument/2006/relationships/hyperlink" Target="https://www.bing.com/th?id=AMMS_05f285e82ba799a7d1ce7d74c3435c3c&amp;qlt=95" TargetMode="External"/><Relationship Id="rId34" Type="http://schemas.openxmlformats.org/officeDocument/2006/relationships/hyperlink" Target="https://www.bing.com/images/search?form=xlimg&amp;q=Colombia" TargetMode="External"/><Relationship Id="rId42" Type="http://schemas.openxmlformats.org/officeDocument/2006/relationships/hyperlink" Target="https://www.bing.com/images/search?form=xlimg&amp;q=Panam%c3%a1" TargetMode="External"/><Relationship Id="rId47" Type="http://schemas.openxmlformats.org/officeDocument/2006/relationships/hyperlink" Target="https://www.bing.com/th?id=AMMS_c19dc7233be1df27c9aede04fbc43960&amp;qlt=95" TargetMode="External"/><Relationship Id="rId50" Type="http://schemas.openxmlformats.org/officeDocument/2006/relationships/hyperlink" Target="https://www.bing.com/images/search?form=xlimg&amp;q=Surinam" TargetMode="External"/><Relationship Id="rId55" Type="http://schemas.openxmlformats.org/officeDocument/2006/relationships/hyperlink" Target="https://www.bing.com/th?id=AMMS_69438f19e727eeaaf041c38b26257c46&amp;qlt=95" TargetMode="External"/><Relationship Id="rId63" Type="http://schemas.openxmlformats.org/officeDocument/2006/relationships/hyperlink" Target="https://www.bing.com/th?id=AMMS_3c14135ae664c14185f3820c7306b599&amp;qlt=95" TargetMode="External"/><Relationship Id="rId7" Type="http://schemas.openxmlformats.org/officeDocument/2006/relationships/hyperlink" Target="https://www.bing.com/th?id=AMMS_9e41d9a1a8167b598eaacab9f59ff7e9&amp;qlt=95" TargetMode="External"/><Relationship Id="rId2" Type="http://schemas.openxmlformats.org/officeDocument/2006/relationships/hyperlink" Target="https://www.bing.com/images/search?form=xlimg&amp;q=Guatemala" TargetMode="External"/><Relationship Id="rId16" Type="http://schemas.openxmlformats.org/officeDocument/2006/relationships/hyperlink" Target="https://www.bing.com/images/search?form=xlimg&amp;q=Belice" TargetMode="External"/><Relationship Id="rId29" Type="http://schemas.openxmlformats.org/officeDocument/2006/relationships/hyperlink" Target="https://www.bing.com/th?id=AMMS_44e4b34d609b08217938a5db9e47e940&amp;qlt=95" TargetMode="External"/><Relationship Id="rId11" Type="http://schemas.openxmlformats.org/officeDocument/2006/relationships/hyperlink" Target="https://www.bing.com/th?id=AMMS_1fd6570ad6c008f1facf59b406c1f6de&amp;qlt=95" TargetMode="External"/><Relationship Id="rId24" Type="http://schemas.openxmlformats.org/officeDocument/2006/relationships/hyperlink" Target="https://www.bing.com/images/search?form=xlimg&amp;q=M%c3%a9xico" TargetMode="External"/><Relationship Id="rId32" Type="http://schemas.openxmlformats.org/officeDocument/2006/relationships/hyperlink" Target="https://www.bing.com/images/search?form=xlimg&amp;q=Per%c3%ba" TargetMode="External"/><Relationship Id="rId37" Type="http://schemas.openxmlformats.org/officeDocument/2006/relationships/hyperlink" Target="https://www.bing.com/th?id=AMMS_ba7316b220f1e20c8ed77d3c81e9e141&amp;qlt=95" TargetMode="External"/><Relationship Id="rId40" Type="http://schemas.openxmlformats.org/officeDocument/2006/relationships/hyperlink" Target="https://www.bing.com/images/search?form=xlimg&amp;q=Brasil" TargetMode="External"/><Relationship Id="rId45" Type="http://schemas.openxmlformats.org/officeDocument/2006/relationships/hyperlink" Target="https://www.bing.com/th?id=AMMS_3774f55cce2fad9c48c75b4d134bdc25&amp;qlt=95" TargetMode="External"/><Relationship Id="rId53" Type="http://schemas.openxmlformats.org/officeDocument/2006/relationships/hyperlink" Target="https://www.bing.com/th?id=AMMS_9a98ca0351d242dc619dbd861073da54&amp;qlt=95" TargetMode="External"/><Relationship Id="rId58" Type="http://schemas.openxmlformats.org/officeDocument/2006/relationships/hyperlink" Target="https://www.bing.com/images/search?form=xlimg&amp;q=Cuba" TargetMode="External"/><Relationship Id="rId5" Type="http://schemas.openxmlformats.org/officeDocument/2006/relationships/hyperlink" Target="https://www.bing.com/th?id=AMMS_f137253d154640c3a70b02fb436dbedd&amp;qlt=95" TargetMode="External"/><Relationship Id="rId61" Type="http://schemas.openxmlformats.org/officeDocument/2006/relationships/hyperlink" Target="https://www.bing.com/th?id=AMMS_2572e900c09518e5c3891ef2ed5ebaea&amp;qlt=95" TargetMode="External"/><Relationship Id="rId19" Type="http://schemas.openxmlformats.org/officeDocument/2006/relationships/hyperlink" Target="https://www.bing.com/th?id=AMMS_1d7138398ea378c7ba2520de6629ba55&amp;qlt=95" TargetMode="External"/><Relationship Id="rId14" Type="http://schemas.openxmlformats.org/officeDocument/2006/relationships/hyperlink" Target="https://www.bing.com/images/search?form=xlimg&amp;q=Costa+Rica" TargetMode="External"/><Relationship Id="rId22" Type="http://schemas.openxmlformats.org/officeDocument/2006/relationships/hyperlink" Target="https://www.bing.com/images/search?form=xlimg&amp;q=Santa+Luc%c3%ada" TargetMode="External"/><Relationship Id="rId27" Type="http://schemas.openxmlformats.org/officeDocument/2006/relationships/hyperlink" Target="https://www.bing.com/th?id=AMMS_4352a440e57951d44230ff328a0d9186&amp;qlt=95" TargetMode="External"/><Relationship Id="rId30" Type="http://schemas.openxmlformats.org/officeDocument/2006/relationships/hyperlink" Target="https://www.bing.com/images/search?form=xlimg&amp;q=Guyana" TargetMode="External"/><Relationship Id="rId35" Type="http://schemas.openxmlformats.org/officeDocument/2006/relationships/hyperlink" Target="https://www.bing.com/th?id=AMMS_c30af21f3fb281c131c36e23840a0ae2&amp;qlt=95" TargetMode="External"/><Relationship Id="rId43" Type="http://schemas.openxmlformats.org/officeDocument/2006/relationships/hyperlink" Target="https://www.bing.com/th?id=AMMS_b41aa2c94bfacd059b7009efaac007c9&amp;qlt=95" TargetMode="External"/><Relationship Id="rId48" Type="http://schemas.openxmlformats.org/officeDocument/2006/relationships/hyperlink" Target="https://www.bing.com/images/search?form=xlimg&amp;q=Trinidad+y+Tobago" TargetMode="External"/><Relationship Id="rId56" Type="http://schemas.openxmlformats.org/officeDocument/2006/relationships/hyperlink" Target="https://www.bing.com/images/search?form=xlimg&amp;q=Argentina" TargetMode="External"/><Relationship Id="rId64" Type="http://schemas.openxmlformats.org/officeDocument/2006/relationships/hyperlink" Target="https://www.bing.com/images/search?form=xlimg&amp;q=San+Crist%c3%b3bal+y+Nieves" TargetMode="External"/><Relationship Id="rId8" Type="http://schemas.openxmlformats.org/officeDocument/2006/relationships/hyperlink" Target="https://www.bing.com/images/search?form=xlimg&amp;q=Venezuela" TargetMode="External"/><Relationship Id="rId51" Type="http://schemas.openxmlformats.org/officeDocument/2006/relationships/hyperlink" Target="https://www.bing.com/th?id=AMMS_0b16e4b0c647b8fe4cb11516b78bfcf8&amp;qlt=95" TargetMode="External"/><Relationship Id="rId3" Type="http://schemas.openxmlformats.org/officeDocument/2006/relationships/hyperlink" Target="https://www.bing.com/th?id=AMMS_9a443323885ccad12b476927b8476c1a&amp;qlt=95" TargetMode="External"/><Relationship Id="rId12" Type="http://schemas.openxmlformats.org/officeDocument/2006/relationships/hyperlink" Target="https://www.bing.com/images/search?form=xlimg&amp;q=Bolivia" TargetMode="External"/><Relationship Id="rId17" Type="http://schemas.openxmlformats.org/officeDocument/2006/relationships/hyperlink" Target="https://www.bing.com/th?id=AMMS_96996e8275383e0dceb588480e059f41&amp;qlt=95" TargetMode="External"/><Relationship Id="rId25" Type="http://schemas.openxmlformats.org/officeDocument/2006/relationships/hyperlink" Target="https://www.bing.com/th?id=AMMS_8f406d749860ba6ff6ef2325c59cb2f4&amp;qlt=95" TargetMode="External"/><Relationship Id="rId33" Type="http://schemas.openxmlformats.org/officeDocument/2006/relationships/hyperlink" Target="https://www.bing.com/th?id=AMMS_82cbad8686f539b174e660f89e78ba0e&amp;qlt=95" TargetMode="External"/><Relationship Id="rId38" Type="http://schemas.openxmlformats.org/officeDocument/2006/relationships/hyperlink" Target="https://www.bing.com/images/search?form=xlimg&amp;q=Chile" TargetMode="External"/><Relationship Id="rId46" Type="http://schemas.openxmlformats.org/officeDocument/2006/relationships/hyperlink" Target="https://www.bing.com/images/search?form=xlimg&amp;q=Bahamas" TargetMode="External"/><Relationship Id="rId59" Type="http://schemas.openxmlformats.org/officeDocument/2006/relationships/hyperlink" Target="https://www.bing.com/th?id=AMMS_430bef2d91c384c081c178059af741d7&amp;qlt=95" TargetMode="External"/><Relationship Id="rId20" Type="http://schemas.openxmlformats.org/officeDocument/2006/relationships/hyperlink" Target="https://www.bing.com/images/search?form=xlimg&amp;q=Paraguay" TargetMode="External"/><Relationship Id="rId41" Type="http://schemas.openxmlformats.org/officeDocument/2006/relationships/hyperlink" Target="https://www.bing.com/th?id=AMMS_1c543e05763788e975b708bd954ae62e&amp;qlt=95" TargetMode="External"/><Relationship Id="rId54" Type="http://schemas.openxmlformats.org/officeDocument/2006/relationships/hyperlink" Target="https://www.bing.com/images/search?form=xlimg&amp;q=Antigua+y+Barbuda" TargetMode="External"/><Relationship Id="rId62" Type="http://schemas.openxmlformats.org/officeDocument/2006/relationships/hyperlink" Target="https://www.bing.com/images/search?form=xlimg&amp;q=Dominica" TargetMode="External"/><Relationship Id="rId1" Type="http://schemas.openxmlformats.org/officeDocument/2006/relationships/hyperlink" Target="https://www.bing.com/th?id=AMMS_e51751f32d7fd42f2b84c6408e3fb485&amp;qlt=95" TargetMode="External"/><Relationship Id="rId6" Type="http://schemas.openxmlformats.org/officeDocument/2006/relationships/hyperlink" Target="https://www.bing.com/images/search?form=xlimg&amp;q=Honduras" TargetMode="External"/><Relationship Id="rId15" Type="http://schemas.openxmlformats.org/officeDocument/2006/relationships/hyperlink" Target="https://www.bing.com/th?id=AMMS_6b19ca7236eb5fb53fce9a5bdb62f641&amp;qlt=95" TargetMode="External"/><Relationship Id="rId23" Type="http://schemas.openxmlformats.org/officeDocument/2006/relationships/hyperlink" Target="https://www.bing.com/th?id=AMMS_87d6546472b0e719bf86f4f56491bc37&amp;qlt=95" TargetMode="External"/><Relationship Id="rId28" Type="http://schemas.openxmlformats.org/officeDocument/2006/relationships/hyperlink" Target="https://www.bing.com/images/search?form=xlimg&amp;q=Rep%c3%bablica+Dominicana" TargetMode="External"/><Relationship Id="rId36" Type="http://schemas.openxmlformats.org/officeDocument/2006/relationships/hyperlink" Target="https://www.bing.com/images/search?form=xlimg&amp;q=Jamaica" TargetMode="External"/><Relationship Id="rId49" Type="http://schemas.openxmlformats.org/officeDocument/2006/relationships/hyperlink" Target="https://www.bing.com/th?id=AMMS_803080b788488dde252acacd9be554e3&amp;qlt=95" TargetMode="External"/><Relationship Id="rId57" Type="http://schemas.openxmlformats.org/officeDocument/2006/relationships/hyperlink" Target="https://www.bing.com/th?id=AMMS_2c30a0c92464a6f71e668462c31e758d&amp;qlt=95" TargetMode="External"/><Relationship Id="rId10" Type="http://schemas.openxmlformats.org/officeDocument/2006/relationships/hyperlink" Target="https://www.bing.com/images/search?form=xlimg&amp;q=Nicaragua" TargetMode="External"/><Relationship Id="rId31" Type="http://schemas.openxmlformats.org/officeDocument/2006/relationships/hyperlink" Target="https://www.bing.com/th?id=AMMS_77ecec0d5fc5d379196d989c66c64e72&amp;qlt=95" TargetMode="External"/><Relationship Id="rId44" Type="http://schemas.openxmlformats.org/officeDocument/2006/relationships/hyperlink" Target="https://www.bing.com/images/search?form=xlimg&amp;q=Uruguay" TargetMode="External"/><Relationship Id="rId52" Type="http://schemas.openxmlformats.org/officeDocument/2006/relationships/hyperlink" Target="https://www.bing.com/images/search?form=xlimg&amp;q=Granada+pa%c3%ads" TargetMode="External"/><Relationship Id="rId60" Type="http://schemas.openxmlformats.org/officeDocument/2006/relationships/hyperlink" Target="https://www.bing.com/images/search?form=xlimg&amp;q=Barbados" TargetMode="External"/><Relationship Id="rId4" Type="http://schemas.openxmlformats.org/officeDocument/2006/relationships/hyperlink" Target="https://www.bing.com/images/search?form=xlimg&amp;q=Hait%c3%ad" TargetMode="External"/><Relationship Id="rId9" Type="http://schemas.openxmlformats.org/officeDocument/2006/relationships/hyperlink" Target="https://www.bing.com/th?id=AMMS_41021aababa8f4f60088f045a1cfdc85&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Srd>
</file>

<file path=xl/richData/rdarray.xml><?xml version="1.0" encoding="utf-8"?>
<arrayData xmlns="http://schemas.microsoft.com/office/spreadsheetml/2017/richdata2" count="101">
  <a r="2">
    <v t="s">español</v>
    <v t="s">Español guatemalteco</v>
  </a>
  <a r="2">
    <v t="r">16</v>
    <v t="s">Guillermo Castillo Reyes (Vicepresidente)</v>
  </a>
  <a r="22">
    <v t="r">36</v>
    <v t="r">37</v>
    <v t="r">38</v>
    <v t="r">39</v>
    <v t="r">40</v>
    <v t="r">41</v>
    <v t="r">42</v>
    <v t="r">43</v>
    <v t="r">44</v>
    <v t="r">45</v>
    <v t="r">46</v>
    <v t="r">47</v>
    <v t="r">48</v>
    <v t="r">49</v>
    <v t="r">50</v>
    <v t="r">51</v>
    <v t="r">52</v>
    <v t="r">53</v>
    <v t="r">54</v>
    <v t="r">55</v>
    <v t="r">56</v>
    <v t="r">57</v>
  </a>
  <a r="1">
    <v t="s">Hora estándar del centro</v>
  </a>
  <a r="3">
    <v t="s">Criollo haitiano</v>
    <v t="s">Idioma francés</v>
    <v t="s">Haitian French</v>
  </a>
  <a r="3">
    <v t="s">Joseph Jouthe (Primer ministro)</v>
    <v t="s">Ariel Henry (Presidente)</v>
    <v t="s">Ariel Henry (Primer ministro)</v>
  </a>
  <a r="10">
    <v t="r">101</v>
    <v t="r">102</v>
    <v t="r">103</v>
    <v t="r">104</v>
    <v t="r">105</v>
    <v t="r">106</v>
    <v t="r">107</v>
    <v t="r">108</v>
    <v t="r">109</v>
    <v t="r">110</v>
  </a>
  <a r="2">
    <v t="s">UTC-05:00</v>
    <v t="s">Horario del este de América del Norte</v>
  </a>
  <a r="2">
    <v t="s">español</v>
    <v t="s">Español hondureño</v>
  </a>
  <a r="2">
    <v t="r">136</v>
    <v t="r">137</v>
  </a>
  <a r="18">
    <v t="r">157</v>
    <v t="r">158</v>
    <v t="r">159</v>
    <v t="r">160</v>
    <v t="r">161</v>
    <v t="r">162</v>
    <v t="r">163</v>
    <v t="r">164</v>
    <v t="r">165</v>
    <v t="r">166</v>
    <v t="r">167</v>
    <v t="r">168</v>
    <v t="r">169</v>
    <v t="r">170</v>
    <v t="r">171</v>
    <v t="r">172</v>
    <v t="r">173</v>
    <v t="r">174</v>
  </a>
  <a r="2">
    <v t="s">español</v>
    <v t="s">Español venezolano</v>
  </a>
  <a r="3">
    <v t="s">Juan Guaidó (Presidente)</v>
    <v t="s">Luis Salerfi López Chajade (Ministro)</v>
    <v t="r">198</v>
  </a>
  <a r="25">
    <v t="r">218</v>
    <v t="r">219</v>
    <v t="r">220</v>
    <v t="r">221</v>
    <v t="r">222</v>
    <v t="r">223</v>
    <v t="r">224</v>
    <v t="r">225</v>
    <v t="r">226</v>
    <v t="r">227</v>
    <v t="r">228</v>
    <v t="r">229</v>
    <v t="r">230</v>
    <v t="r">231</v>
    <v t="r">232</v>
    <v t="r">233</v>
    <v t="r">234</v>
    <v t="r">235</v>
    <v t="r">236</v>
    <v t="r">237</v>
    <v t="r">238</v>
    <v t="r">239</v>
    <v t="r">240</v>
    <v t="r">241</v>
    <v t="r">242</v>
  </a>
  <a r="1">
    <v t="s">Hora legal de Venezuela</v>
  </a>
  <a r="2">
    <v t="s">español</v>
    <v t="s">Español nicaragüense</v>
  </a>
  <a r="2">
    <v t="r">268</v>
    <v t="r">269</v>
  </a>
  <a r="17">
    <v t="r">288</v>
    <v t="r">289</v>
    <v t="r">290</v>
    <v t="r">291</v>
    <v t="r">292</v>
    <v t="r">293</v>
    <v t="r">294</v>
    <v t="r">295</v>
    <v t="r">296</v>
    <v t="r">297</v>
    <v t="r">298</v>
    <v t="r">299</v>
    <v t="r">300</v>
    <v t="r">301</v>
    <v t="r">302</v>
    <v t="r">303</v>
    <v t="r">304</v>
  </a>
  <a r="35">
    <v t="s">Idioma yine</v>
    <v t="s">español</v>
    <v t="s">Idioma aimara</v>
    <v t="s">Idioma mossi</v>
    <v t="s">Idioma puquina</v>
    <v t="s">Idioma chiquitano</v>
    <v t="s">Idioma kallawaya</v>
    <v t="s">Lenguas mosetenas</v>
    <v t="s">Idioma baure</v>
    <v t="s">Idioma ayoreo</v>
    <v t="s">Idioma pauserna</v>
    <v t="s">Idioma sirionó</v>
    <v t="s">Idioma canichana</v>
    <v t="s">Quechua ayacuchano</v>
    <v t="s">Yaminawa language</v>
    <v t="s">Idioma leco</v>
    <v t="s">Idioma araona</v>
    <v t="s">Idioma itonama</v>
    <v t="s">Idioma cavineño</v>
    <v t="s">Idioma yuracaré</v>
    <v t="s">Idioma mataco</v>
    <v t="s">Idioma maropa</v>
    <v t="s">Idioma cayubaba</v>
    <v t="s">Idioma pacahuara</v>
    <v t="s">Idioma itene</v>
    <v t="s">Idioma movima</v>
    <v t="s">Tacana language</v>
    <v t="s">Idioma uru</v>
    <v t="s">Idioma machiguenga</v>
    <v t="s">Idioma guaraní</v>
    <v t="s">Guarayu language</v>
    <v t="s">Toromono language</v>
    <v t="s">Moxo languages</v>
    <v t="s">Tapieté</v>
    <v t="s">Yuqui</v>
  </a>
  <a r="2">
    <v t="r">330</v>
    <v t="r">331</v>
  </a>
  <a r="9">
    <v t="r">350</v>
    <v t="r">351</v>
    <v t="r">352</v>
    <v t="r">353</v>
    <v t="r">354</v>
    <v t="r">355</v>
    <v t="r">356</v>
    <v t="r">357</v>
    <v t="r">358</v>
  </a>
  <a r="1">
    <v t="s">Bolivia Time Zone</v>
  </a>
  <a r="2">
    <v t="s">español</v>
    <v t="s">Español de Costa Rica</v>
  </a>
  <a r="4">
    <v t="s">Andrea Meza Murillo (Ministro)</v>
    <v t="s">Mary Munive (Vicepresidente)</v>
    <v t="s">Stephan Brunner (Vicepresidente)</v>
    <v t="s">Rodrigo Chaves Robles (Presidente)</v>
  </a>
  <a r="7">
    <v t="r">402</v>
    <v t="r">403</v>
    <v t="r">404</v>
    <v t="r">405</v>
    <v t="r">406</v>
    <v t="r">407</v>
    <v t="r">408</v>
  </a>
  <a r="1">
    <v t="s">Idioma inglés</v>
  </a>
  <a r="2">
    <v t="r">433</v>
    <v t="r">433</v>
  </a>
  <a r="6">
    <v t="r">451</v>
    <v t="r">452</v>
    <v t="r">453</v>
    <v t="r">454</v>
    <v t="r">455</v>
    <v t="r">456</v>
  </a>
  <a r="2">
    <v t="s">español</v>
    <v t="s">Español salvadoreño</v>
  </a>
  <a r="2">
    <v t="r">481</v>
    <v t="s">Félix Ulloa (Vicepresidente)</v>
  </a>
  <a r="14">
    <v t="r">501</v>
    <v t="r">502</v>
    <v t="r">503</v>
    <v t="r">504</v>
    <v t="r">505</v>
    <v t="r">506</v>
    <v t="r">507</v>
    <v t="r">508</v>
    <v t="r">509</v>
    <v t="r">510</v>
    <v t="r">511</v>
    <v t="r">512</v>
    <v t="r">513</v>
    <v t="r">514</v>
  </a>
  <a r="2">
    <v t="s">español</v>
    <v t="s">Idioma guaraní</v>
  </a>
  <a r="2">
    <v t="r">541</v>
    <v t="r">542</v>
  </a>
  <a r="18">
    <v t="r">527</v>
    <v t="r">559</v>
    <v t="r">560</v>
    <v t="r">561</v>
    <v t="r">562</v>
    <v t="r">563</v>
    <v t="r">564</v>
    <v t="r">565</v>
    <v t="r">566</v>
    <v t="r">567</v>
    <v t="r">568</v>
    <v t="r">569</v>
    <v t="r">570</v>
    <v t="r">571</v>
    <v t="r">572</v>
    <v t="r">573</v>
    <v t="r">574</v>
    <v t="r">575</v>
  </a>
  <a r="1">
    <v t="s">Paraguay Time Zone</v>
  </a>
  <a r="1">
    <v t="s">Philip J. Pierre (Primer ministro)</v>
  </a>
  <a r="1">
    <v t="r">614</v>
  </a>
  <a r="2">
    <v t="s">Eastern Caribbean Time Zone</v>
    <v t="s">Tiempo del Atlántico</v>
  </a>
  <a r="1">
    <v t="r">639</v>
  </a>
  <a r="32">
    <v t="r">655</v>
    <v t="r">627</v>
    <v t="r">656</v>
    <v t="r">657</v>
    <v t="r">658</v>
    <v t="r">659</v>
    <v t="r">660</v>
    <v t="r">661</v>
    <v t="r">662</v>
    <v t="r">663</v>
    <v t="r">664</v>
    <v t="r">665</v>
    <v t="r">666</v>
    <v t="r">667</v>
    <v t="r">668</v>
    <v t="r">669</v>
    <v t="r">670</v>
    <v t="r">671</v>
    <v t="r">672</v>
    <v t="r">673</v>
    <v t="r">674</v>
    <v t="r">675</v>
    <v t="r">676</v>
    <v t="r">677</v>
    <v t="r">678</v>
    <v t="r">679</v>
    <v t="r">680</v>
    <v t="r">681</v>
    <v t="r">682</v>
    <v t="r">683</v>
    <v t="r">684</v>
    <v t="r">685</v>
  </a>
  <a r="1">
    <v t="s">español</v>
  </a>
  <a r="2">
    <v t="r">710</v>
    <v t="s">Alfredo Borrero (Vicepresidente)</v>
  </a>
  <a r="24">
    <v t="r">728</v>
    <v t="r">729</v>
    <v t="r">730</v>
    <v t="r">731</v>
    <v t="r">732</v>
    <v t="r">733</v>
    <v t="r">734</v>
    <v t="r">735</v>
    <v t="r">736</v>
    <v t="r">737</v>
    <v t="r">738</v>
    <v t="r">739</v>
    <v t="r">740</v>
    <v t="r">741</v>
    <v t="r">742</v>
    <v t="r">743</v>
    <v t="r">744</v>
    <v t="r">745</v>
    <v t="r">746</v>
    <v t="r">747</v>
    <v t="r">748</v>
    <v t="r">749</v>
    <v t="r">750</v>
    <v t="r">751</v>
  </a>
  <a r="3">
    <v t="s">Husos horarios de Ecuador</v>
    <v t="s">UTC-05:00</v>
    <v t="s">Galápagos Time</v>
  </a>
  <a r="2">
    <v t="s">español</v>
    <v t="s">Español dominicano</v>
  </a>
  <a r="3">
    <v t="r">775</v>
    <v t="s">Raquel Peña (Vicepresidente)</v>
    <v t="r">775</v>
  </a>
  <a r="32">
    <v t="r">793</v>
    <v t="r">794</v>
    <v t="r">795</v>
    <v t="r">796</v>
    <v t="r">797</v>
    <v t="r">798</v>
    <v t="r">799</v>
    <v t="r">800</v>
    <v t="r">801</v>
    <v t="r">802</v>
    <v t="r">803</v>
    <v t="r">804</v>
    <v t="r">805</v>
    <v t="r">806</v>
    <v t="r">807</v>
    <v t="r">808</v>
    <v t="r">809</v>
    <v t="r">810</v>
    <v t="r">811</v>
    <v t="r">812</v>
    <v t="r">813</v>
    <v t="r">814</v>
    <v t="r">815</v>
    <v t="r">816</v>
    <v t="r">817</v>
    <v t="r">818</v>
    <v t="r">819</v>
    <v t="r">820</v>
    <v t="r">821</v>
    <v t="r">822</v>
    <v t="r">823</v>
    <v t="r">824</v>
  </a>
  <a r="1">
    <v t="s">Tiempo del Atlántico</v>
  </a>
  <a r="2">
    <v t="s">Irfaan Ali (Presidente)</v>
    <v t="r">845</v>
  </a>
  <a r="10">
    <v t="r">861</v>
    <v t="r">862</v>
    <v t="r">863</v>
    <v t="r">864</v>
    <v t="r">865</v>
    <v t="r">866</v>
    <v t="r">867</v>
    <v t="r">868</v>
    <v t="r">869</v>
    <v t="r">870</v>
  </a>
  <a r="2">
    <v t="s">Guyana Time Zone</v>
    <v t="s">Tiempo del Atlántico</v>
  </a>
  <a r="3">
    <v t="s">español</v>
    <v t="s">Lenguas quechuas</v>
    <v t="s">Idioma aimara</v>
  </a>
  <a r="5">
    <v t="s">Ariela Luna (Ministro)</v>
    <v t="r">897</v>
    <v t="s">Dina Boluarte (Vicepresidente)</v>
    <v t="s">Pedro Castillo (Presidente)</v>
    <v t="s">Aníbal Torres (Primer ministro)</v>
  </a>
  <a r="2">
    <v t="r">917</v>
    <v t="r">918</v>
  </a>
  <a r="2">
    <v t="s">Huso horario del Perú</v>
    <v t="s">UTC-05:00</v>
  </a>
  <a r="3">
    <v t="r">944</v>
    <v t="r">945</v>
    <v t="r">946</v>
  </a>
  <a r="33">
    <v t="r">932</v>
    <v t="r">963</v>
    <v t="r">964</v>
    <v t="r">965</v>
    <v t="r">966</v>
    <v t="r">967</v>
    <v t="r">968</v>
    <v t="r">969</v>
    <v t="r">970</v>
    <v t="r">971</v>
    <v t="r">972</v>
    <v t="r">973</v>
    <v t="r">974</v>
    <v t="r">975</v>
    <v t="r">976</v>
    <v t="r">977</v>
    <v t="r">978</v>
    <v t="r">979</v>
    <v t="r">980</v>
    <v t="r">981</v>
    <v t="r">982</v>
    <v t="r">983</v>
    <v t="r">984</v>
    <v t="r">985</v>
    <v t="r">986</v>
    <v t="r">987</v>
    <v t="r">988</v>
    <v t="r">989</v>
    <v t="r">990</v>
    <v t="r">991</v>
    <v t="r">992</v>
    <v t="r">993</v>
    <v t="r">994</v>
  </a>
  <a r="2">
    <v t="s">Hora legal de Colombia</v>
    <v t="s">Colombia Time Zone</v>
  </a>
  <a r="1">
    <v t="s">Inglés jamaiquino</v>
  </a>
  <a r="1">
    <v t="r">1021</v>
  </a>
  <a r="14">
    <v t="r">1037</v>
    <v t="r">1038</v>
    <v t="r">1039</v>
    <v t="r">1040</v>
    <v t="r">1041</v>
    <v t="r">1042</v>
    <v t="r">1043</v>
    <v t="r">1044</v>
    <v t="r">1045</v>
    <v t="r">1046</v>
    <v t="r">1047</v>
    <v t="r">1048</v>
    <v t="r">1049</v>
    <v t="r">1050</v>
  </a>
  <a r="1">
    <v t="s">UTC-05:00</v>
  </a>
  <a r="1">
    <v t="r">1076</v>
  </a>
  <a r="14">
    <v t="r">1091</v>
    <v t="r">1092</v>
    <v t="r">1093</v>
    <v t="r">1094</v>
    <v t="r">1095</v>
    <v t="r">1096</v>
    <v t="r">1097</v>
    <v t="r">1098</v>
    <v t="r">1099</v>
    <v t="r">1100</v>
    <v t="r">1101</v>
    <v t="r">1102</v>
    <v t="r">1103</v>
    <v t="r">1104</v>
  </a>
  <a r="2">
    <v t="s">Chile Time Zone</v>
    <v t="s">Easter Island Time Zone</v>
  </a>
  <a r="1">
    <v t="s">Idioma portugués</v>
  </a>
  <a r="4">
    <v t="r">1132</v>
    <v t="s">Milton Ribeiro (Ministro)</v>
    <v t="s">Eduardo Pazuello (Ministro)</v>
    <v t="r">1133</v>
  </a>
  <a r="27">
    <v t="r">1151</v>
    <v t="r">1152</v>
    <v t="r">1153</v>
    <v t="r">1154</v>
    <v t="r">1155</v>
    <v t="r">1156</v>
    <v t="r">1157</v>
    <v t="r">1158</v>
    <v t="r">1159</v>
    <v t="r">1160</v>
    <v t="r">1161</v>
    <v t="r">1162</v>
    <v t="r">1163</v>
    <v t="r">1164</v>
    <v t="r">1165</v>
    <v t="r">1166</v>
    <v t="r">1167</v>
    <v t="r">1168</v>
    <v t="r">1169</v>
    <v t="r">1170</v>
    <v t="r">1171</v>
    <v t="r">1172</v>
    <v t="r">1173</v>
    <v t="r">1174</v>
    <v t="r">1175</v>
    <v t="r">1176</v>
    <v t="r">1177</v>
  </a>
  <a r="3">
    <v t="s">Fernando de Noronha Time Zone</v>
    <v t="s">Brasília Time Zone</v>
    <v t="s">Amazon Time Zone</v>
  </a>
  <a r="2">
    <v t="s">español</v>
    <v t="s">Español panameño</v>
  </a>
  <a r="2">
    <v t="s">José Gabriel Carrizo (Vicepresidente)</v>
    <v t="s">Laurentino Cortizo (Presidente)</v>
  </a>
  <a r="12">
    <v t="r">1219</v>
    <v t="r">1220</v>
    <v t="r">1221</v>
    <v t="r">1222</v>
    <v t="r">1223</v>
    <v t="r">1224</v>
    <v t="r">1225</v>
    <v t="r">1226</v>
    <v t="r">1227</v>
    <v t="r">1228</v>
    <v t="r">1229</v>
    <v t="s">Provincia de Panamá Oeste</v>
  </a>
  <a r="2">
    <v t="r">1253</v>
    <v t="r">1254</v>
  </a>
  <a r="19">
    <v t="r">1272</v>
    <v t="r">1273</v>
    <v t="r">1274</v>
    <v t="r">1275</v>
    <v t="r">1276</v>
    <v t="r">1277</v>
    <v t="r">1278</v>
    <v t="r">1279</v>
    <v t="r">1280</v>
    <v t="r">1281</v>
    <v t="r">1282</v>
    <v t="r">1283</v>
    <v t="r">1284</v>
    <v t="r">1285</v>
    <v t="r">1286</v>
    <v t="r">1287</v>
    <v t="r">1288</v>
    <v t="r">1289</v>
    <v t="r">1290</v>
  </a>
  <a r="1">
    <v t="s">Uruguay Time Zone</v>
  </a>
  <a r="3">
    <v t="r">1312</v>
    <v t="r">1313</v>
    <v t="s">Philip Davis (Primer ministro)</v>
  </a>
  <a r="43">
    <v t="r">1326</v>
    <v t="r">1327</v>
    <v t="r">1328</v>
    <v t="r">1329</v>
    <v t="r">1330</v>
    <v t="r">1331</v>
    <v t="r">1332</v>
    <v t="r">1333</v>
    <v t="r">1334</v>
    <v t="r">1335</v>
    <v t="r">1336</v>
    <v t="r">1337</v>
    <v t="r">1338</v>
    <v t="r">1339</v>
    <v t="r">1340</v>
    <v t="r">1341</v>
    <v t="r">1342</v>
    <v t="s">Fresh Creek</v>
    <v t="r">1343</v>
    <v t="r">1344</v>
    <v t="r">1345</v>
    <v t="r">1346</v>
    <v t="r">1347</v>
    <v t="r">1348</v>
    <v t="r">1349</v>
    <v t="r">1350</v>
    <v t="r">1351</v>
    <v t="r">1352</v>
    <v t="r">1353</v>
    <v t="r">1354</v>
    <v t="r">1355</v>
    <v t="r">1356</v>
    <v t="s">Islas Ábaco</v>
    <v t="r">1357</v>
    <v t="r">1358</v>
    <v t="r">1359</v>
    <v t="s">Cayo Green Turtle</v>
    <v t="r">1360</v>
    <v t="r">1361</v>
    <v t="r">1362</v>
    <v t="s">San Salvador and Rum Cay</v>
    <v t="s">Nichollstown and Berry Islands</v>
    <v t="s">Acklins and Crooked Islands</v>
  </a>
  <a r="2">
    <v t="s">Horario del este de América del Norte</v>
    <v t="s">UTC-05:00</v>
  </a>
  <a r="2">
    <v t="s">Idioma inglés</v>
    <v t="s">Trinidadian and Tobagonian English</v>
  </a>
  <a r="3">
    <v t="r">1389</v>
    <v t="s">Donna Cox (Ministro)</v>
    <v t="r">1390</v>
  </a>
  <a r="6">
    <v t="r">1376</v>
    <v t="r">1404</v>
    <v t="r">1405</v>
    <v t="r">1378</v>
    <v t="r">1406</v>
    <v t="r">1407</v>
  </a>
  <a r="2">
    <v t="s">Idioma neerlandés</v>
    <v t="s">Surinamese Dutch</v>
  </a>
  <a r="2">
    <v t="r">1431</v>
    <v t="r">1432</v>
  </a>
  <a r="10">
    <v t="r">1446</v>
    <v t="r">1447</v>
    <v t="r">1448</v>
    <v t="r">1449</v>
    <v t="r">1450</v>
    <v t="r">1451</v>
    <v t="r">1452</v>
    <v t="r">1453</v>
    <v t="r">1454</v>
    <v t="r">1455</v>
  </a>
  <a r="1">
    <v t="s">Argentina Time Zone</v>
  </a>
  <a r="1">
    <v t="s">Dickon Mitchell (Primer ministro)</v>
  </a>
  <a r="7">
    <v t="r">1486</v>
    <v t="r">1487</v>
    <v t="r">1488</v>
    <v t="r">1489</v>
    <v t="r">1490</v>
    <v t="r">1491</v>
    <v t="r">1492</v>
  </a>
  <a r="2">
    <v t="s">Samantha Marshall (Ministro)</v>
    <v t="r">1511</v>
  </a>
  <a r="8">
    <v t="r">1522</v>
    <v t="r">1523</v>
    <v t="r">1524</v>
    <v t="r">1525</v>
    <v t="r">1526</v>
    <v t="r">1527</v>
    <v t="r">1528</v>
    <v t="r">1529</v>
  </a>
  <a r="2">
    <v t="r">1552</v>
    <v t="r">1553</v>
  </a>
  <a r="24">
    <v t="r">1540</v>
    <v t="r">1570</v>
    <v t="r">1571</v>
    <v t="r">1572</v>
    <v t="r">1573</v>
    <v t="r">1574</v>
    <v t="r">1575</v>
    <v t="r">1576</v>
    <v t="r">1577</v>
    <v t="r">1578</v>
    <v t="r">1579</v>
    <v t="r">1580</v>
    <v t="r">1581</v>
    <v t="r">1582</v>
    <v t="r">1583</v>
    <v t="r">1584</v>
    <v t="r">1585</v>
    <v t="r">1586</v>
    <v t="r">1587</v>
    <v t="r">1588</v>
    <v t="r">1589</v>
    <v t="r">1590</v>
    <v t="r">1591</v>
    <v t="r">1592</v>
  </a>
  <a r="2">
    <v t="s">español</v>
    <v t="s">Español cubano</v>
  </a>
  <a r="2">
    <v t="s">Manuel Marrero (Primer ministro)</v>
    <v t="r">1613</v>
  </a>
  <a r="16">
    <v t="r">1604</v>
    <v t="r">1625</v>
    <v t="r">1626</v>
    <v t="r">1627</v>
    <v t="r">1628</v>
    <v t="r">1629</v>
    <v t="r">1630</v>
    <v t="r">1631</v>
    <v t="r">1632</v>
    <v t="r">1633</v>
    <v t="r">1634</v>
    <v t="r">1635</v>
    <v t="r">1636</v>
    <v t="r">1637</v>
    <v t="r">1638</v>
    <v t="r">1639</v>
  </a>
  <a r="2">
    <v t="s">Idioma inglés</v>
    <v t="s">English in Barbados</v>
  </a>
  <a r="2">
    <v t="r">1661</v>
    <v t="r">1662</v>
  </a>
  <a r="11">
    <v t="r">1674</v>
    <v t="r">1675</v>
    <v t="r">1676</v>
    <v t="r">1677</v>
    <v t="r">1678</v>
    <v t="r">1679</v>
    <v t="r">1680</v>
    <v t="r">1681</v>
    <v t="r">1682</v>
    <v t="r">1683</v>
    <v t="r">1684</v>
  </a>
  <a r="2">
    <v t="r">1704</v>
    <v t="r">1705</v>
  </a>
  <a r="10">
    <v t="r">1715</v>
    <v t="r">1716</v>
    <v t="r">1717</v>
    <v t="r">1718</v>
    <v t="r">1719</v>
    <v t="r">1720</v>
    <v t="r">1721</v>
    <v t="r">1722</v>
    <v t="r">1723</v>
    <v t="r">1724</v>
  </a>
  <a r="1">
    <v t="r">1742</v>
  </a>
  <a r="16">
    <v t="s">Isla de San Cristóbal</v>
    <v t="r">1752</v>
    <v t="r">1753</v>
    <v t="r">1754</v>
    <v t="r">1755</v>
    <v t="r">1756</v>
    <v t="r">1757</v>
    <v t="r">1758</v>
    <v t="r">1759</v>
    <v t="r">1760</v>
    <v t="r">1761</v>
    <v t="r">1762</v>
    <v t="r">1763</v>
    <v t="r">1764</v>
    <v t="r">1765</v>
    <v t="s">Isla Nieves</v>
  </a>
</arrayData>
</file>

<file path=xl/richData/rdrichvalue.xml><?xml version="1.0" encoding="utf-8"?>
<rvData xmlns="http://schemas.microsoft.com/office/spreadsheetml/2017/richdata" count="1772">
  <rv s="0">
    <v>536870912</v>
    <v>Guatemala</v>
    <v>3d01de6a-8ed9-25cb-a652-cd408b2f3daf</v>
    <v>es-ES</v>
    <v>Map</v>
  </rv>
  <rv s="1">
    <fb>108889</fb>
    <v>30</v>
  </rv>
  <rv s="1">
    <fb>0.32695036372305403</fb>
    <v>31</v>
  </rv>
  <rv s="1">
    <fb>3.69998398008601E-2</fb>
    <v>31</v>
  </rv>
  <rv s="0">
    <v>536870912</v>
    <v>Ciudad de Guatemala</v>
    <v>e595416a-1039-c34c-75ac-9ed87ae194b0</v>
    <v>es-MX</v>
    <v>Map</v>
  </rv>
  <rv s="1">
    <fb>502</fb>
    <v>32</v>
  </rv>
  <rv s="1">
    <fb>37.378596963442199</fb>
    <v>33</v>
  </rv>
  <rv s="1">
    <fb>577.897354201025</fb>
    <v>30</v>
  </rv>
  <rv s="1">
    <fb>16776.525000000001</fb>
    <v>30</v>
  </rv>
  <rv s="1">
    <fb>74.063000000000002</fb>
    <v>33</v>
  </rv>
  <rv s="1">
    <fb>0.5576571736</fb>
    <v>31</v>
  </rv>
  <rv s="2">
    <v>0</v>
  </rv>
  <rv s="3">
    <v>0</v>
    <v>28</v>
    <v>34</v>
    <v>6</v>
    <v>0</v>
    <v>Image of Guatemala</v>
  </rv>
  <rv s="1">
    <fb>0.10591263848138499</fb>
    <v>31</v>
  </rv>
  <rv s="1">
    <fb>142.921394880398</fb>
    <v>35</v>
  </rv>
  <rv s="4">
    <v>https://www.bing.com/search?q=Guatemala&amp;form=skydnc</v>
    <v>Aprenda más con Bing</v>
  </rv>
  <rv s="0">
    <v>805306368</v>
    <v>Alejandro Giammattei (Presidente)</v>
    <v>7ecd8a86-4482-ca39-729a-fa2e11404807</v>
    <v>es-MX</v>
    <v>Generic</v>
  </rv>
  <rv s="2">
    <v>1</v>
  </rv>
  <rv s="1">
    <fb>1.0190261999999999</fb>
    <v>31</v>
  </rv>
  <rv s="1">
    <fb>0.2178329</fb>
    <v>31</v>
  </rv>
  <rv s="1">
    <fb>0.35489999999999999</fb>
    <v>36</v>
  </rv>
  <rv s="1">
    <fb>22.1</fb>
    <v>33</v>
  </rv>
  <rv s="1">
    <fb>76710385879.662704</fb>
    <v>37</v>
  </rv>
  <rv s="1">
    <fb>16604026</fb>
    <v>30</v>
  </rv>
  <rv s="1">
    <fb>8540945</fb>
    <v>30</v>
  </rv>
  <rv s="1">
    <fb>0.38100000000000001</fb>
    <v>31</v>
  </rv>
  <rv s="1">
    <fb>1.7000000000000001E-2</fb>
    <v>31</v>
  </rv>
  <rv s="1">
    <fb>0.53600000000000003</fb>
    <v>31</v>
  </rv>
  <rv s="1">
    <fb>4.4999999999999998E-2</fb>
    <v>31</v>
  </rv>
  <rv s="1">
    <fb>0.20100000000000001</fb>
    <v>31</v>
  </rv>
  <rv s="1">
    <fb>0.62349998474121104</fb>
    <v>31</v>
  </rv>
  <rv s="1">
    <fb>8.5999999999999993E-2</fb>
    <v>31</v>
  </rv>
  <rv s="1">
    <fb>0.13200000000000001</fb>
    <v>31</v>
  </rv>
  <rv s="1">
    <fb>0.79</fb>
    <v>38</v>
  </rv>
  <rv s="1">
    <fb>95</fb>
    <v>33</v>
  </rv>
  <rv s="1">
    <fb>1.6</fb>
    <v>38</v>
  </rv>
  <rv s="0">
    <v>536870912</v>
    <v>Departamento de Petén</v>
    <v>8c865c1e-04d4-5790-f140-3438b0dbe8a6</v>
    <v>es-MX</v>
    <v>Map</v>
  </rv>
  <rv s="0">
    <v>536870912</v>
    <v>Departamento de San Marcos</v>
    <v>44adc098-6846-0dd7-959c-6919902ece12</v>
    <v>es-MX</v>
    <v>Map</v>
  </rv>
  <rv s="0">
    <v>536870912</v>
    <v>Departamento de Jutiapa</v>
    <v>6d800b28-dad5-b072-ee37-b3bc5daa8c5e</v>
    <v>es-MX</v>
    <v>Map</v>
  </rv>
  <rv s="0">
    <v>536870912</v>
    <v>Departamento de Chiquimula</v>
    <v>30bc9e99-0043-87fc-8f3b-fb0cef9bf2b4</v>
    <v>es-MX</v>
    <v>Map</v>
  </rv>
  <rv s="0">
    <v>536870912</v>
    <v>Departamento de Alta Verapaz</v>
    <v>381e3e42-7a15-a354-6dad-f74a02232a41</v>
    <v>es-MX</v>
    <v>Map</v>
  </rv>
  <rv s="0">
    <v>536870912</v>
    <v>Departamento de Izabal</v>
    <v>581acd22-c156-0dd0-2ea5-99fd7da38105</v>
    <v>es-MX</v>
    <v>Map</v>
  </rv>
  <rv s="0">
    <v>536870912</v>
    <v>Departamento de Quetzaltenango</v>
    <v>edf55a6e-f9fe-9c89-7273-2cb88cf661db</v>
    <v>es-MX</v>
    <v>Map</v>
  </rv>
  <rv s="0">
    <v>536870912</v>
    <v>Departamento de Huehuetenango</v>
    <v>dc427828-8884-d89b-5e20-9c4db48d9311</v>
    <v>es-MX</v>
    <v>Map</v>
  </rv>
  <rv s="0">
    <v>536870912</v>
    <v>Departamento de Quiché</v>
    <v>eecce26d-daad-373e-55f4-f2740f42f402</v>
    <v>es-MX</v>
    <v>Map</v>
  </rv>
  <rv s="0">
    <v>536870912</v>
    <v>Departamento de Totonicapán</v>
    <v>ffdfafdc-be79-3444-f809-ee868b4472da</v>
    <v>es-MX</v>
    <v>Map</v>
  </rv>
  <rv s="0">
    <v>536870912</v>
    <v>Departamento de Escuintla</v>
    <v>abd75e25-b2c9-90ca-4fac-de9b4c5a7cf0</v>
    <v>es-MX</v>
    <v>Map</v>
  </rv>
  <rv s="0">
    <v>536870912</v>
    <v>Departamento de Santa Rosa</v>
    <v>8a56ff9f-689c-51b6-2d01-8c101a4a5a90</v>
    <v>es-MX</v>
    <v>Map</v>
  </rv>
  <rv s="0">
    <v>536870912</v>
    <v>Departamento de Baja Verapaz</v>
    <v>bca3ec95-4821-ade2-b0fc-b75f833ca51c</v>
    <v>es-MX</v>
    <v>Map</v>
  </rv>
  <rv s="0">
    <v>536870912</v>
    <v>Departamento de Chimaltenango</v>
    <v>f1745554-5ae8-ecf1-59fd-6af2aea988c5</v>
    <v>es-MX</v>
    <v>Map</v>
  </rv>
  <rv s="0">
    <v>536870912</v>
    <v>Departamento de Guatemala</v>
    <v>1a31de51-7ef1-3e03-6240-dde1a488e191</v>
    <v>es-MX</v>
    <v>Map</v>
  </rv>
  <rv s="0">
    <v>536870912</v>
    <v>Departamento de Sololá</v>
    <v>362640e8-1f00-a696-287f-7e08764c4b97</v>
    <v>es-MX</v>
    <v>Map</v>
  </rv>
  <rv s="0">
    <v>536870912</v>
    <v>Departamento de Retalhuleu</v>
    <v>46dc9f99-5d18-06c3-57f0-f505e44ea577</v>
    <v>es-MX</v>
    <v>Map</v>
  </rv>
  <rv s="0">
    <v>536870912</v>
    <v>Departamento de Zacapa</v>
    <v>8a303b4e-cd02-ab4a-5331-66b5ede5f123</v>
    <v>es-MX</v>
    <v>Map</v>
  </rv>
  <rv s="0">
    <v>536870912</v>
    <v>Departamento de El Progreso</v>
    <v>7ff89c33-8b3c-0bd8-77f9-ec7248ec720f</v>
    <v>es-MX</v>
    <v>Map</v>
  </rv>
  <rv s="0">
    <v>536870912</v>
    <v>Departamento de Suchitepéquez</v>
    <v>ee120c09-4352-be58-fb89-611858334f29</v>
    <v>es-MX</v>
    <v>Map</v>
  </rv>
  <rv s="0">
    <v>536870912</v>
    <v>Departamento de Jalapa</v>
    <v>9fa1196a-5717-1cb6-b7c0-d4892a1d4ba8</v>
    <v>es-MX</v>
    <v>Map</v>
  </rv>
  <rv s="0">
    <v>536870912</v>
    <v>Departamento de Sacatepéquez</v>
    <v>f55da8fc-713d-49b9-9940-4a56ca5b71ee</v>
    <v>es-MX</v>
    <v>Map</v>
  </rv>
  <rv s="2">
    <v>2</v>
  </rv>
  <rv s="1">
    <fb>43000</fb>
    <v>30</v>
  </rv>
  <rv s="1">
    <fb>2.4590001106262197E-2</fb>
    <v>39</v>
  </rv>
  <rv s="1">
    <fb>2.87</fb>
    <v>36</v>
  </rv>
  <rv s="1">
    <fb>0.35200000000000004</fb>
    <v>31</v>
  </rv>
  <rv s="1">
    <fb>24.561</fb>
    <v>36</v>
  </rv>
  <rv s="1">
    <fb>0.35983575961179498</fb>
    <v>31</v>
  </rv>
  <rv s="2">
    <v>3</v>
  </rv>
  <rv s="5">
    <v>#VALUE!</v>
    <v>es-ES</v>
    <v>3d01de6a-8ed9-25cb-a652-cd408b2f3daf</v>
    <v>536870912</v>
    <v>1</v>
    <v>21</v>
    <v>22</v>
    <v>23</v>
    <v>Guatemala</v>
    <v>26</v>
    <v>27</v>
    <v>Map</v>
    <v>28</v>
    <v>29</v>
    <v>GT</v>
    <v>1</v>
    <v>2</v>
    <v>3</v>
    <v>4</v>
    <v>4</v>
    <v>5</v>
    <v>GTQ</v>
    <v>6</v>
    <v>7</v>
    <v>Guatemala, oficialmente República de Guatemala, es un estado lleno de prostitucion delincuencia violencia contra las mujeres y venta de drogas noroccidental de América Central. Políticamente, es una república democrática y representativa organizada para su administración en 22 departamentos. Su cultura es producto de la mezcla de las culturas maya y española durante la época virreinal.</v>
    <v>8</v>
    <v>9</v>
    <v>10</v>
    <v>Himno Nacional de Guatemala</v>
    <v>11</v>
    <v>12</v>
    <v>13</v>
    <v>14</v>
    <v>15</v>
    <v>17</v>
    <v>18</v>
    <v>19</v>
    <v>20</v>
    <v>21</v>
    <v>Guatemala</v>
    <v>22</v>
    <v>23</v>
    <v>24</v>
    <v>25</v>
    <v>26</v>
    <v>27</v>
    <v>28</v>
    <v>29</v>
    <v>30</v>
    <v>31</v>
    <v>32</v>
    <v>33</v>
    <v>34</v>
    <v>35</v>
    <v>58</v>
    <v>59</v>
    <v>60</v>
    <v>61</v>
    <v>62</v>
    <v>63</v>
    <v>64</v>
    <v>Guatemala</v>
    <v>mdp/vdpid/99</v>
    <v>65</v>
  </rv>
  <rv s="0">
    <v>536870912</v>
    <v>Haití</v>
    <v>47bf785f-7dcc-ee2e-0dee-ca3b949b1845</v>
    <v>es-ES</v>
    <v>Map</v>
  </rv>
  <rv s="1">
    <fb>27750</fb>
    <v>30</v>
  </rv>
  <rv s="1">
    <fb>3.4905659270044298E-2</fb>
    <v>31</v>
  </rv>
  <rv s="1">
    <fb>0.124814111170435</fb>
    <v>31</v>
  </rv>
  <rv s="0">
    <v>536870912</v>
    <v>Puerto Príncipe</v>
    <v>4b781579-db0f-2658-a031-a07878e36f2a</v>
    <v>es-MX</v>
    <v>Map</v>
  </rv>
  <rv s="1">
    <fb>509</fb>
    <v>32</v>
  </rv>
  <rv s="1">
    <fb>22.0158940416487</fb>
    <v>33</v>
  </rv>
  <rv s="1">
    <fb>39.055805057688801</fb>
    <v>30</v>
  </rv>
  <rv s="1">
    <fb>2977.6039999999998</fb>
    <v>30</v>
  </rv>
  <rv s="1">
    <fb>63.66</fb>
    <v>33</v>
  </rv>
  <rv s="1">
    <fb>0.36272460369999998</fb>
    <v>31</v>
  </rv>
  <rv s="2">
    <v>4</v>
  </rv>
  <rv s="3">
    <v>1</v>
    <v>28</v>
    <v>51</v>
    <v>6</v>
    <v>0</v>
    <v>Image of Haití</v>
  </rv>
  <rv s="1">
    <fb>179.291095505561</fb>
    <v>35</v>
  </rv>
  <rv s="4">
    <v>https://www.bing.com/search?q=Hait%c3%ad&amp;form=skydnc</v>
    <v>Aprenda más con Bing</v>
  </rv>
  <rv s="2">
    <v>5</v>
  </rv>
  <rv s="1">
    <fb>1.1357151000000001</fb>
    <v>31</v>
  </rv>
  <rv s="1">
    <fb>1.0534300000000002E-2</fb>
    <v>31</v>
  </rv>
  <rv s="1">
    <fb>0.23430000000000001</fb>
    <v>36</v>
  </rv>
  <rv s="1">
    <fb>49.5</fb>
    <v>33</v>
  </rv>
  <rv s="1">
    <fb>8498981820.87012</fb>
    <v>37</v>
  </rv>
  <rv s="1">
    <fb>11263077</fb>
    <v>30</v>
  </rv>
  <rv s="1">
    <fb>6328948</fb>
    <v>30</v>
  </rv>
  <rv s="1">
    <fb>0.312</fb>
    <v>31</v>
  </rv>
  <rv s="1">
    <fb>2.1000000000000001E-2</fb>
    <v>31</v>
  </rv>
  <rv s="1">
    <fb>0.47100000000000003</fb>
    <v>31</v>
  </rv>
  <rv s="1">
    <fb>5.5E-2</fb>
    <v>31</v>
  </rv>
  <rv s="1">
    <fb>0.21899999999999997</fb>
    <v>31</v>
  </rv>
  <rv s="1">
    <fb>0.67183998107910203</fb>
    <v>31</v>
  </rv>
  <rv s="1">
    <fb>0.10300000000000001</fb>
    <v>31</v>
  </rv>
  <rv s="1">
    <fb>0.152</fb>
    <v>31</v>
  </rv>
  <rv s="1">
    <fb>0.81</fb>
    <v>38</v>
  </rv>
  <rv s="1">
    <fb>480</fb>
    <v>33</v>
  </rv>
  <rv s="1">
    <fb>0.25</fb>
    <v>38</v>
  </rv>
  <rv s="0">
    <v>536870912</v>
    <v>Departamento Norte</v>
    <v>340e6a72-a122-33e3-cdc5-cb4cda82ce11</v>
    <v>es-MX</v>
    <v>Map</v>
  </rv>
  <rv s="0">
    <v>536870912</v>
    <v>Departamento Artibonito</v>
    <v>b0ab565f-30b3-44e3-aa9c-5269f1a4cb3e</v>
    <v>es-MX</v>
    <v>Map</v>
  </rv>
  <rv s="0">
    <v>536870912</v>
    <v>Departamento Centro</v>
    <v>8aeb0f89-7bc5-0cfa-ada9-52a301afac3e</v>
    <v>es-MX</v>
    <v>Map</v>
  </rv>
  <rv s="0">
    <v>536870912</v>
    <v>Departamento Noreste</v>
    <v>35e46ad6-b977-3dfa-4160-778d80c108aa</v>
    <v>es-MX</v>
    <v>Map</v>
  </rv>
  <rv s="0">
    <v>536870912</v>
    <v>Departamento Oeste</v>
    <v>c4250950-865b-209a-127b-d68800a778a8</v>
    <v>es-MX</v>
    <v>Map</v>
  </rv>
  <rv s="0">
    <v>536870912</v>
    <v>Departamento Sureste</v>
    <v>2e30aee8-ff11-ac44-b8f2-95c77b15952f</v>
    <v>es-MX</v>
    <v>Map</v>
  </rv>
  <rv s="0">
    <v>536870912</v>
    <v>Departamento Sur</v>
    <v>5d417cae-e968-2b61-858a-cf87b57bb814</v>
    <v>es-MX</v>
    <v>Map</v>
  </rv>
  <rv s="0">
    <v>536870912</v>
    <v>Departamento Grand'Anse</v>
    <v>35acff3e-ed0d-c876-abe3-74bf0007d13a</v>
    <v>es-MX</v>
    <v>Map</v>
  </rv>
  <rv s="0">
    <v>536870912</v>
    <v>Departamento Nippes</v>
    <v>741d6e84-7892-134f-a9ec-3be6a7d592b0</v>
    <v>es-MX</v>
    <v>Map</v>
  </rv>
  <rv s="0">
    <v>536870912</v>
    <v>Departamento Noroeste</v>
    <v>0a705a98-d338-5363-2bf9-8b37776ad26c</v>
    <v>es-MX</v>
    <v>Map</v>
  </rv>
  <rv s="2">
    <v>6</v>
  </rv>
  <rv s="1">
    <fb>0</fb>
    <v>30</v>
  </rv>
  <rv s="1">
    <fb>0.137810001373291</fb>
    <v>39</v>
  </rv>
  <rv s="1">
    <fb>2.9350000000000001</fb>
    <v>36</v>
  </rv>
  <rv s="1">
    <fb>0.42700000000000005</fb>
    <v>31</v>
  </rv>
  <rv s="1">
    <fb>24.349</fb>
    <v>36</v>
  </rv>
  <rv s="1">
    <fb>0.66763425253991304</fb>
    <v>31</v>
  </rv>
  <rv s="2">
    <v>7</v>
  </rv>
  <rv s="6">
    <v>#VALUE!</v>
    <v>es-ES</v>
    <v>47bf785f-7dcc-ee2e-0dee-ca3b949b1845</v>
    <v>536870912</v>
    <v>1</v>
    <v>47</v>
    <v>48</v>
    <v>49</v>
    <v>Haití</v>
    <v>26</v>
    <v>27</v>
    <v>Map</v>
    <v>28</v>
    <v>50</v>
    <v>HT</v>
    <v>68</v>
    <v>69</v>
    <v>70</v>
    <v>71</v>
    <v>71</v>
    <v>72</v>
    <v>HTG</v>
    <v>73</v>
    <v>74</v>
    <v>Haití, oficialmente República de Haití, es un país americano ubicado en La Española; es uno de los trece Estados que forman la América Insular, Antillas o Islas del mar Caribe. Su capital y ciudad más poblada es Puerto Príncipe. Haití destaca por ser la primera «república negra» del mundo en constituirse e independizarse y, económicamente, por ser el país más pobre de América.</v>
    <v>75</v>
    <v>76</v>
    <v>77</v>
    <v>La Dessalinienne</v>
    <v>78</v>
    <v>79</v>
    <v>80</v>
    <v>81</v>
    <v>82</v>
    <v>83</v>
    <v>84</v>
    <v>85</v>
    <v>86</v>
    <v>Haití</v>
    <v>87</v>
    <v>88</v>
    <v>89</v>
    <v>90</v>
    <v>91</v>
    <v>92</v>
    <v>93</v>
    <v>94</v>
    <v>95</v>
    <v>96</v>
    <v>97</v>
    <v>98</v>
    <v>99</v>
    <v>100</v>
    <v>111</v>
    <v>112</v>
    <v>113</v>
    <v>114</v>
    <v>115</v>
    <v>116</v>
    <v>117</v>
    <v>Haití</v>
    <v>mdp/vdpid/103</v>
    <v>118</v>
  </rv>
  <rv s="0">
    <v>536870912</v>
    <v>Honduras</v>
    <v>f3535c6b-be45-301f-41bd-b224e60e78e7</v>
    <v>es-ES</v>
    <v>Map</v>
  </rv>
  <rv s="1">
    <fb>112492</fb>
    <v>30</v>
  </rv>
  <rv s="1">
    <fb>0.39967825542943997</fb>
    <v>31</v>
  </rv>
  <rv s="1">
    <fb>4.3658715981927193E-2</fb>
    <v>31</v>
  </rv>
  <rv s="0">
    <v>536870912</v>
    <v>Tegucigalpa</v>
    <v>78ddeef7-86f1-2ff0-29ca-386d442656c1</v>
    <v>es-MX</v>
    <v>Map</v>
  </rv>
  <rv s="1">
    <fb>504</fb>
    <v>32</v>
  </rv>
  <rv s="1">
    <fb>52.479312528490702</fb>
    <v>33</v>
  </rv>
  <rv s="1">
    <fb>619.83639490378596</fb>
    <v>30</v>
  </rv>
  <rv s="1">
    <fb>9812.8919999999998</fb>
    <v>30</v>
  </rv>
  <rv s="1">
    <fb>75.087999999999994</fb>
    <v>33</v>
  </rv>
  <rv s="1">
    <fb>0.49125813399999996</fb>
    <v>31</v>
  </rv>
  <rv s="2">
    <v>8</v>
  </rv>
  <rv s="3">
    <v>2</v>
    <v>28</v>
    <v>61</v>
    <v>6</v>
    <v>0</v>
    <v>Image of Honduras</v>
  </rv>
  <rv s="1">
    <fb>0.17344472061159399</fb>
    <v>31</v>
  </rv>
  <rv s="1">
    <fb>150.34435782941</fb>
    <v>35</v>
  </rv>
  <rv s="4">
    <v>https://www.bing.com/search?q=Honduras&amp;form=skydnc</v>
    <v>Aprenda más con Bing</v>
  </rv>
  <rv s="0">
    <v>805306368</v>
    <v>Salvador Nasralla (Vicepresidente)</v>
    <v>935638b6-b0c5-5068-8a11-8b30664db332</v>
    <v>es-MX</v>
    <v>Generic</v>
  </rv>
  <rv s="0">
    <v>805306368</v>
    <v>Xiomara Castro (Presidente)</v>
    <v>a8bfe5aa-953e-ce39-1149-dc28366dcd2e</v>
    <v>es-MX</v>
    <v>Generic</v>
  </rv>
  <rv s="2">
    <v>9</v>
  </rv>
  <rv s="1">
    <fb>0.91534959999999999</fb>
    <v>31</v>
  </rv>
  <rv s="1">
    <fb>0.26164219999999999</fb>
    <v>31</v>
  </rv>
  <rv s="1">
    <fb>0.30890000000000001</fb>
    <v>36</v>
  </rv>
  <rv s="1">
    <fb>15.1</fb>
    <v>33</v>
  </rv>
  <rv s="1">
    <fb>25095395475.039299</fb>
    <v>37</v>
  </rv>
  <rv s="1">
    <fb>9746117</fb>
    <v>30</v>
  </rv>
  <rv s="1">
    <fb>5626433</fb>
    <v>30</v>
  </rv>
  <rv s="1">
    <fb>0.39100000000000001</fb>
    <v>31</v>
  </rv>
  <rv s="1">
    <fb>9.0000000000000011E-3</fb>
    <v>31</v>
  </rv>
  <rv s="1">
    <fb>0.56100000000000005</fb>
    <v>31</v>
  </rv>
  <rv s="1">
    <fb>0.03</fb>
    <v>31</v>
  </rv>
  <rv s="1">
    <fb>0.20800000000000002</fb>
    <v>31</v>
  </rv>
  <rv s="1">
    <fb>0.68771003723144508</fb>
    <v>31</v>
  </rv>
  <rv s="1">
    <fb>7.400000000000001E-2</fb>
    <v>31</v>
  </rv>
  <rv s="1">
    <fb>0.127</fb>
    <v>31</v>
  </rv>
  <rv s="1">
    <fb>0.98</fb>
    <v>38</v>
  </rv>
  <rv s="1">
    <fb>65</fb>
    <v>33</v>
  </rv>
  <rv s="1">
    <fb>1.01</fb>
    <v>38</v>
  </rv>
  <rv s="0">
    <v>536870912</v>
    <v>Departamento de Islas de la Bahía</v>
    <v>a7916980-24be-26fa-f6f7-b5c870314dd2</v>
    <v>es-MX</v>
    <v>Map</v>
  </rv>
  <rv s="0">
    <v>536870912</v>
    <v>Departamento de Copán</v>
    <v>1af5f116-a30f-a7cb-60d0-538ffaa52ce7</v>
    <v>es-MX</v>
    <v>Map</v>
  </rv>
  <rv s="0">
    <v>536870912</v>
    <v>Departamento de Valle</v>
    <v>ae3793e1-89eb-3067-b403-878e49f4a98b</v>
    <v>es-MX</v>
    <v>Map</v>
  </rv>
  <rv s="0">
    <v>536870912</v>
    <v>Departamento de Atlántida</v>
    <v>702947cc-d6b1-39ba-53d0-8fb30bcdd562</v>
    <v>es-MX</v>
    <v>Map</v>
  </rv>
  <rv s="0">
    <v>536870912</v>
    <v>Departamento de Lempira</v>
    <v>c3662aac-be52-19ab-0e84-e079f9c30864</v>
    <v>es-MX</v>
    <v>Map</v>
  </rv>
  <rv s="0">
    <v>536870912</v>
    <v>Departamento de Ocotepeque</v>
    <v>74343f94-e279-d415-175d-5ecd79a96e5b</v>
    <v>es-MX</v>
    <v>Map</v>
  </rv>
  <rv s="0">
    <v>536870912</v>
    <v>Departamento de Cortés</v>
    <v>bd450a11-8f2d-a557-ddd8-d690f789ec15</v>
    <v>es-MX</v>
    <v>Map</v>
  </rv>
  <rv s="0">
    <v>536870912</v>
    <v>Departamento de Intibucá</v>
    <v>83637919-1982-883b-fa06-8f8cc8eba408</v>
    <v>es-MX</v>
    <v>Map</v>
  </rv>
  <rv s="0">
    <v>536870912</v>
    <v>Departamento de Colón</v>
    <v>11442aed-534d-e11a-22b2-8603ec21c516</v>
    <v>es-MX</v>
    <v>Map</v>
  </rv>
  <rv s="0">
    <v>536870912</v>
    <v>Departamento de Francisco Morazán</v>
    <v>e7bd130b-3daf-ad30-732a-07bfe91c1866</v>
    <v>es-MX</v>
    <v>Map</v>
  </rv>
  <rv s="0">
    <v>536870912</v>
    <v>Departamento de Olancho</v>
    <v>54749fcd-cd46-1f0d-4ee5-eefcee6aaf96</v>
    <v>es-MX</v>
    <v>Map</v>
  </rv>
  <rv s="0">
    <v>536870912</v>
    <v>Departamento de Comayagua</v>
    <v>34e8270a-3e9c-399e-dbc3-2630d4ee1cc1</v>
    <v>es-MX</v>
    <v>Map</v>
  </rv>
  <rv s="0">
    <v>536870912</v>
    <v>Departamento de Choluteca</v>
    <v>3a599964-e799-949b-eec1-79c52dfe6662</v>
    <v>es-MX</v>
    <v>Map</v>
  </rv>
  <rv s="0">
    <v>536870912</v>
    <v>Departamento de El Paraíso</v>
    <v>835ccc7d-9cd0-4825-3241-e863c5ee620c</v>
    <v>es-MX</v>
    <v>Map</v>
  </rv>
  <rv s="0">
    <v>536870912</v>
    <v>Departamento de Santa Bárbara</v>
    <v>cc6de462-4175-44da-add7-a6a5a9da364b</v>
    <v>es-MX</v>
    <v>Map</v>
  </rv>
  <rv s="0">
    <v>536870912</v>
    <v>Departamento de La Paz</v>
    <v>4cc8a0d3-6ccb-deaf-3e9c-319f9a1e4d3f</v>
    <v>es-MX</v>
    <v>Map</v>
  </rv>
  <rv s="0">
    <v>536870912</v>
    <v>Departamento de Gracias a Dios</v>
    <v>5e961e8d-37a6-4d49-b36b-67fa593570b4</v>
    <v>es-MX</v>
    <v>Map</v>
  </rv>
  <rv s="0">
    <v>536870912</v>
    <v>Departamento de Yoro</v>
    <v>04bfd889-117b-4702-bd02-438635d2decb</v>
    <v>es-MX</v>
    <v>Map</v>
  </rv>
  <rv s="2">
    <v>10</v>
  </rv>
  <rv s="1">
    <fb>23000</fb>
    <v>30</v>
  </rv>
  <rv s="1">
    <fb>5.38600015640259E-2</fb>
    <v>39</v>
  </rv>
  <rv s="1">
    <fb>2.46</fb>
    <v>36</v>
  </rv>
  <rv s="1">
    <fb>21.599</fb>
    <v>36</v>
  </rv>
  <rv s="1">
    <fb>0.28912324604522299</fb>
    <v>31</v>
  </rv>
  <rv s="5">
    <v>#VALUE!</v>
    <v>es-ES</v>
    <v>f3535c6b-be45-301f-41bd-b224e60e78e7</v>
    <v>536870912</v>
    <v>1</v>
    <v>59</v>
    <v>22</v>
    <v>23</v>
    <v>Honduras</v>
    <v>26</v>
    <v>27</v>
    <v>Map</v>
    <v>28</v>
    <v>60</v>
    <v>HN</v>
    <v>121</v>
    <v>122</v>
    <v>123</v>
    <v>124</v>
    <v>124</v>
    <v>125</v>
    <v>HNL</v>
    <v>126</v>
    <v>127</v>
    <v>Honduras, oficialmente República de Honduras, es un país de América Central con costas en el mar Caribe al norte y en el océano Pacífico al sur. Honduras es un estado unitario y se autodefine como libre, soberano e independiente. Limita al norte y este con el mar Caribe, al sureste con Nicaragua, al sur con el golfo de Fonseca y El Salvador, y al oeste con Guatemala, en cuanto a los límites marítimos colinda con México, Belice, Cuba, Islas Caimán, Guatemala, Jamaica, Colombia, Nicaragua, y El Salvador. La extensión territorial de Honduras, comprendiendo todas sus islas, es de 112 492 km².</v>
    <v>128</v>
    <v>129</v>
    <v>130</v>
    <v>Himno nacional de Honduras</v>
    <v>131</v>
    <v>132</v>
    <v>133</v>
    <v>134</v>
    <v>135</v>
    <v>138</v>
    <v>139</v>
    <v>140</v>
    <v>141</v>
    <v>142</v>
    <v>Honduras</v>
    <v>143</v>
    <v>144</v>
    <v>145</v>
    <v>146</v>
    <v>147</v>
    <v>148</v>
    <v>149</v>
    <v>150</v>
    <v>151</v>
    <v>152</v>
    <v>153</v>
    <v>154</v>
    <v>155</v>
    <v>156</v>
    <v>175</v>
    <v>176</v>
    <v>177</v>
    <v>178</v>
    <v>146</v>
    <v>179</v>
    <v>180</v>
    <v>Honduras</v>
    <v>mdp/vdpid/106</v>
    <v>65</v>
  </rv>
  <rv s="0">
    <v>536870912</v>
    <v>Venezuela</v>
    <v>6dd1d7bd-393f-a467-12fa-e71f98cc00b9</v>
    <v>es-ES</v>
    <v>Map</v>
  </rv>
  <rv s="1">
    <fb>916445</fb>
    <v>30</v>
  </rv>
  <rv s="1">
    <fb>0.52739188892352995</fb>
    <v>31</v>
  </rv>
  <rv s="1">
    <fb>2.5494853478181501</fb>
    <v>31</v>
  </rv>
  <rv s="0">
    <v>536870912</v>
    <v>Caracas</v>
    <v>37b7d7c3-c045-e782-f35d-01ee5d1cb58a</v>
    <v>es-MX</v>
    <v>Map</v>
  </rv>
  <rv s="1">
    <fb>3979600000</fb>
    <v>37</v>
  </rv>
  <rv s="1">
    <fb>58</fb>
    <v>32</v>
  </rv>
  <rv s="1">
    <fb>88.377973216128495</fb>
    <v>33</v>
  </rv>
  <rv s="1">
    <fb>2718.9427745604298</fb>
    <v>30</v>
  </rv>
  <rv s="1">
    <fb>164175.25700000001</fb>
    <v>30</v>
  </rv>
  <rv s="1">
    <fb>72.128</fb>
    <v>33</v>
  </rv>
  <rv s="1">
    <fb>0.45821973509999997</fb>
    <v>31</v>
  </rv>
  <rv s="2">
    <v>11</v>
  </rv>
  <rv s="3">
    <v>3</v>
    <v>28</v>
    <v>74</v>
    <v>6</v>
    <v>0</v>
    <v>Image of Venezuela</v>
  </rv>
  <rv s="1">
    <fb>2740.2739846709501</fb>
    <v>35</v>
  </rv>
  <rv s="4">
    <v>https://www.bing.com/search?q=Venezuela&amp;form=skydnc</v>
    <v>Aprenda más con Bing</v>
  </rv>
  <rv s="0">
    <v>805306368</v>
    <v>Delcy Rodríguez (Vicepresidente)</v>
    <v>3014211c-495f-e0e6-c992-adcbda263b50</v>
    <v>es-MX</v>
    <v>Generic</v>
  </rv>
  <rv s="2">
    <v>12</v>
  </rv>
  <rv s="1">
    <fb>0.97150340000000002</fb>
    <v>31</v>
  </rv>
  <rv s="1">
    <fb>0.79300560000000009</fb>
    <v>31</v>
  </rv>
  <rv s="1">
    <fb>1.9239999999999999</fb>
    <v>36</v>
  </rv>
  <rv s="1">
    <fb>21.4</fb>
    <v>33</v>
  </rv>
  <rv s="1">
    <fb>482359318767.703</fb>
    <v>37</v>
  </rv>
  <rv s="1">
    <fb>28515829</fb>
    <v>30</v>
  </rv>
  <rv s="1">
    <fb>25162368</fb>
    <v>30</v>
  </rv>
  <rv s="1">
    <fb>0.34100000000000003</fb>
    <v>31</v>
  </rv>
  <rv s="1">
    <fb>5.0000000000000001E-3</fb>
    <v>31</v>
  </rv>
  <rv s="1">
    <fb>0.50700000000000001</fb>
    <v>31</v>
  </rv>
  <rv s="1">
    <fb>3.2000000000000001E-2</fb>
    <v>31</v>
  </rv>
  <rv s="1">
    <fb>0.223</fb>
    <v>31</v>
  </rv>
  <rv s="1">
    <fb>0.59729999542236301</fb>
    <v>31</v>
  </rv>
  <rv s="1">
    <fb>9.1999999999999998E-2</fb>
    <v>31</v>
  </rv>
  <rv s="1">
    <fb>0.14499999999999999</fb>
    <v>31</v>
  </rv>
  <rv s="1">
    <fb>8.0000000000000007E-5</fb>
    <v>38</v>
  </rv>
  <rv s="1">
    <fb>125</fb>
    <v>33</v>
  </rv>
  <rv s="1">
    <fb>0.01</fb>
    <v>38</v>
  </rv>
  <rv s="0">
    <v>536870912</v>
    <v>Estado Carabobo</v>
    <v>0c400799-a7d1-9188-76c7-a03eb7bf96e6</v>
    <v>es-MX</v>
    <v>Map</v>
  </rv>
  <rv s="0">
    <v>536870912</v>
    <v>Estado Bolívar</v>
    <v>28ee01f1-3481-9fbb-480a-171c08837ce7</v>
    <v>es-MX</v>
    <v>Map</v>
  </rv>
  <rv s="0">
    <v>536870912</v>
    <v>Estado Barinas</v>
    <v>24fe6763-a2f0-d630-66c3-08b9a841c6a1</v>
    <v>es-MX</v>
    <v>Map</v>
  </rv>
  <rv s="0">
    <v>536870912</v>
    <v>Estado Aragua</v>
    <v>83a3ec29-14b4-40cd-dc2d-86791c9d5180</v>
    <v>es-MX</v>
    <v>Map</v>
  </rv>
  <rv s="0">
    <v>536870912</v>
    <v>Estado Lara</v>
    <v>28bc93f2-4f7d-957c-6576-a3bdc7b84923</v>
    <v>es-MX</v>
    <v>Map</v>
  </rv>
  <rv s="0">
    <v>536870912</v>
    <v>Estado Portuguesa</v>
    <v>f1c90efa-241a-1208-9ea6-ec628dcaabf6</v>
    <v>es-MX</v>
    <v>Map</v>
  </rv>
  <rv s="0">
    <v>536870912</v>
    <v>Estado Anzoátegui</v>
    <v>8b43f71e-5058-e865-1fb6-e3cba21044b1</v>
    <v>es-MX</v>
    <v>Map</v>
  </rv>
  <rv s="0">
    <v>536870912</v>
    <v>Estado Zulia</v>
    <v>b746a809-b508-f853-1aa2-8eb307076ab8</v>
    <v>es-MX</v>
    <v>Map</v>
  </rv>
  <rv s="0">
    <v>536870912</v>
    <v>Estado Sucre</v>
    <v>a8d1a122-aba3-9b31-a5c1-1c2d5301513e</v>
    <v>es-MX</v>
    <v>Map</v>
  </rv>
  <rv s="0">
    <v>536870912</v>
    <v>Estado Yaracuy</v>
    <v>0ce1d139-cd0d-fdbf-9574-076a3d792483</v>
    <v>es-MX</v>
    <v>Map</v>
  </rv>
  <rv s="0">
    <v>536870912</v>
    <v>Estado Táchira</v>
    <v>72391449-1011-80da-d60b-1493d591b575</v>
    <v>es-MX</v>
    <v>Map</v>
  </rv>
  <rv s="0">
    <v>536870912</v>
    <v>Estado Falcón</v>
    <v>1f741430-789f-b870-4ec3-f3825be02dfd</v>
    <v>es-MX</v>
    <v>Map</v>
  </rv>
  <rv s="0">
    <v>536870912</v>
    <v>Estado Trujillo</v>
    <v>d68dd921-4861-e8a8-eaee-d5cf8cbfb3b8</v>
    <v>es-MX</v>
    <v>Map</v>
  </rv>
  <rv s="0">
    <v>536870912</v>
    <v>Estado La Guaira</v>
    <v>83b14d4b-fd80-6876-e6e3-6606024eaa2a</v>
    <v>es-MX</v>
    <v>Map</v>
  </rv>
  <rv s="0">
    <v>536870912</v>
    <v>Estado Guárico</v>
    <v>f4010586-9f13-d10f-ad74-c388243ab99f</v>
    <v>es-MX</v>
    <v>Map</v>
  </rv>
  <rv s="0">
    <v>536870912</v>
    <v>Estado Monagas</v>
    <v>99d16d3b-4480-6e2e-3af6-b19380240865</v>
    <v>es-MX</v>
    <v>Map</v>
  </rv>
  <rv s="0">
    <v>536870912</v>
    <v>Dependencias federales de Venezuela</v>
    <v>4ca38740-fb38-50ad-0c45-8a599048aa45</v>
    <v>es-MX</v>
    <v>Map</v>
  </rv>
  <rv s="0">
    <v>536870912</v>
    <v>Estado Miranda</v>
    <v>c203d749-ff23-1654-7423-de62cda7879d</v>
    <v>es-MX</v>
    <v>Map</v>
  </rv>
  <rv s="0">
    <v>536870912</v>
    <v>Estado Amazonas</v>
    <v>d12613b2-1769-fd3d-c816-bcf4892760c3</v>
    <v>es-MX</v>
    <v>Map</v>
  </rv>
  <rv s="0">
    <v>536870912</v>
    <v>Estado Nueva Esparta</v>
    <v>61c93a6f-fa24-e914-9131-ff9cb21de321</v>
    <v>es-MX</v>
    <v>Map</v>
  </rv>
  <rv s="0">
    <v>536870912</v>
    <v>Estado Delta Amacuro</v>
    <v>a721c377-8d7b-63cb-48ce-8ca1cd475256</v>
    <v>es-MX</v>
    <v>Map</v>
  </rv>
  <rv s="0">
    <v>536870912</v>
    <v>Estado Apure</v>
    <v>9e1a67ac-4ea1-77bf-fa76-5f58931e81f8</v>
    <v>es-MX</v>
    <v>Map</v>
  </rv>
  <rv s="0">
    <v>536870912</v>
    <v>Estado Cojedes</v>
    <v>215558ac-dbeb-54e0-6265-2f177bc16686</v>
    <v>es-MX</v>
    <v>Map</v>
  </rv>
  <rv s="0">
    <v>536870912</v>
    <v>Estado Mérida</v>
    <v>a4989c58-06e5-45a4-b8f4-502581f7c935</v>
    <v>es-MX</v>
    <v>Map</v>
  </rv>
  <rv s="0">
    <v>536870912</v>
    <v>Distrito Capital</v>
    <v>5142924b-c000-9b6b-e280-614ac90f2102</v>
    <v>es-MX</v>
    <v>Map</v>
  </rv>
  <rv s="2">
    <v>13</v>
  </rv>
  <rv s="1">
    <fb>343000</fb>
    <v>30</v>
  </rv>
  <rv s="1">
    <fb>8.800999641418461E-2</fb>
    <v>39</v>
  </rv>
  <rv s="1">
    <fb>2.2719999999999998</fb>
    <v>36</v>
  </rv>
  <rv s="1">
    <fb>0.73299999999999998</fb>
    <v>31</v>
  </rv>
  <rv s="1">
    <fb>17.881</fb>
    <v>36</v>
  </rv>
  <rv s="1">
    <fb>0.24488407686639099</fb>
    <v>31</v>
  </rv>
  <rv s="2">
    <v>14</v>
  </rv>
  <rv s="7">
    <v>#VALUE!</v>
    <v>es-ES</v>
    <v>6dd1d7bd-393f-a467-12fa-e71f98cc00b9</v>
    <v>536870912</v>
    <v>1</v>
    <v>70</v>
    <v>71</v>
    <v>72</v>
    <v>Venezuela</v>
    <v>26</v>
    <v>27</v>
    <v>Map</v>
    <v>28</v>
    <v>73</v>
    <v>VE</v>
    <v>183</v>
    <v>184</v>
    <v>185</v>
    <v>186</v>
    <v>187</v>
    <v>186</v>
    <v>188</v>
    <v>VED</v>
    <v>189</v>
    <v>190</v>
    <v>Venezuela, oficialmente República Bolivariana de Venezuela, es un país soberano situado en la parte septentrional de América del Sur, constituido por un área continental y por un gran número de islas e islotes en el mar Caribe, cuya capital y mayor aglomeración urbana es la ciudad de Caracas.</v>
    <v>191</v>
    <v>192</v>
    <v>193</v>
    <v>Gloria al Bravo Pueblo</v>
    <v>194</v>
    <v>195</v>
    <v>196</v>
    <v>197</v>
    <v>199</v>
    <v>200</v>
    <v>201</v>
    <v>202</v>
    <v>203</v>
    <v>Venezuela</v>
    <v>204</v>
    <v>205</v>
    <v>206</v>
    <v>207</v>
    <v>208</v>
    <v>209</v>
    <v>210</v>
    <v>211</v>
    <v>212</v>
    <v>213</v>
    <v>214</v>
    <v>215</v>
    <v>216</v>
    <v>217</v>
    <v>243</v>
    <v>244</v>
    <v>245</v>
    <v>246</v>
    <v>247</v>
    <v>248</v>
    <v>249</v>
    <v>Venezuela</v>
    <v>mdp/vdpid/249</v>
    <v>250</v>
  </rv>
  <rv s="0">
    <v>536870912</v>
    <v>Nicaragua</v>
    <v>69beb9ab-56a0-e052-4bf5-5aac6f9d8bc4</v>
    <v>es-ES</v>
    <v>Map</v>
  </rv>
  <rv s="1">
    <fb>130375</fb>
    <v>30</v>
  </rv>
  <rv s="1">
    <fb>0.25876682732258599</fb>
    <v>31</v>
  </rv>
  <rv s="1">
    <fb>5.3762899084413E-2</fb>
    <v>31</v>
  </rv>
  <rv s="0">
    <v>536870912</v>
    <v>Managua</v>
    <v>a2ab3b13-a211-525f-4c89-5ec78fab662f</v>
    <v>es-MX</v>
    <v>Map</v>
  </rv>
  <rv s="1">
    <fb>505</fb>
    <v>32</v>
  </rv>
  <rv s="1">
    <fb>40.6953920569917</fb>
    <v>33</v>
  </rv>
  <rv s="1">
    <fb>568.31381080701397</fb>
    <v>30</v>
  </rv>
  <rv s="1">
    <fb>5592.1750000000002</fb>
    <v>30</v>
  </rv>
  <rv s="1">
    <fb>74.275000000000006</fb>
    <v>33</v>
  </rv>
  <rv s="1">
    <fb>0.35988268679999996</fb>
    <v>31</v>
  </rv>
  <rv s="2">
    <v>15</v>
  </rv>
  <rv s="3">
    <v>4</v>
    <v>28</v>
    <v>84</v>
    <v>6</v>
    <v>0</v>
    <v>Image of Nicaragua</v>
  </rv>
  <rv s="1">
    <fb>0.15588586333905899</fb>
    <v>31</v>
  </rv>
  <rv s="1">
    <fb>162.739607236815</fb>
    <v>35</v>
  </rv>
  <rv s="4">
    <v>https://www.bing.com/search?q=Nicaragua&amp;form=skydnc</v>
    <v>Aprenda más con Bing</v>
  </rv>
  <rv s="0">
    <v>805306368</v>
    <v>Daniel Ortega (Presidente)</v>
    <v>ac55a86e-637b-881b-bf5a-b4ef15e8fa9c</v>
    <v>es-MX</v>
    <v>Generic</v>
  </rv>
  <rv s="0">
    <v>805306368</v>
    <v>Rosario Murillo (Vicepresidente)</v>
    <v>09da9873-a16b-b570-19b5-b4d6beb3e2f5</v>
    <v>es-MX</v>
    <v>Generic</v>
  </rv>
  <rv s="2">
    <v>16</v>
  </rv>
  <rv s="1">
    <fb>1.2064043</fb>
    <v>31</v>
  </rv>
  <rv s="1">
    <fb>0.17423739999999999</fb>
    <v>31</v>
  </rv>
  <rv s="1">
    <fb>0.97750000000000004</fb>
    <v>36</v>
  </rv>
  <rv s="1">
    <fb>15.7</fb>
    <v>33</v>
  </rv>
  <rv s="1">
    <fb>12520915291.183701</fb>
    <v>37</v>
  </rv>
  <rv s="1">
    <fb>6545502</fb>
    <v>30</v>
  </rv>
  <rv s="1">
    <fb>3846137</fb>
    <v>30</v>
  </rv>
  <rv s="1">
    <fb>0.37200000000000005</fb>
    <v>31</v>
  </rv>
  <rv s="1">
    <fb>0.02</fb>
    <v>31</v>
  </rv>
  <rv s="1">
    <fb>0.52100000000000002</fb>
    <v>31</v>
  </rv>
  <rv s="1">
    <fb>5.0999999999999997E-2</fb>
    <v>31</v>
  </rv>
  <rv s="1">
    <fb>0.2</fb>
    <v>31</v>
  </rv>
  <rv s="1">
    <fb>0.66404998779296909</fb>
    <v>31</v>
  </rv>
  <rv s="1">
    <fb>0.13699999999999998</fb>
    <v>31</v>
  </rv>
  <rv s="1">
    <fb>0.91</fb>
    <v>38</v>
  </rv>
  <rv s="1">
    <fb>98</fb>
    <v>33</v>
  </rv>
  <rv s="1">
    <fb>0.54</fb>
    <v>38</v>
  </rv>
  <rv s="0">
    <v>536870912</v>
    <v>Departamento de Jinotega</v>
    <v>60398820-edbb-ec8a-84c4-b5ac8549d71e</v>
    <v>es-MX</v>
    <v>Map</v>
  </rv>
  <rv s="0">
    <v>536870912</v>
    <v>Región Autónoma del Atlántico Sur</v>
    <v>89d65d77-37fc-6893-ed2e-4c5f37a4d6cb</v>
    <v>es-MX</v>
    <v>Map</v>
  </rv>
  <rv s="0">
    <v>536870912</v>
    <v>Departamento de Estelí</v>
    <v>dfd7438e-3ec0-15c9-87fe-fc72effd4a92</v>
    <v>es-MX</v>
    <v>Map</v>
  </rv>
  <rv s="0">
    <v>536870912</v>
    <v>Departamento de Carazo</v>
    <v>b62e3414-410f-d232-ca00-d86157c9c0fe</v>
    <v>es-MX</v>
    <v>Map</v>
  </rv>
  <rv s="0">
    <v>536870912</v>
    <v>Departamento de Masaya</v>
    <v>375fbc9c-cbcf-1580-6076-ec3acfdd9353</v>
    <v>es-MX</v>
    <v>Map</v>
  </rv>
  <rv s="0">
    <v>536870912</v>
    <v>Departamento de Río San Juan</v>
    <v>d3ff03b5-049c-549d-a0ce-006ec8b69962</v>
    <v>es-MX</v>
    <v>Map</v>
  </rv>
  <rv s="0">
    <v>536870912</v>
    <v>Departamento de Chontales</v>
    <v>1eed54b8-e6d3-bfd5-63ee-cc9a5b0041d7</v>
    <v>es-MX</v>
    <v>Map</v>
  </rv>
  <rv s="0">
    <v>536870912</v>
    <v>Departamento de Matagalpa</v>
    <v>bda587c9-d64e-df8e-4b77-d9ba64a91c5e</v>
    <v>es-MX</v>
    <v>Map</v>
  </rv>
  <rv s="0">
    <v>536870912</v>
    <v>Departamento de Managua</v>
    <v>617c016b-1093-0490-3463-34b0e746c50d</v>
    <v>es-MX</v>
    <v>Map</v>
  </rv>
  <rv s="0">
    <v>536870912</v>
    <v>Departamento de Boaco</v>
    <v>f4a2997d-6569-deac-bd36-1d9768d518db</v>
    <v>es-MX</v>
    <v>Map</v>
  </rv>
  <rv s="0">
    <v>536870912</v>
    <v>Departamento de Madriz</v>
    <v>81728ee1-79f6-9b76-c5cc-ee37f878b3a0</v>
    <v>es-MX</v>
    <v>Map</v>
  </rv>
  <rv s="0">
    <v>536870912</v>
    <v>Departamento de Nueva Segovia</v>
    <v>3e264ac6-d062-e9da-1ef9-6cdee93cd8d0</v>
    <v>es-MX</v>
    <v>Map</v>
  </rv>
  <rv s="0">
    <v>536870912</v>
    <v>Departamento de León</v>
    <v>a0f42223-6d04-d9d7-7b62-12425cccc416</v>
    <v>es-MX</v>
    <v>Map</v>
  </rv>
  <rv s="0">
    <v>536870912</v>
    <v>Departamento de Chinandega</v>
    <v>14f90df8-68f9-84d9-a362-3345b849bb38</v>
    <v>es-MX</v>
    <v>Map</v>
  </rv>
  <rv s="0">
    <v>536870912</v>
    <v>Departamento de Granada</v>
    <v>5e3471d8-4752-03dd-5cd5-dd61e1ee616c</v>
    <v>es-MX</v>
    <v>Map</v>
  </rv>
  <rv s="0">
    <v>536870912</v>
    <v>Departamento de Rivas</v>
    <v>d3c0a132-7da8-49f2-a7a1-f47797b6b409</v>
    <v>es-MX</v>
    <v>Map</v>
  </rv>
  <rv s="0">
    <v>536870912</v>
    <v>North Caribbean Coast Autonomous Region</v>
    <v>1d653296-e843-a712-1c4f-a638d23e4441</v>
    <v>es-MX</v>
    <v>Map</v>
  </rv>
  <rv s="2">
    <v>17</v>
  </rv>
  <rv s="1">
    <fb>12000</fb>
    <v>30</v>
  </rv>
  <rv s="1">
    <fb>6.8369998931884807E-2</fb>
    <v>39</v>
  </rv>
  <rv s="1">
    <fb>2.4039999999999999</fb>
    <v>36</v>
  </rv>
  <rv s="1">
    <fb>0.60599999999999998</fb>
    <v>31</v>
  </rv>
  <rv s="1">
    <fb>20.640999999999998</fb>
    <v>36</v>
  </rv>
  <rv s="1">
    <fb>0.42089080937344198</fb>
    <v>31</v>
  </rv>
  <rv s="5">
    <v>#VALUE!</v>
    <v>es-ES</v>
    <v>69beb9ab-56a0-e052-4bf5-5aac6f9d8bc4</v>
    <v>536870912</v>
    <v>1</v>
    <v>82</v>
    <v>22</v>
    <v>23</v>
    <v>Nicaragua</v>
    <v>26</v>
    <v>27</v>
    <v>Map</v>
    <v>28</v>
    <v>83</v>
    <v>NI</v>
    <v>253</v>
    <v>254</v>
    <v>255</v>
    <v>256</v>
    <v>256</v>
    <v>257</v>
    <v>NIO</v>
    <v>258</v>
    <v>259</v>
    <v>Nicaragua, oficialmente llamado República de Nicaragua, es un país ubicado en Centroamérica. Su capital es la ciudad de Managua, aunque anteriormente era León. Está compuesta por quince departamentos y dos regiones autónomas: Costa Caribe Norte y Costa Caribe Sur. Se ubica en el hemisferio norte, entre la línea ecuatorial y el trópico de Cáncer, aproximadamente entre los 11° y los 15° de latitud Norte y respecto al meridiano de Greenwich, entre los 83° y los 88° de longitud Oeste.</v>
    <v>260</v>
    <v>261</v>
    <v>262</v>
    <v>Salve a ti</v>
    <v>263</v>
    <v>264</v>
    <v>265</v>
    <v>266</v>
    <v>267</v>
    <v>270</v>
    <v>271</v>
    <v>272</v>
    <v>273</v>
    <v>274</v>
    <v>Nicaragua</v>
    <v>275</v>
    <v>276</v>
    <v>277</v>
    <v>278</v>
    <v>279</v>
    <v>280</v>
    <v>281</v>
    <v>282</v>
    <v>283</v>
    <v>213</v>
    <v>284</v>
    <v>285</v>
    <v>286</v>
    <v>287</v>
    <v>305</v>
    <v>306</v>
    <v>307</v>
    <v>308</v>
    <v>309</v>
    <v>310</v>
    <v>311</v>
    <v>Nicaragua</v>
    <v>mdp/vdpid/182</v>
    <v>65</v>
  </rv>
  <rv s="0">
    <v>536870912</v>
    <v>Bolivia</v>
    <v>2da62ca9-5c7a-8f0a-b312-b40ce201f0d0</v>
    <v>es-ES</v>
    <v>Map</v>
  </rv>
  <rv s="1">
    <fb>1098581</fb>
    <v>30</v>
  </rv>
  <rv s="1">
    <fb>0.50286162651158495</fb>
    <v>31</v>
  </rv>
  <rv s="1">
    <fb>1.83954504969032E-2</fb>
    <v>31</v>
  </rv>
  <rv s="0">
    <v>536870912</v>
    <v>Sucre</v>
    <v>f8e304d7-f705-ae11-2527-4417e0689505</v>
    <v>es-MX</v>
    <v>Map</v>
  </rv>
  <rv s="0">
    <v>536870912</v>
    <v>Santa Cruz de la Sierra</v>
    <v>af7cf39e-638f-ff6b-c0bc-d59f11e7993e</v>
    <v>es-MX</v>
    <v>Map</v>
  </rv>
  <rv s="1">
    <fb>591</fb>
    <v>32</v>
  </rv>
  <rv s="1">
    <fb>84.153289986877496</fb>
    <v>33</v>
  </rv>
  <rv s="1">
    <fb>742.53839974288599</fb>
    <v>30</v>
  </rv>
  <rv s="1">
    <fb>21605.964</fb>
    <v>30</v>
  </rv>
  <rv s="1">
    <fb>71.239000000000004</fb>
    <v>33</v>
  </rv>
  <rv s="1">
    <fb>0.25921914619999997</fb>
    <v>31</v>
  </rv>
  <rv s="2">
    <v>18</v>
  </rv>
  <rv s="3">
    <v>5</v>
    <v>28</v>
    <v>97</v>
    <v>6</v>
    <v>0</v>
    <v>Image of Bolivia</v>
  </rv>
  <rv s="1">
    <fb>0.169648658038032</fb>
    <v>31</v>
  </rv>
  <rv s="1">
    <fb>148.31751847535801</fb>
    <v>35</v>
  </rv>
  <rv s="4">
    <v>https://www.bing.com/search?q=Bolivia&amp;form=skydnc</v>
    <v>Aprenda más con Bing</v>
  </rv>
  <rv s="0">
    <v>805306368</v>
    <v>Luis Arce (Presidente)</v>
    <v>d1f13422-1d15-493d-8364-b20f08fc79ae</v>
    <v>es-MX</v>
    <v>Generic</v>
  </rv>
  <rv s="0">
    <v>805306368</v>
    <v>David Choquehuanca (Vicepresidente)</v>
    <v>4084c748-353c-a859-544a-e1be262507f3</v>
    <v>es-MX</v>
    <v>Generic</v>
  </rv>
  <rv s="2">
    <v>19</v>
  </rv>
  <rv s="1">
    <fb>0.98150919999999997</fb>
    <v>31</v>
  </rv>
  <rv s="1">
    <fb>1.5901000000000001</fb>
    <v>36</v>
  </rv>
  <rv s="1">
    <fb>21.8</fb>
    <v>33</v>
  </rv>
  <rv s="1">
    <fb>40895322865.412399</fb>
    <v>37</v>
  </rv>
  <rv s="1">
    <fb>11513100</fb>
    <v>30</v>
  </rv>
  <rv s="1">
    <fb>8033035</fb>
    <v>30</v>
  </rv>
  <rv s="1">
    <fb>0.30399999999999999</fb>
    <v>31</v>
  </rv>
  <rv s="1">
    <fb>1.4999999999999999E-2</fb>
    <v>31</v>
  </rv>
  <rv s="1">
    <fb>0.47200000000000003</fb>
    <v>31</v>
  </rv>
  <rv s="1">
    <fb>4.5999999999999999E-2</fb>
    <v>31</v>
  </rv>
  <rv s="1">
    <fb>0.22899999999999998</fb>
    <v>31</v>
  </rv>
  <rv s="1">
    <fb>0.718130035400391</fb>
    <v>31</v>
  </rv>
  <rv s="1">
    <fb>0.10099999999999999</fb>
    <v>31</v>
  </rv>
  <rv s="1">
    <fb>0.153</fb>
    <v>31</v>
  </rv>
  <rv s="1">
    <fb>0.71</fb>
    <v>38</v>
  </rv>
  <rv s="1">
    <fb>155</fb>
    <v>33</v>
  </rv>
  <rv s="1">
    <fb>1.36</fb>
    <v>38</v>
  </rv>
  <rv s="0">
    <v>536870912</v>
    <v>Departamento de La Paz</v>
    <v>29c87a7e-90c5-955f-b0fc-971e7610a8fc</v>
    <v>es-MX</v>
    <v>Map</v>
  </rv>
  <rv s="0">
    <v>536870912</v>
    <v>Departamento de Santa Cruz</v>
    <v>4fbb234c-7880-72ad-ed91-20faf0a1ce64</v>
    <v>es-MX</v>
    <v>Map</v>
  </rv>
  <rv s="0">
    <v>536870912</v>
    <v>Departamento de Oruro</v>
    <v>2431b55d-5fe3-644e-77d3-89d8bace76db</v>
    <v>es-MX</v>
    <v>Map</v>
  </rv>
  <rv s="0">
    <v>536870912</v>
    <v>Departamento del Beni</v>
    <v>2c2bad54-59b5-c8ba-a70d-7afc08c53963</v>
    <v>es-MX</v>
    <v>Map</v>
  </rv>
  <rv s="0">
    <v>536870912</v>
    <v>Departamento de Pando</v>
    <v>eed3cf44-05da-c432-d53e-c47683dc5a6b</v>
    <v>es-MX</v>
    <v>Map</v>
  </rv>
  <rv s="0">
    <v>536870912</v>
    <v>Departamento de Chuquisaca</v>
    <v>02bf17fb-0e5b-d89f-1f80-9faaf75f002a</v>
    <v>es-MX</v>
    <v>Map</v>
  </rv>
  <rv s="0">
    <v>536870912</v>
    <v>Departamento de Cochabamba</v>
    <v>773b6e15-7981-19c3-9b72-f562f8e78fd5</v>
    <v>es-MX</v>
    <v>Map</v>
  </rv>
  <rv s="0">
    <v>536870912</v>
    <v>Departamento de Potosí</v>
    <v>a546933d-2809-ff8f-ceed-3714ac903a55</v>
    <v>es-MX</v>
    <v>Map</v>
  </rv>
  <rv s="0">
    <v>536870912</v>
    <v>Departamento de Tarija</v>
    <v>bef97951-fecf-0d6d-8e48-4bac07be159e</v>
    <v>es-MX</v>
    <v>Map</v>
  </rv>
  <rv s="2">
    <v>20</v>
  </rv>
  <rv s="1">
    <fb>71000</fb>
    <v>30</v>
  </rv>
  <rv s="1">
    <fb>3.4979999065399198E-2</fb>
    <v>39</v>
  </rv>
  <rv s="1">
    <fb>2.73</fb>
    <v>36</v>
  </rv>
  <rv s="1">
    <fb>0.83700000000000008</fb>
    <v>31</v>
  </rv>
  <rv s="1">
    <fb>21.75</fb>
    <v>36</v>
  </rv>
  <rv s="1">
    <fb>0.34787224222283797</fb>
    <v>31</v>
  </rv>
  <rv s="2">
    <v>21</v>
  </rv>
  <rv s="8">
    <v>#VALUE!</v>
    <v>es-ES</v>
    <v>2da62ca9-5c7a-8f0a-b312-b40ce201f0d0</v>
    <v>536870912</v>
    <v>1</v>
    <v>93</v>
    <v>94</v>
    <v>95</v>
    <v>Bolivia</v>
    <v>26</v>
    <v>27</v>
    <v>Map</v>
    <v>28</v>
    <v>96</v>
    <v>BO</v>
    <v>314</v>
    <v>315</v>
    <v>316</v>
    <v>317</v>
    <v>318</v>
    <v>319</v>
    <v>BOB</v>
    <v>320</v>
    <v>321</v>
    <v>Bolivia, oficialmente Estado Plurinacional de Bolivia, es un país soberano sin litoral situado en la región centrooccidental de América del Sur, miembro de la Comunidad Andina, constituido políticamente como un estado plurinacional, descentralizado y con autonomías. El país está organizado en nueve departamentos, su capital constitucional e histórica es Sucre, que alberga al órgano judicial; mientras que su Sede de Gobierno es la ciudad de La Paz, que alberga a los órganos ejecutivo, legislativo y electoral.</v>
    <v>322</v>
    <v>323</v>
    <v>324</v>
    <v>Himno nacional de Bolivia</v>
    <v>325</v>
    <v>326</v>
    <v>327</v>
    <v>328</v>
    <v>329</v>
    <v>332</v>
    <v>333</v>
    <v>334</v>
    <v>335</v>
    <v>Bolivia</v>
    <v>336</v>
    <v>337</v>
    <v>338</v>
    <v>339</v>
    <v>340</v>
    <v>341</v>
    <v>342</v>
    <v>343</v>
    <v>344</v>
    <v>345</v>
    <v>346</v>
    <v>347</v>
    <v>348</v>
    <v>349</v>
    <v>359</v>
    <v>360</v>
    <v>361</v>
    <v>362</v>
    <v>363</v>
    <v>364</v>
    <v>365</v>
    <v>Bolivia</v>
    <v>mdp/vdpid/26</v>
    <v>366</v>
  </rv>
  <rv s="0">
    <v>536870912</v>
    <v>Costa Rica</v>
    <v>f5e3b04e-cbe6-130c-d1c8-899095cd5757</v>
    <v>es-ES</v>
    <v>Map</v>
  </rv>
  <rv s="1">
    <fb>51100</fb>
    <v>30</v>
  </rv>
  <rv s="1">
    <fb>0.54567174915234606</fb>
    <v>31</v>
  </rv>
  <rv s="1">
    <fb>2.0962025659294899E-2</fb>
    <v>31</v>
  </rv>
  <rv s="0">
    <v>536870912</v>
    <v>San José</v>
    <v>b2b18307-dcfe-e3ce-b41f-986fcc0a9689</v>
    <v>es-MX</v>
    <v>Map</v>
  </rv>
  <rv s="1">
    <fb>2217350000</fb>
    <v>37</v>
  </rv>
  <rv s="1">
    <fb>506</fb>
    <v>32</v>
  </rv>
  <rv s="1">
    <fb>49.880272733962499</fb>
    <v>33</v>
  </rv>
  <rv s="1">
    <fb>1942.48816990297</fb>
    <v>30</v>
  </rv>
  <rv s="1">
    <fb>8023.3959999999997</fb>
    <v>30</v>
  </rv>
  <rv s="1">
    <fb>80.094999999999999</fb>
    <v>33</v>
  </rv>
  <rv s="1">
    <fb>0.21485754409999999</fb>
    <v>31</v>
  </rv>
  <rv s="2">
    <v>22</v>
  </rv>
  <rv s="3">
    <v>6</v>
    <v>28</v>
    <v>110</v>
    <v>6</v>
    <v>0</v>
    <v>Image of Costa Rica</v>
  </rv>
  <rv s="1">
    <fb>0.13588420861398298</fb>
    <v>31</v>
  </rv>
  <rv s="1">
    <fb>128.845869400021</fb>
    <v>35</v>
  </rv>
  <rv s="4">
    <v>https://www.bing.com/search?q=Costa+Rica&amp;form=skydnc</v>
    <v>Aprenda más con Bing</v>
  </rv>
  <rv s="2">
    <v>23</v>
  </rv>
  <rv s="1">
    <fb>1.1329429</fb>
    <v>31</v>
  </rv>
  <rv s="1">
    <fb>0.5520794</fb>
    <v>31</v>
  </rv>
  <rv s="1">
    <fb>2.8938999999999999</fb>
    <v>36</v>
  </rv>
  <rv s="1">
    <fb>7.6</fb>
    <v>33</v>
  </rv>
  <rv s="1">
    <fb>61773944173.673599</fb>
    <v>37</v>
  </rv>
  <rv s="1">
    <fb>5047561</fb>
    <v>30</v>
  </rv>
  <rv s="1">
    <fb>4041885</fb>
    <v>30</v>
  </rv>
  <rv s="1">
    <fb>0.36299999999999999</fb>
    <v>31</v>
  </rv>
  <rv s="1">
    <fb>0.53299999999999992</fb>
    <v>31</v>
  </rv>
  <rv s="1">
    <fb>4.2999999999999997E-2</fb>
    <v>31</v>
  </rv>
  <rv s="1">
    <fb>0.20899999999999999</fb>
    <v>31</v>
  </rv>
  <rv s="1">
    <fb>0.62098999023437496</fb>
    <v>31</v>
  </rv>
  <rv s="1">
    <fb>8.5000000000000006E-2</fb>
    <v>31</v>
  </rv>
  <rv s="1">
    <fb>0.13</fb>
    <v>31</v>
  </rv>
  <rv s="1">
    <fb>27</fb>
    <v>33</v>
  </rv>
  <rv s="1">
    <fb>1.84</fb>
    <v>38</v>
  </rv>
  <rv s="0">
    <v>536870912</v>
    <v>Provincia de Guanacaste</v>
    <v>4d846351-04ca-1740-4d47-7258f4be3d9f</v>
    <v>es-MX</v>
    <v>Map</v>
  </rv>
  <rv s="0">
    <v>536870912</v>
    <v>Provincia de Cartago</v>
    <v>e0d48e76-9fcf-d96c-dade-3a266652cce4</v>
    <v>es-MX</v>
    <v>Map</v>
  </rv>
  <rv s="0">
    <v>536870912</v>
    <v>Provincia de Puntarenas</v>
    <v>31e6881a-b4f6-8725-2fb1-825ad41306ef</v>
    <v>es-MX</v>
    <v>Map</v>
  </rv>
  <rv s="0">
    <v>536870912</v>
    <v>Provincia de Alajuela</v>
    <v>d852ccc7-833e-944a-ddce-9ca14d5ffd13</v>
    <v>es-MX</v>
    <v>Map</v>
  </rv>
  <rv s="0">
    <v>536870912</v>
    <v>Provincia de Heredia</v>
    <v>6dcef63a-cb12-0db8-3877-58ca68806818</v>
    <v>es-MX</v>
    <v>Map</v>
  </rv>
  <rv s="0">
    <v>536870912</v>
    <v>Provincia de Limón</v>
    <v>703154f4-49e4-ccb0-f9c6-d52a73875ac7</v>
    <v>es-MX</v>
    <v>Map</v>
  </rv>
  <rv s="0">
    <v>536870912</v>
    <v>Provincia de San José</v>
    <v>8042d242-4799-87de-29ba-5051712f3715</v>
    <v>es-MX</v>
    <v>Map</v>
  </rv>
  <rv s="2">
    <v>24</v>
  </rv>
  <rv s="1">
    <fb>10000</fb>
    <v>30</v>
  </rv>
  <rv s="1">
    <fb>0.11854000091552701</fb>
    <v>39</v>
  </rv>
  <rv s="1">
    <fb>1.754</fb>
    <v>36</v>
  </rv>
  <rv s="1">
    <fb>0.58299999999999996</fb>
    <v>31</v>
  </rv>
  <rv s="1">
    <fb>13.971</fb>
    <v>36</v>
  </rv>
  <rv s="1">
    <fb>0.34459459459459502</fb>
    <v>31</v>
  </rv>
  <rv s="9">
    <v>#VALUE!</v>
    <v>es-ES</v>
    <v>f5e3b04e-cbe6-130c-d1c8-899095cd5757</v>
    <v>536870912</v>
    <v>1</v>
    <v>106</v>
    <v>107</v>
    <v>108</v>
    <v>Costa Rica</v>
    <v>26</v>
    <v>27</v>
    <v>Map</v>
    <v>28</v>
    <v>109</v>
    <v>CR</v>
    <v>369</v>
    <v>370</v>
    <v>371</v>
    <v>372</v>
    <v>373</v>
    <v>372</v>
    <v>374</v>
    <v>CRC</v>
    <v>375</v>
    <v>376</v>
    <v>Costa Rica, oficialmente República de Costa Rica, es un Estado soberano organizado como una república presidencialista unitaria compuesta por 7 provincias. Ubicado en América Central, posee un territorio con un área total de 51 179 km². Limita con Nicaragua al norte, el mar Caribe al este, Panamá al sureste y el océano Pacífico al oeste. En cuanto a los bordes marítimos, colinda con Nicaragua, Colombia, Panamá y Ecuador. Cuenta con 5 213 362 habitantes. Su capital, centro político y económico es San José, y su idioma oficial es el español. Su punto más austral es la Isla del Coco.</v>
    <v>377</v>
    <v>378</v>
    <v>379</v>
    <v>Himno nacional de Costa Rica</v>
    <v>380</v>
    <v>381</v>
    <v>382</v>
    <v>383</v>
    <v>384</v>
    <v>385</v>
    <v>386</v>
    <v>387</v>
    <v>388</v>
    <v>389</v>
    <v>Costa Rica</v>
    <v>390</v>
    <v>391</v>
    <v>392</v>
    <v>393</v>
    <v>340</v>
    <v>394</v>
    <v>395</v>
    <v>396</v>
    <v>397</v>
    <v>398</v>
    <v>399</v>
    <v>154</v>
    <v>400</v>
    <v>401</v>
    <v>409</v>
    <v>410</v>
    <v>411</v>
    <v>412</v>
    <v>413</v>
    <v>414</v>
    <v>415</v>
    <v>Costa Rica</v>
    <v>mdp/vdpid/54</v>
    <v>65</v>
  </rv>
  <rv s="0">
    <v>536870912</v>
    <v>Belice</v>
    <v>eae59045-3e7c-550b-bf09-43e8fa37d86c</v>
    <v>es-ES</v>
    <v>Map</v>
  </rv>
  <rv s="1">
    <fb>22966</fb>
    <v>30</v>
  </rv>
  <rv s="1">
    <fb>0.59679089403633501</fb>
    <v>31</v>
  </rv>
  <rv s="1">
    <fb>-8.8528155199999996E-3</fb>
    <v>31</v>
  </rv>
  <rv s="0">
    <v>536870912</v>
    <v>Belmopán</v>
    <v>dad1dd30-ed1c-0202-05ab-669ad8919a90</v>
    <v>es-MX</v>
    <v>Map</v>
  </rv>
  <rv s="0">
    <v>536870912</v>
    <v>Ciudad de Belice</v>
    <v>8f0e9015-6b2a-49be-e880-840892d4b61b</v>
    <v>es-MX</v>
    <v>Map</v>
  </rv>
  <rv s="1">
    <fb>501</fb>
    <v>32</v>
  </rv>
  <rv s="1">
    <fb>0</fb>
    <v>33</v>
  </rv>
  <rv s="1">
    <fb>568.38499999999999</fb>
    <v>30</v>
  </rv>
  <rv s="1">
    <fb>74.495999999999995</fb>
    <v>33</v>
  </rv>
  <rv s="1">
    <fb>0.22653518250000002</fb>
    <v>31</v>
  </rv>
  <rv s="2">
    <v>25</v>
  </rv>
  <rv s="3">
    <v>7</v>
    <v>28</v>
    <v>122</v>
    <v>6</v>
    <v>0</v>
    <v>Image of Belice</v>
  </rv>
  <rv s="1">
    <fb>0.26337913307198102</fb>
    <v>31</v>
  </rv>
  <rv s="1">
    <fb>105.677036031274</fb>
    <v>35</v>
  </rv>
  <rv s="4">
    <v>https://www.bing.com/search?q=Belice&amp;form=skydnc</v>
    <v>Aprenda más con Bing</v>
  </rv>
  <rv s="0">
    <v>805306368</v>
    <v>Johnny Briceño (Primer ministro)</v>
    <v>fc266a28-f4c6-9adf-b1d7-26c8c0c93f25</v>
    <v>es-MX</v>
    <v>Generic</v>
  </rv>
  <rv s="2">
    <v>26</v>
  </rv>
  <rv s="1">
    <fb>1.1169688</fb>
    <v>31</v>
  </rv>
  <rv s="1">
    <fb>0.24656639999999999</fb>
    <v>31</v>
  </rv>
  <rv s="1">
    <fb>1.1229</fb>
    <v>36</v>
  </rv>
  <rv s="1">
    <fb>11.2</fb>
    <v>33</v>
  </rv>
  <rv s="1">
    <fb>1879613600</fb>
    <v>37</v>
  </rv>
  <rv s="1">
    <fb>390353</fb>
    <v>30</v>
  </rv>
  <rv s="1">
    <fb>179039</fb>
    <v>30</v>
  </rv>
  <rv s="1">
    <fb>0.42399999999999999</fb>
    <v>31</v>
  </rv>
  <rv s="1">
    <fb>0.57700000000000007</fb>
    <v>31</v>
  </rv>
  <rv s="1">
    <fb>0.19399999999999998</fb>
    <v>31</v>
  </rv>
  <rv s="1">
    <fb>0.65055999755859406</fb>
    <v>31</v>
  </rv>
  <rv s="1">
    <fb>7.6999999999999999E-2</fb>
    <v>31</v>
  </rv>
  <rv s="1">
    <fb>0.12</fb>
    <v>31</v>
  </rv>
  <rv s="1">
    <fb>1.1299999999999999</fb>
    <v>38</v>
  </rv>
  <rv s="1">
    <fb>36</fb>
    <v>33</v>
  </rv>
  <rv s="1">
    <fb>1.65</fb>
    <v>38</v>
  </rv>
  <rv s="0">
    <v>536870912</v>
    <v>Distrito de Toledo</v>
    <v>c3c6b98d-3c9e-a32e-5a63-37509945ac40</v>
    <v>es-MX</v>
    <v>Map</v>
  </rv>
  <rv s="0">
    <v>536870912</v>
    <v>Distrito de Orange Walk</v>
    <v>e2c07473-b05a-03ba-cac3-f4fa1fba9ea1</v>
    <v>es-MX</v>
    <v>Map</v>
  </rv>
  <rv s="0">
    <v>536870912</v>
    <v>Distrito de Belice</v>
    <v>409b313f-3766-80d5-7bad-2ef05a3772d5</v>
    <v>es-MX</v>
    <v>Map</v>
  </rv>
  <rv s="0">
    <v>536870912</v>
    <v>Distrito de Corozal</v>
    <v>08cc89bc-1318-db5b-d64f-3824ae1c2826</v>
    <v>es-MX</v>
    <v>Map</v>
  </rv>
  <rv s="0">
    <v>536870912</v>
    <v>Distrito de Stann Creek</v>
    <v>1c03201e-86fb-790c-6d28-ad109e2e7b5e</v>
    <v>es-MX</v>
    <v>Map</v>
  </rv>
  <rv s="0">
    <v>536870912</v>
    <v>Distrito de Cayo</v>
    <v>1347ac81-8a46-0687-d9ce-4a2f24ebb647</v>
    <v>es-MX</v>
    <v>Map</v>
  </rv>
  <rv s="2">
    <v>27</v>
  </rv>
  <rv s="1">
    <fb>2000</fb>
    <v>30</v>
  </rv>
  <rv s="1">
    <fb>6.41300010681152E-2</fb>
    <v>39</v>
  </rv>
  <rv s="1">
    <fb>2.3069999999999999</fb>
    <v>36</v>
  </rv>
  <rv s="1">
    <fb>0.311</fb>
    <v>31</v>
  </rv>
  <rv s="1">
    <fb>20.786000000000001</fb>
    <v>36</v>
  </rv>
  <rv s="1">
    <fb>7.0144673388864501E-2</fb>
    <v>31</v>
  </rv>
  <rv s="10">
    <v>#VALUE!</v>
    <v>es-ES</v>
    <v>eae59045-3e7c-550b-bf09-43e8fa37d86c</v>
    <v>536870912</v>
    <v>1</v>
    <v>118</v>
    <v>119</v>
    <v>120</v>
    <v>Belice</v>
    <v>26</v>
    <v>27</v>
    <v>Map</v>
    <v>28</v>
    <v>121</v>
    <v>BZ</v>
    <v>418</v>
    <v>419</v>
    <v>420</v>
    <v>421</v>
    <v>422</v>
    <v>423</v>
    <v>BZD</v>
    <v>424</v>
    <v>Belice es un país soberano de América ubicado en el extremo noreste de Centroamérica. Es el único país de América Central cuya forma de gobierno está organizada en una monarquía constitucional parlamentaria, donde la reina Isabel II funge como jefa de Estado y es representada en el país por un gobernador general. La capital es la ciudad de Belmopán y la ciudad más poblada es la Ciudad de Belice, que sirvió como capital hasta el año 1970 cuando la destrucción causada por el huracán Hattie obligó al gobierno a transferir la capital a la entonces comunidad planeada de Belmopán, fundada en 1960.</v>
    <v>425</v>
    <v>426</v>
    <v>427</v>
    <v>Himno nacional de Belice</v>
    <v>428</v>
    <v>429</v>
    <v>430</v>
    <v>431</v>
    <v>432</v>
    <v>434</v>
    <v>435</v>
    <v>436</v>
    <v>437</v>
    <v>438</v>
    <v>Belice</v>
    <v>439</v>
    <v>440</v>
    <v>441</v>
    <v>442</v>
    <v>147</v>
    <v>443</v>
    <v>210</v>
    <v>444</v>
    <v>445</v>
    <v>446</v>
    <v>447</v>
    <v>448</v>
    <v>449</v>
    <v>450</v>
    <v>457</v>
    <v>458</v>
    <v>459</v>
    <v>460</v>
    <v>461</v>
    <v>462</v>
    <v>463</v>
    <v>Belice</v>
    <v>mdp/vdpid/24</v>
    <v>65</v>
  </rv>
  <rv s="0">
    <v>536870912</v>
    <v>El Salvador</v>
    <v>3e2414ae-fd79-22d5-9263-1d9dbcf212a5</v>
    <v>es-ES</v>
    <v>Map</v>
  </rv>
  <rv s="1">
    <fb>21041</fb>
    <v>30</v>
  </rv>
  <rv s="1">
    <fb>0.12577220371791301</fb>
    <v>31</v>
  </rv>
  <rv s="1">
    <fb>7.5324135002432689E-4</fb>
    <v>31</v>
  </rv>
  <rv s="0">
    <v>536870912</v>
    <v>San Salvador</v>
    <v>587a165c-9d84-6297-2dae-a72adf7d1941</v>
    <v>es-MX</v>
    <v>Map</v>
  </rv>
  <rv s="1">
    <fb>503</fb>
    <v>32</v>
  </rv>
  <rv s="1">
    <fb>48.4295873408768</fb>
    <v>33</v>
  </rv>
  <rv s="1">
    <fb>937.07387681394198</fb>
    <v>30</v>
  </rv>
  <rv s="1">
    <fb>7168.9849999999997</fb>
    <v>30</v>
  </rv>
  <rv s="1">
    <fb>73.096000000000004</fb>
    <v>33</v>
  </rv>
  <rv s="1">
    <fb>0.27861386799999999</fb>
    <v>31</v>
  </rv>
  <rv s="2">
    <v>28</v>
  </rv>
  <rv s="3">
    <v>8</v>
    <v>28</v>
    <v>135</v>
    <v>6</v>
    <v>0</v>
    <v>Image of El Salvador</v>
  </rv>
  <rv s="1">
    <fb>0.18061905090093203</fb>
    <v>31</v>
  </rv>
  <rv s="1">
    <fb>111.228352310936</fb>
    <v>35</v>
  </rv>
  <rv s="4">
    <v>https://www.bing.com/search?q=El+Salvador&amp;form=skydnc</v>
    <v>Aprenda más con Bing</v>
  </rv>
  <rv s="0">
    <v>805306368</v>
    <v>Nayib Bukele (Presidente)</v>
    <v>cde0bf45-490d-602c-acd7-072e184ef4d8</v>
    <v>es-MX</v>
    <v>Generic</v>
  </rv>
  <rv s="2">
    <v>29</v>
  </rv>
  <rv s="1">
    <fb>0.94827110000000003</fb>
    <v>31</v>
  </rv>
  <rv s="1">
    <fb>0.29371930000000002</fb>
    <v>31</v>
  </rv>
  <rv s="1">
    <fb>1.5662</fb>
    <v>36</v>
  </rv>
  <rv s="1">
    <fb>11.8</fb>
    <v>33</v>
  </rv>
  <rv s="1">
    <fb>27022640000</fb>
    <v>37</v>
  </rv>
  <rv s="1">
    <fb>6453553</fb>
    <v>30</v>
  </rv>
  <rv s="1">
    <fb>4694702</fb>
    <v>30</v>
  </rv>
  <rv s="1">
    <fb>0.29399999999999998</fb>
    <v>31</v>
  </rv>
  <rv s="1">
    <fb>2.4E-2</fb>
    <v>31</v>
  </rv>
  <rv s="1">
    <fb>0.45299999999999996</fb>
    <v>31</v>
  </rv>
  <rv s="1">
    <fb>6.2E-2</fb>
    <v>31</v>
  </rv>
  <rv s="1">
    <fb>0.221</fb>
    <v>31</v>
  </rv>
  <rv s="1">
    <fb>0.59097000122070298</fb>
    <v>31</v>
  </rv>
  <rv s="1">
    <fb>0.109</fb>
    <v>31</v>
  </rv>
  <rv s="1">
    <fb>0.155</fb>
    <v>31</v>
  </rv>
  <rv s="1">
    <fb>0.83</fb>
    <v>38</v>
  </rv>
  <rv s="1">
    <fb>46</fb>
    <v>33</v>
  </rv>
  <rv s="1">
    <fb>0.5</fb>
    <v>38</v>
  </rv>
  <rv s="0">
    <v>536870912</v>
    <v>Departamento de Cabañas</v>
    <v>a2fa64da-376c-cc0f-31a3-e7e06914caeb</v>
    <v>es-MX</v>
    <v>Map</v>
  </rv>
  <rv s="0">
    <v>536870912</v>
    <v>Departamento de Morazán</v>
    <v>eeef09c6-c55b-b062-f8d1-f908ad1e149c</v>
    <v>es-MX</v>
    <v>Map</v>
  </rv>
  <rv s="0">
    <v>536870912</v>
    <v>Departamento de Usulután</v>
    <v>7dbf7503-456c-99de-131b-5479ae3461a7</v>
    <v>es-MX</v>
    <v>Map</v>
  </rv>
  <rv s="0">
    <v>536870912</v>
    <v>Departamento de La Paz</v>
    <v>f81604d1-2e57-99dd-6c0e-231c0949a2e5</v>
    <v>es-MX</v>
    <v>Map</v>
  </rv>
  <rv s="0">
    <v>536870912</v>
    <v>Departamento de San Salvador</v>
    <v>eb3a05c2-b1ee-ea78-fd1f-cff62f41f477</v>
    <v>es-MX</v>
    <v>Map</v>
  </rv>
  <rv s="0">
    <v>536870912</v>
    <v>Departamento de La Unión</v>
    <v>69fcbc6d-77ce-0230-6892-b46c5ed4c678</v>
    <v>es-MX</v>
    <v>Map</v>
  </rv>
  <rv s="0">
    <v>536870912</v>
    <v>Departamento de La Libertad</v>
    <v>0ab85b8c-3d24-352b-fc1f-b99eeb420981</v>
    <v>es-MX</v>
    <v>Map</v>
  </rv>
  <rv s="0">
    <v>536870912</v>
    <v>Departamento de Cuscatlán</v>
    <v>cb39f195-3263-b868-8e71-561dc6cc6bc4</v>
    <v>es-MX</v>
    <v>Map</v>
  </rv>
  <rv s="0">
    <v>536870912</v>
    <v>Departamento de Ahuachapán</v>
    <v>c5faad1f-7633-691d-da13-a83792f91877</v>
    <v>es-MX</v>
    <v>Map</v>
  </rv>
  <rv s="0">
    <v>536870912</v>
    <v>Departamento de Santa Ana</v>
    <v>70b3638a-ed76-2a70-1eb2-fbafbe4c08e8</v>
    <v>es-MX</v>
    <v>Map</v>
  </rv>
  <rv s="0">
    <v>536870912</v>
    <v>Departamento de Chalatenango</v>
    <v>72b5046c-2292-3938-9639-c2b77d44f65a</v>
    <v>es-MX</v>
    <v>Map</v>
  </rv>
  <rv s="0">
    <v>536870912</v>
    <v>Departamento de Sonsonate</v>
    <v>d43c8199-be11-68e7-9336-634720044921</v>
    <v>es-MX</v>
    <v>Map</v>
  </rv>
  <rv s="0">
    <v>536870912</v>
    <v>Departamento de San Miguel</v>
    <v>dc0de946-054c-e198-3573-4826e9cbfb04</v>
    <v>es-MX</v>
    <v>Map</v>
  </rv>
  <rv s="0">
    <v>536870912</v>
    <v>Departamento de San Vicente</v>
    <v>3dcec651-472d-20f2-70d7-b9c6dcee52ec</v>
    <v>es-MX</v>
    <v>Map</v>
  </rv>
  <rv s="2">
    <v>30</v>
  </rv>
  <rv s="1">
    <fb>42000</fb>
    <v>30</v>
  </rv>
  <rv s="1">
    <fb>4.1100001335144E-2</fb>
    <v>39</v>
  </rv>
  <rv s="1">
    <fb>2.0390000000000001</fb>
    <v>36</v>
  </rv>
  <rv s="1">
    <fb>0.36399999999999999</fb>
    <v>31</v>
  </rv>
  <rv s="1">
    <fb>18.253</fb>
    <v>36</v>
  </rv>
  <rv s="1">
    <fb>0.76447876447876495</fb>
    <v>31</v>
  </rv>
  <rv s="11">
    <v>#VALUE!</v>
    <v>es-ES</v>
    <v>3e2414ae-fd79-22d5-9263-1d9dbcf212a5</v>
    <v>536870912</v>
    <v>1</v>
    <v>131</v>
    <v>132</v>
    <v>133</v>
    <v>El Salvador</v>
    <v>26</v>
    <v>27</v>
    <v>Map</v>
    <v>28</v>
    <v>134</v>
    <v>SV</v>
    <v>466</v>
    <v>467</v>
    <v>468</v>
    <v>469</v>
    <v>469</v>
    <v>470</v>
    <v>471</v>
    <v>472</v>
    <v>El Salvador, oficialmente República de El Salvador, es un país soberano de América Central ubicado en el litoral del océano Pacífico con una extensión territorial de 21 041 km². En el año 2021 contaba con una población estimada en 6 486 023 habitantes según una estimación realizada por la Dirección General de Estadísticas y Censos en compañía de la CEPAL, por su densidad demográfica aproximada de 300 hab./km² es el país más densamente poblado del continente americano, sin incluir algunas islas en el mar Caribe. Su clima es cálido tropical pero debido al contraste geográfico el clima puede variar. El Salvador limita con Guatemala al oeste y con Honduras al norte y al este, al sureste el golfo de Fonseca lo separa de Nicaragua, y flanqueado al sur por el océano Pacífico. Su territorio está organizado en 14 departamentos, 35 distritos y 262 municipios. La ciudad de San Salvador es la capital del país; su área metropolitana incluye 14 municipalidades cercanas, y concentra la actividad política y económica de la república. Las ciudades de San Miguel y Santa Ana son otros centros importantes del país.</v>
    <v>473</v>
    <v>474</v>
    <v>475</v>
    <v>Himno Nacional de El Salvador</v>
    <v>476</v>
    <v>477</v>
    <v>478</v>
    <v>479</v>
    <v>480</v>
    <v>482</v>
    <v>483</v>
    <v>484</v>
    <v>485</v>
    <v>486</v>
    <v>El Salvador</v>
    <v>487</v>
    <v>488</v>
    <v>489</v>
    <v>490</v>
    <v>491</v>
    <v>492</v>
    <v>493</v>
    <v>494</v>
    <v>495</v>
    <v>496</v>
    <v>497</v>
    <v>498</v>
    <v>499</v>
    <v>500</v>
    <v>515</v>
    <v>516</v>
    <v>517</v>
    <v>518</v>
    <v>519</v>
    <v>520</v>
    <v>521</v>
    <v>El Salvador</v>
    <v>mdp/vdpid/72</v>
    <v>65</v>
  </rv>
  <rv s="0">
    <v>536870912</v>
    <v>Paraguay</v>
    <v>38755944-7eb5-b816-af98-acd4bbf59209</v>
    <v>es-ES</v>
    <v>Map</v>
  </rv>
  <rv s="1">
    <fb>406796</fb>
    <v>30</v>
  </rv>
  <rv s="1">
    <fb>0.377488034467027</fb>
    <v>31</v>
  </rv>
  <rv s="1">
    <fb>2.7570972756279E-2</fb>
    <v>31</v>
  </rv>
  <rv s="0">
    <v>536870912</v>
    <v>Asunción</v>
    <v>4b5ad817-2782-74b0-8e77-733cb22e48af</v>
    <v>es-MX</v>
    <v>Map</v>
  </rv>
  <rv s="1">
    <fb>312800000</fb>
    <v>37</v>
  </rv>
  <rv s="0">
    <v>536870912</v>
    <v>Ciudad del Este</v>
    <v>c4923615-2eb4-2027-6c93-35da22389697</v>
    <v>es-MX</v>
    <v>Map</v>
  </rv>
  <rv s="1">
    <fb>595</fb>
    <v>32</v>
  </rv>
  <rv s="1">
    <fb>33.703312045093298</fb>
    <v>33</v>
  </rv>
  <rv s="1">
    <fb>1552.38421668465</fb>
    <v>30</v>
  </rv>
  <rv s="1">
    <fb>7407.34</fb>
    <v>30</v>
  </rv>
  <rv s="1">
    <fb>74.131</fb>
    <v>33</v>
  </rv>
  <rv s="1">
    <fb>0.36485746740000002</fb>
    <v>31</v>
  </rv>
  <rv s="2">
    <v>31</v>
  </rv>
  <rv s="3">
    <v>9</v>
    <v>28</v>
    <v>145</v>
    <v>6</v>
    <v>0</v>
    <v>Image of Paraguay</v>
  </rv>
  <rv s="1">
    <fb>0.100353309716205</fb>
    <v>31</v>
  </rv>
  <rv s="1">
    <fb>143.82104097452901</fb>
    <v>35</v>
  </rv>
  <rv s="4">
    <v>https://www.bing.com/search?q=Paraguay&amp;form=skydnc</v>
    <v>Aprenda más con Bing</v>
  </rv>
  <rv s="0">
    <v>805306368</v>
    <v>Mario Abdo Benítez (Presidente)</v>
    <v>a0df6a6a-fbea-173f-e7fb-089fb50bbbdd</v>
    <v>es-MX</v>
    <v>Generic</v>
  </rv>
  <rv s="0">
    <v>805306368</v>
    <v>Hugo Velázquez (Vicepresidente)</v>
    <v>f4d01cd4-e66f-2590-7105-4338dc87ebab</v>
    <v>es-MX</v>
    <v>Generic</v>
  </rv>
  <rv s="2">
    <v>32</v>
  </rv>
  <rv s="1">
    <fb>1.0437316999999999</fb>
    <v>31</v>
  </rv>
  <rv s="1">
    <fb>0.3463021</fb>
    <v>31</v>
  </rv>
  <rv s="1">
    <fb>1.3544</fb>
    <v>36</v>
  </rv>
  <rv s="1">
    <fb>17.2</fb>
    <v>33</v>
  </rv>
  <rv s="1">
    <fb>38145288939.848801</fb>
    <v>37</v>
  </rv>
  <rv s="1">
    <fb>7044636</fb>
    <v>30</v>
  </rv>
  <rv s="1">
    <fb>4359150</fb>
    <v>30</v>
  </rv>
  <rv s="1">
    <fb>0.35899999999999999</fb>
    <v>31</v>
  </rv>
  <rv s="1">
    <fb>0.51700000000000002</fb>
    <v>31</v>
  </rv>
  <rv s="1">
    <fb>4.7E-2</fb>
    <v>31</v>
  </rv>
  <rv s="1">
    <fb>0.720940017700195</fb>
    <v>31</v>
  </rv>
  <rv s="1">
    <fb>0.13600000000000001</fb>
    <v>31</v>
  </rv>
  <rv s="1">
    <fb>1.04</fb>
    <v>38</v>
  </rv>
  <rv s="1">
    <fb>129</fb>
    <v>33</v>
  </rv>
  <rv s="1">
    <fb>1.55</fb>
    <v>38</v>
  </rv>
  <rv s="0">
    <v>536870912</v>
    <v>Departamento de Alto Paraná</v>
    <v>622aa25a-b0e7-3e94-0a4e-c44b2a606a8a</v>
    <v>es-MX</v>
    <v>Map</v>
  </rv>
  <rv s="0">
    <v>536870912</v>
    <v>Departamento de Guairá</v>
    <v>32b611ea-667c-e49b-e6b7-ddfeb81e65bf</v>
    <v>es-MX</v>
    <v>Map</v>
  </rv>
  <rv s="0">
    <v>536870912</v>
    <v>Departamento Amambay</v>
    <v>25a00850-f819-32d0-7038-bc8149b837aa</v>
    <v>es-MX</v>
    <v>Map</v>
  </rv>
  <rv s="0">
    <v>536870912</v>
    <v>Departamento de Ñeembucú</v>
    <v>13a16305-3bea-2508-da0d-f0b9907eb6cb</v>
    <v>es-MX</v>
    <v>Map</v>
  </rv>
  <rv s="0">
    <v>536870912</v>
    <v>Departamento de Itapúa</v>
    <v>ba6578b1-4465-fe52-5dc0-c6ac0ae5ac29</v>
    <v>es-MX</v>
    <v>Map</v>
  </rv>
  <rv s="0">
    <v>536870912</v>
    <v>Departamento de Alto Paraguay</v>
    <v>0f551218-6ef2-8a91-e4f1-0c4fe5301403</v>
    <v>es-MX</v>
    <v>Map</v>
  </rv>
  <rv s="0">
    <v>536870912</v>
    <v>Departamento de Caaguazú</v>
    <v>8656eba9-1676-8f22-780a-c0756489d7fc</v>
    <v>es-MX</v>
    <v>Map</v>
  </rv>
  <rv s="0">
    <v>536870912</v>
    <v>Departamento de Cordillera</v>
    <v>89438784-9b0e-7aa1-c1ee-7e58bfd1b3f6</v>
    <v>es-MX</v>
    <v>Map</v>
  </rv>
  <rv s="0">
    <v>536870912</v>
    <v>Departamento de Canindeyú</v>
    <v>b5c80568-77c7-fcca-6fd0-05c3042f525b</v>
    <v>es-MX</v>
    <v>Map</v>
  </rv>
  <rv s="0">
    <v>536870912</v>
    <v>Departamento de Paraguarí</v>
    <v>9073627b-6ef6-56d0-339c-6644cacabfb3</v>
    <v>es-MX</v>
    <v>Map</v>
  </rv>
  <rv s="0">
    <v>536870912</v>
    <v>Departamento de Boquerón</v>
    <v>264bbe90-3ccd-c6d3-58b3-d86320f4ef99</v>
    <v>es-MX</v>
    <v>Map</v>
  </rv>
  <rv s="0">
    <v>536870912</v>
    <v>Departamento de Presidente Hayes</v>
    <v>6bcdea9e-cac6-d960-1f0d-f93d906430ae</v>
    <v>es-MX</v>
    <v>Map</v>
  </rv>
  <rv s="0">
    <v>536870912</v>
    <v>Departamento de Caazapá</v>
    <v>6f5c0121-41d3-9b26-6619-eb3818cdf435</v>
    <v>es-MX</v>
    <v>Map</v>
  </rv>
  <rv s="0">
    <v>536870912</v>
    <v>Departamento de Misiones</v>
    <v>3e400bd0-4c3e-986b-69dc-02bf27b9cc4a</v>
    <v>es-MX</v>
    <v>Map</v>
  </rv>
  <rv s="0">
    <v>536870912</v>
    <v>Departamento Central</v>
    <v>59d5a6d8-a7b3-7a69-d2a3-3a433b800d61</v>
    <v>es-MX</v>
    <v>Map</v>
  </rv>
  <rv s="0">
    <v>536870912</v>
    <v>Departamento de San Pedro</v>
    <v>bd80c2dc-b58f-53fc-cd75-24b916825161</v>
    <v>es-MX</v>
    <v>Map</v>
  </rv>
  <rv s="0">
    <v>536870912</v>
    <v>Departamento de Concepción</v>
    <v>ecdae5ff-9f88-4c47-d96b-9767fc2314eb</v>
    <v>es-MX</v>
    <v>Map</v>
  </rv>
  <rv s="2">
    <v>33</v>
  </rv>
  <rv s="1">
    <fb>27000</fb>
    <v>30</v>
  </rv>
  <rv s="1">
    <fb>4.8090000152587901E-2</fb>
    <v>39</v>
  </rv>
  <rv s="1">
    <fb>2.4289999999999998</fb>
    <v>36</v>
  </rv>
  <rv s="1">
    <fb>0.35</fb>
    <v>31</v>
  </rv>
  <rv s="1">
    <fb>20.571000000000002</fb>
    <v>36</v>
  </rv>
  <rv s="1">
    <fb>0.55084319154291495</fb>
    <v>31</v>
  </rv>
  <rv s="2">
    <v>34</v>
  </rv>
  <rv s="9">
    <v>#VALUE!</v>
    <v>es-ES</v>
    <v>38755944-7eb5-b816-af98-acd4bbf59209</v>
    <v>536870912</v>
    <v>1</v>
    <v>143</v>
    <v>107</v>
    <v>108</v>
    <v>Paraguay</v>
    <v>26</v>
    <v>27</v>
    <v>Map</v>
    <v>28</v>
    <v>144</v>
    <v>PY</v>
    <v>524</v>
    <v>525</v>
    <v>526</v>
    <v>527</v>
    <v>528</v>
    <v>529</v>
    <v>530</v>
    <v>PYG</v>
    <v>531</v>
    <v>532</v>
    <v>Paraguay, oficialmente República del Paraguay, es un país sin litoral situado en la zona central de América del Sur. Está organizado como un Estado unitario, cuyo territorio se compone por un distrito capital y 17 departamentos. La ciudad de Asunción es la capital y la urbe más poblada del país. Su forma de gobierno es la república que se rige por el sistema presidencial y además se organiza como un Estado de derecho, democrático y aconfesional. Es miembro fundador del Mercosur junto con Argentina, Brasil y Uruguay.</v>
    <v>533</v>
    <v>534</v>
    <v>535</v>
    <v>Himno nacional del Paraguay</v>
    <v>536</v>
    <v>537</v>
    <v>538</v>
    <v>539</v>
    <v>540</v>
    <v>543</v>
    <v>544</v>
    <v>545</v>
    <v>546</v>
    <v>547</v>
    <v>Paraguay</v>
    <v>548</v>
    <v>549</v>
    <v>550</v>
    <v>551</v>
    <v>26</v>
    <v>552</v>
    <v>553</v>
    <v>396</v>
    <v>554</v>
    <v>213</v>
    <v>555</v>
    <v>556</v>
    <v>557</v>
    <v>558</v>
    <v>576</v>
    <v>577</v>
    <v>578</v>
    <v>579</v>
    <v>580</v>
    <v>581</v>
    <v>582</v>
    <v>Paraguay</v>
    <v>mdp/vdpid/185</v>
    <v>583</v>
  </rv>
  <rv s="0">
    <v>536870912</v>
    <v>Santa Lucía</v>
    <v>0d097960-d7ea-79a1-d032-ef196289d313</v>
    <v>es-ES</v>
    <v>Map</v>
  </rv>
  <rv s="1">
    <fb>617</fb>
    <v>30</v>
  </rv>
  <rv s="1">
    <fb>0.33180327493636397</fb>
    <v>31</v>
  </rv>
  <rv s="1">
    <fb>1.9384624437607301E-2</fb>
    <v>31</v>
  </rv>
  <rv s="0">
    <v>536870912</v>
    <v>Castries</v>
    <v>93f2737c-8f89-dc8d-e6ce-37572bc03e81</v>
    <v>es-MX</v>
    <v>Map</v>
  </rv>
  <rv s="1">
    <fb>1</fb>
    <v>32</v>
  </rv>
  <rv s="1">
    <fb>414.37099999999998</fb>
    <v>30</v>
  </rv>
  <rv s="1">
    <fb>76.057000000000002</fb>
    <v>33</v>
  </rv>
  <rv s="1">
    <fb>0.48384949329999999</fb>
    <v>31</v>
  </rv>
  <rv s="3">
    <v>10</v>
    <v>28</v>
    <v>156</v>
    <v>6</v>
    <v>0</v>
    <v>Image of Santa Lucía</v>
  </rv>
  <rv s="1">
    <fb>0.18219767764380101</fb>
    <v>31</v>
  </rv>
  <rv s="1">
    <fb>110.132070405894</fb>
    <v>35</v>
  </rv>
  <rv s="4">
    <v>https://www.bing.com/search?q=Santa+Luc%c3%ada&amp;form=skydnc</v>
    <v>Aprenda más con Bing</v>
  </rv>
  <rv s="2">
    <v>35</v>
  </rv>
  <rv s="1">
    <fb>1.0259824</fb>
    <v>31</v>
  </rv>
  <rv s="1">
    <fb>0.14066529999999999</fb>
    <v>31</v>
  </rv>
  <rv s="1">
    <fb>0.64090000000000003</fb>
    <v>36</v>
  </rv>
  <rv s="1">
    <fb>14.9</fb>
    <v>33</v>
  </rv>
  <rv s="1">
    <fb>2122450629.6296301</fb>
    <v>37</v>
  </rv>
  <rv s="1">
    <fb>182790</fb>
    <v>30</v>
  </rv>
  <rv s="1">
    <fb>34280</fb>
    <v>30</v>
  </rv>
  <rv s="1">
    <fb>0.38600000000000001</fb>
    <v>31</v>
  </rv>
  <rv s="1">
    <fb>0.55399999999999994</fb>
    <v>31</v>
  </rv>
  <rv s="1">
    <fb>3.1E-2</fb>
    <v>31</v>
  </rv>
  <rv s="1">
    <fb>0.20600000000000002</fb>
    <v>31</v>
  </rv>
  <rv s="1">
    <fb>0.67103996276855493</fb>
    <v>31</v>
  </rv>
  <rv s="1">
    <fb>7.9000000000000001E-2</fb>
    <v>31</v>
  </rv>
  <rv s="1">
    <fb>1.3</fb>
    <v>38</v>
  </rv>
  <rv s="1">
    <fb>117</fb>
    <v>33</v>
  </rv>
  <rv s="0">
    <v>536870912</v>
    <v>Distrito de Canaries</v>
    <v>6ce32848-5ef4-2645-ee84-feb8ad8f2d51</v>
    <v>es-MX</v>
    <v>Map</v>
  </rv>
  <rv s="2">
    <v>36</v>
  </rv>
  <rv s="1">
    <fb>0.207059993743896</fb>
    <v>39</v>
  </rv>
  <rv s="1">
    <fb>1.4359999999999999</fb>
    <v>36</v>
  </rv>
  <rv s="1">
    <fb>0.34700000000000003</fb>
    <v>31</v>
  </rv>
  <rv s="1">
    <fb>12</fb>
    <v>36</v>
  </rv>
  <rv s="1">
    <fb>0.17377049805688</fb>
    <v>31</v>
  </rv>
  <rv s="2">
    <v>37</v>
  </rv>
  <rv s="12">
    <v>#VALUE!</v>
    <v>es-ES</v>
    <v>0d097960-d7ea-79a1-d032-ef196289d313</v>
    <v>536870912</v>
    <v>1</v>
    <v>152</v>
    <v>153</v>
    <v>154</v>
    <v>Santa Lucía</v>
    <v>26</v>
    <v>27</v>
    <v>Map</v>
    <v>28</v>
    <v>155</v>
    <v>LC</v>
    <v>586</v>
    <v>587</v>
    <v>588</v>
    <v>589</v>
    <v>589</v>
    <v>590</v>
    <v>XCD</v>
    <v>424</v>
    <v>Santa Lucía es un pequeño Estado insular de América, ubicado en el mar Caribe, al norte de San Vicente y las Granadinas y al sur de la isla de la Martinica. Es miembro de la Comunidad del Caribe, de la Organización de Estados Americanos, de la Organización Internacional de la Francofonía y de la Mancomunidad de Naciones. Santa Lucía es una de las islas de Barlovento, el nombre proviene de Santa Lucía de Siracusa.</v>
    <v>591</v>
    <v>592</v>
    <v>593</v>
    <v>Sons and Daughters of Saint Lucia</v>
    <v>428</v>
    <v>594</v>
    <v>595</v>
    <v>596</v>
    <v>597</v>
    <v>598</v>
    <v>599</v>
    <v>600</v>
    <v>601</v>
    <v>602</v>
    <v>Santa Lucía</v>
    <v>603</v>
    <v>604</v>
    <v>605</v>
    <v>606</v>
    <v>147</v>
    <v>607</v>
    <v>608</v>
    <v>609</v>
    <v>610</v>
    <v>611</v>
    <v>399</v>
    <v>612</v>
    <v>613</v>
    <v>615</v>
    <v>616</v>
    <v>617</v>
    <v>618</v>
    <v>619</v>
    <v>620</v>
    <v>Santa Lucía</v>
    <v>mdp/vdpid/218</v>
    <v>621</v>
  </rv>
  <rv s="0">
    <v>536870912</v>
    <v>México</v>
    <v>8e475659-4bdc-d912-6494-affce0096bc1</v>
    <v>es-ES</v>
    <v>Map</v>
  </rv>
  <rv s="1">
    <fb>1972550</fb>
    <v>30</v>
  </rv>
  <rv s="1">
    <fb>0.339249458255099</fb>
    <v>31</v>
  </rv>
  <rv s="1">
    <fb>3.6359614212704998E-2</fb>
    <v>31</v>
  </rv>
  <rv s="0">
    <v>536870912</v>
    <v>Ciudad de México</v>
    <v>f1281260-8340-e258-c8ec-3522504400e5</v>
    <v>es-MX</v>
    <v>Map</v>
  </rv>
  <rv s="1">
    <fb>413618820000</fb>
    <v>37</v>
  </rv>
  <rv s="1">
    <fb>52</fb>
    <v>32</v>
  </rv>
  <rv s="1">
    <fb>90.426207910940704</fb>
    <v>33</v>
  </rv>
  <rv s="1">
    <fb>2157.32394883914</fb>
    <v>30</v>
  </rv>
  <rv s="1">
    <fb>486405.54800000001</fb>
    <v>30</v>
  </rv>
  <rv s="1">
    <fb>74.992000000000004</fb>
    <v>33</v>
  </rv>
  <rv s="1">
    <fb>0.41370018680000004</fb>
    <v>31</v>
  </rv>
  <rv s="3">
    <v>11</v>
    <v>28</v>
    <v>167</v>
    <v>6</v>
    <v>0</v>
    <v>Image of México</v>
  </rv>
  <rv s="1">
    <fb>0.130829255322402</fb>
    <v>31</v>
  </rv>
  <rv s="1">
    <fb>141.54252296997399</fb>
    <v>35</v>
  </rv>
  <rv s="4">
    <v>https://www.bing.com/search?q=M%c3%a9xico&amp;form=skydnc</v>
    <v>Aprenda más con Bing</v>
  </rv>
  <rv s="0">
    <v>805306368</v>
    <v>Andrés Manuel López Obrador (Presidente)</v>
    <v>f285a927-f27b-4a8e-277b-5c53b148cf20</v>
    <v>es-MX</v>
    <v>Generic</v>
  </rv>
  <rv s="2">
    <v>38</v>
  </rv>
  <rv s="1">
    <fb>1.0577000999999999</fb>
    <v>31</v>
  </rv>
  <rv s="1">
    <fb>0.40228960000000002</fb>
    <v>31</v>
  </rv>
  <rv s="1">
    <fb>2.3826999999999998</fb>
    <v>36</v>
  </rv>
  <rv s="1">
    <fb>11</fb>
    <v>33</v>
  </rv>
  <rv s="1">
    <fb>1258286717124.53</fb>
    <v>37</v>
  </rv>
  <rv s="1">
    <fb>126014024</fb>
    <v>30</v>
  </rv>
  <rv s="1">
    <fb>102626859</fb>
    <v>30</v>
  </rv>
  <rv s="1">
    <fb>5.4000000000000006E-2</fb>
    <v>31</v>
  </rv>
  <rv s="1">
    <fb>0.60680000305175807</fb>
    <v>31</v>
  </rv>
  <rv s="1">
    <fb>9.5000000000000001E-2</fb>
    <v>31</v>
  </rv>
  <rv s="1">
    <fb>0.13500000000000001</fb>
    <v>31</v>
  </rv>
  <rv s="1">
    <fb>0.73</fb>
    <v>38</v>
  </rv>
  <rv s="1">
    <fb>33</fb>
    <v>33</v>
  </rv>
  <rv s="1">
    <fb>0.49</fb>
    <v>38</v>
  </rv>
  <rv s="0">
    <v>536870912</v>
    <v>Quintana Roo</v>
    <v>96bcffec-8d1c-5e86-ab0e-e31d5b9a157c</v>
    <v>es-MX</v>
    <v>Map</v>
  </rv>
  <rv s="0">
    <v>536870912</v>
    <v>Tamaulipas</v>
    <v>6f2fce2f-2090-8583-dbf3-dd9d6fc3cab3</v>
    <v>es-MX</v>
    <v>Map</v>
  </rv>
  <rv s="0">
    <v>536870912</v>
    <v>Tlaxcala</v>
    <v>77063c53-3a0e-fbf0-30d8-68218fbc38fa</v>
    <v>es-MX</v>
    <v>Map</v>
  </rv>
  <rv s="0">
    <v>536870912</v>
    <v>Guanajuato</v>
    <v>9eaf00cd-2b5c-3655-adbc-dc91f1f0fca3</v>
    <v>es-MX</v>
    <v>Map</v>
  </rv>
  <rv s="0">
    <v>536870912</v>
    <v>Nuevo León</v>
    <v>1696b325-bf35-b9aa-28db-3304c1996498</v>
    <v>es-MX</v>
    <v>Map</v>
  </rv>
  <rv s="0">
    <v>536870912</v>
    <v>Campeche</v>
    <v>7c67b06b-20b4-3244-d633-4a6255df7395</v>
    <v>es-MX</v>
    <v>Map</v>
  </rv>
  <rv s="0">
    <v>536870912</v>
    <v>Veracruz de Ignacio de la Llave</v>
    <v>10381f79-264a-f2fd-08f8-cc5377683832</v>
    <v>es-MX</v>
    <v>Map</v>
  </rv>
  <rv s="0">
    <v>536870912</v>
    <v>Michoacán</v>
    <v>33ec3160-5b7b-5fef-defd-4574b6b819d6</v>
    <v>es-MX</v>
    <v>Map</v>
  </rv>
  <rv s="0">
    <v>536870912</v>
    <v>Sonora</v>
    <v>e59e4f16-5e42-af6e-b970-e0ae59046077</v>
    <v>es-MX</v>
    <v>Map</v>
  </rv>
  <rv s="0">
    <v>536870912</v>
    <v>Estado de Guerrero</v>
    <v>86638283-e8d0-0d69-1241-dc688f82149b</v>
    <v>es-MX</v>
    <v>Map</v>
  </rv>
  <rv s="0">
    <v>536870912</v>
    <v>Jalisco</v>
    <v>18c29bf9-bbf0-e90f-10f3-c48c9791339b</v>
    <v>es-MX</v>
    <v>Map</v>
  </rv>
  <rv s="0">
    <v>536870912</v>
    <v>San Luis Potosí</v>
    <v>c228dff2-2024-525b-1b90-fe82a2f5ccfc</v>
    <v>es-MX</v>
    <v>Map</v>
  </rv>
  <rv s="0">
    <v>536870912</v>
    <v>Sinaloa</v>
    <v>ef7dcafc-cca2-39b2-e063-e2bbf5b2022e</v>
    <v>es-MX</v>
    <v>Map</v>
  </rv>
  <rv s="0">
    <v>536870912</v>
    <v>Aguascalientes</v>
    <v>7f39db16-d0e9-f4ba-b929-2a69336bbcb0</v>
    <v>es-MX</v>
    <v>Map</v>
  </rv>
  <rv s="0">
    <v>536870912</v>
    <v>Puebla</v>
    <v>e266f3f0-af5e-7537-36e1-118cfcc783a3</v>
    <v>es-MX</v>
    <v>Map</v>
  </rv>
  <rv s="0">
    <v>536870912</v>
    <v>Estado de Hidalgo</v>
    <v>76baa939-e01a-077d-0c83-522220d05a5b</v>
    <v>es-MX</v>
    <v>Map</v>
  </rv>
  <rv s="0">
    <v>536870912</v>
    <v>Coahuila de Zaragoza</v>
    <v>b1fb0720-5dff-3cd3-aa9b-e91c0988b9f4</v>
    <v>es-MX</v>
    <v>Map</v>
  </rv>
  <rv s="0">
    <v>536870912</v>
    <v>Morelos</v>
    <v>457cd12b-12ce-71c2-81d5-f60ba9645b36</v>
    <v>es-MX</v>
    <v>Map</v>
  </rv>
  <rv s="0">
    <v>536870912</v>
    <v>Querétaro</v>
    <v>4a2d4179-0f55-70d5-99e7-165b2289a273</v>
    <v>es-MX</v>
    <v>Map</v>
  </rv>
  <rv s="0">
    <v>536870912</v>
    <v>Chiapas</v>
    <v>f0d5e228-a3c3-8699-7df3-32ab85b078b3</v>
    <v>es-MX</v>
    <v>Map</v>
  </rv>
  <rv s="0">
    <v>536870912</v>
    <v>Nayarit</v>
    <v>d5ab8703-9922-20b7-03c7-acb17f76b03e</v>
    <v>es-MX</v>
    <v>Map</v>
  </rv>
  <rv s="0">
    <v>536870912</v>
    <v>Zacatecas</v>
    <v>135a47e4-6f2c-2112-febf-50c21b485bd3</v>
    <v>es-MX</v>
    <v>Map</v>
  </rv>
  <rv s="0">
    <v>536870912</v>
    <v>Chihuahua</v>
    <v>ce5a5e29-7bae-05e8-fec7-e028f5c1e139</v>
    <v>es-MX</v>
    <v>Map</v>
  </rv>
  <rv s="0">
    <v>536870912</v>
    <v>Yucatán</v>
    <v>f096e19b-5b56-f73a-3e33-e3f03e33fffc</v>
    <v>es-MX</v>
    <v>Map</v>
  </rv>
  <rv s="0">
    <v>536870912</v>
    <v>Baja California Sur</v>
    <v>72f2373c-402d-1899-776e-ebde71dada5d</v>
    <v>es-MX</v>
    <v>Map</v>
  </rv>
  <rv s="0">
    <v>536870912</v>
    <v>Oaxaca</v>
    <v>2a651e2b-4cd2-6315-971b-6bddb30dfb4d</v>
    <v>es-MX</v>
    <v>Map</v>
  </rv>
  <rv s="0">
    <v>536870912</v>
    <v>Colima</v>
    <v>c5187e51-1440-155f-505d-5c7804e1489f</v>
    <v>es-MX</v>
    <v>Map</v>
  </rv>
  <rv s="0">
    <v>536870912</v>
    <v>Baja California</v>
    <v>6b504587-24aa-0512-9ca8-180f7fa0f586</v>
    <v>es-MX</v>
    <v>Map</v>
  </rv>
  <rv s="0">
    <v>536870912</v>
    <v>Estado de México</v>
    <v>884c2c6c-6f06-85ee-aa8d-65b8980f2231</v>
    <v>es-MX</v>
    <v>Map</v>
  </rv>
  <rv s="0">
    <v>536870912</v>
    <v>Tabasco</v>
    <v>f96880d9-0a36-58d3-7351-a4c7070c642d</v>
    <v>es-MX</v>
    <v>Map</v>
  </rv>
  <rv s="0">
    <v>536870912</v>
    <v>Durango</v>
    <v>d5a4a060-173a-aa5a-3023-abf4cbc2f03d</v>
    <v>es-MX</v>
    <v>Map</v>
  </rv>
  <rv s="2">
    <v>39</v>
  </rv>
  <rv s="1">
    <fb>336000</fb>
    <v>30</v>
  </rv>
  <rv s="1">
    <fb>3.4249999523162801E-2</fb>
    <v>39</v>
  </rv>
  <rv s="1">
    <fb>2.129</fb>
    <v>36</v>
  </rv>
  <rv s="1">
    <fb>0.55100000000000005</fb>
    <v>31</v>
  </rv>
  <rv s="1">
    <fb>17.602</fb>
    <v>36</v>
  </rv>
  <rv s="1">
    <fb>0.54649553743666202</fb>
    <v>31</v>
  </rv>
  <rv s="13">
    <v>#VALUE!</v>
    <v>es-ES</v>
    <v>8e475659-4bdc-d912-6494-affce0096bc1</v>
    <v>536870912</v>
    <v>1</v>
    <v>164</v>
    <v>107</v>
    <v>165</v>
    <v>México</v>
    <v>26</v>
    <v>27</v>
    <v>Map</v>
    <v>28</v>
    <v>166</v>
    <v>MX</v>
    <v>624</v>
    <v>625</v>
    <v>626</v>
    <v>627</v>
    <v>628</v>
    <v>627</v>
    <v>629</v>
    <v>MXN</v>
    <v>630</v>
    <v>631</v>
    <v>México, oficialmente los Estados Unidos Mexicanos, es un país soberano ubicado en la parte meridional de América del Norte; su capital y ciudad más poblada es la Ciudad de México. De acuerdo con la constitución vigente, su forma de gobierno consiste en una república representativa, democrática, laica y federal, compuesta por 32 entidades federativas.</v>
    <v>632</v>
    <v>633</v>
    <v>634</v>
    <v>Himno Nacional Mexicano</v>
    <v>635</v>
    <v>636</v>
    <v>637</v>
    <v>638</v>
    <v>640</v>
    <v>641</v>
    <v>642</v>
    <v>643</v>
    <v>644</v>
    <v>México</v>
    <v>645</v>
    <v>646</v>
    <v>647</v>
    <v>519</v>
    <v>279</v>
    <v>552</v>
    <v>648</v>
    <v>282</v>
    <v>649</v>
    <v>650</v>
    <v>651</v>
    <v>652</v>
    <v>653</v>
    <v>654</v>
    <v>686</v>
    <v>687</v>
    <v>688</v>
    <v>689</v>
    <v>690</v>
    <v>691</v>
    <v>692</v>
    <v>México</v>
    <v>mdp/vdpid/166</v>
  </rv>
  <rv s="0">
    <v>536870912</v>
    <v>Ecuador</v>
    <v>2079204c-c2a1-f4df-5ade-9c8e04ca07ce</v>
    <v>es-ES</v>
    <v>Map</v>
  </rv>
  <rv s="1">
    <fb>256370</fb>
    <v>30</v>
  </rv>
  <rv s="1">
    <fb>0.50205952611632298</fb>
    <v>31</v>
  </rv>
  <rv s="1">
    <fb>2.6601251546613603E-3</fb>
    <v>31</v>
  </rv>
  <rv s="0">
    <v>536870912</v>
    <v>Quito</v>
    <v>dfa87a53-572b-ac85-a4bb-f3f9e6216a7c</v>
    <v>es-MX</v>
    <v>Map</v>
  </rv>
  <rv s="1">
    <fb>747000000</fb>
    <v>37</v>
  </rv>
  <rv s="1">
    <fb>593</fb>
    <v>32</v>
  </rv>
  <rv s="1">
    <fb>86.884660364734302</fb>
    <v>33</v>
  </rv>
  <rv s="1">
    <fb>1376.3931153262699</fb>
    <v>30</v>
  </rv>
  <rv s="1">
    <fb>41154.741000000002</fb>
    <v>30</v>
  </rv>
  <rv s="1">
    <fb>76.8</fb>
    <v>33</v>
  </rv>
  <rv s="1">
    <fb>0.43712133000000003</fb>
    <v>31</v>
  </rv>
  <rv s="2">
    <v>40</v>
  </rv>
  <rv s="3">
    <v>12</v>
    <v>28</v>
    <v>177</v>
    <v>6</v>
    <v>0</v>
    <v>Image of Ecuador</v>
  </rv>
  <rv s="1">
    <fb>124.142674729473</fb>
    <v>35</v>
  </rv>
  <rv s="4">
    <v>https://www.bing.com/search?q=Ecuador&amp;form=skydnc</v>
    <v>Aprenda más con Bing</v>
  </rv>
  <rv s="0">
    <v>805306368</v>
    <v>Guillermo Lasso (Presidente)</v>
    <v>86d254c7-1a1d-4ca4-9206-05d72ef67de3</v>
    <v>es-MX</v>
    <v>Generic</v>
  </rv>
  <rv s="2">
    <v>41</v>
  </rv>
  <rv s="1">
    <fb>1.0326795</fb>
    <v>31</v>
  </rv>
  <rv s="1">
    <fb>0.4489223</fb>
    <v>31</v>
  </rv>
  <rv s="1">
    <fb>2.0367999999999999</fb>
    <v>36</v>
  </rv>
  <rv s="1">
    <fb>12.2</fb>
    <v>33</v>
  </rv>
  <rv s="1">
    <fb>107435665000</fb>
    <v>37</v>
  </rv>
  <rv s="1">
    <fb>17373662</fb>
    <v>30</v>
  </rv>
  <rv s="1">
    <fb>11116711</fb>
    <v>30</v>
  </rv>
  <rv s="1">
    <fb>0.34399999999999997</fb>
    <v>31</v>
  </rv>
  <rv s="1">
    <fb>1.6E-2</fb>
    <v>31</v>
  </rv>
  <rv s="1">
    <fb>0.51</fb>
    <v>31</v>
  </rv>
  <rv s="1">
    <fb>0.21199999999999999</fb>
    <v>31</v>
  </rv>
  <rv s="1">
    <fb>0.68038002014160204</fb>
    <v>31</v>
  </rv>
  <rv s="1">
    <fb>0.14000000000000001</fb>
    <v>31</v>
  </rv>
  <rv s="1">
    <fb>0.61</fb>
    <v>38</v>
  </rv>
  <rv s="1">
    <fb>59</fb>
    <v>33</v>
  </rv>
  <rv s="1">
    <fb>2.46</fb>
    <v>38</v>
  </rv>
  <rv s="0">
    <v>536870912</v>
    <v>Provincia de Chimborazo</v>
    <v>8776cfea-2701-3c6f-4474-bbac439954bf</v>
    <v>es-MX</v>
    <v>Map</v>
  </rv>
  <rv s="0">
    <v>536870912</v>
    <v>Provincia de Imbabura</v>
    <v>b55e8a0c-2c01-bedd-7ab6-6a27556de38b</v>
    <v>es-MX</v>
    <v>Map</v>
  </rv>
  <rv s="0">
    <v>536870912</v>
    <v>Provincia de Galápagos</v>
    <v>56ad541f-3fad-e18e-448d-20d5660471b1</v>
    <v>es-MX</v>
    <v>Map</v>
  </rv>
  <rv s="0">
    <v>536870912</v>
    <v>Provincia de Pichincha</v>
    <v>f4e8db75-5a82-3d59-f5e9-bd08cf6fff8a</v>
    <v>es-MX</v>
    <v>Map</v>
  </rv>
  <rv s="0">
    <v>536870912</v>
    <v>Provincia de Santo Domingo de los Tsáchilas</v>
    <v>cc2d928b-7e0d-05a2-5a13-c73529a5cda5</v>
    <v>es-MX</v>
    <v>Map</v>
  </rv>
  <rv s="0">
    <v>536870912</v>
    <v>Provincia de Manabí</v>
    <v>b6790b9c-12f8-5243-0a7b-3dcdb354b2b3</v>
    <v>es-MX</v>
    <v>Map</v>
  </rv>
  <rv s="0">
    <v>536870912</v>
    <v>Provincia de Cañar</v>
    <v>a9ec6560-75bb-6acb-2850-5ee8b3c0e70d</v>
    <v>es-MX</v>
    <v>Map</v>
  </rv>
  <rv s="0">
    <v>536870912</v>
    <v>Provincia de Azuay</v>
    <v>2cfb014a-a9af-60a1-4b8f-eb162fbe6e72</v>
    <v>es-MX</v>
    <v>Map</v>
  </rv>
  <rv s="0">
    <v>536870912</v>
    <v>Provincia de Morona Santiago</v>
    <v>2ed9fd24-df04-212a-d4d9-9b4b29ad2b2d</v>
    <v>es-MX</v>
    <v>Map</v>
  </rv>
  <rv s="0">
    <v>536870912</v>
    <v>Provincia de Napo</v>
    <v>621a491f-2896-9a1d-47d2-a574afc14ace</v>
    <v>es-MX</v>
    <v>Map</v>
  </rv>
  <rv s="0">
    <v>536870912</v>
    <v>Provincia del Guayas</v>
    <v>472795a7-7487-ff7b-83a0-7eb6b94a297f</v>
    <v>es-MX</v>
    <v>Map</v>
  </rv>
  <rv s="0">
    <v>536870912</v>
    <v>Provincia de Sucumbíos</v>
    <v>ebfa2524-d55a-4b2c-ac5d-113b02b7f1b0</v>
    <v>es-MX</v>
    <v>Map</v>
  </rv>
  <rv s="0">
    <v>536870912</v>
    <v>Provincia de Pastaza</v>
    <v>6817a2a5-110b-9f8f-f0f5-b13e6624dc59</v>
    <v>es-MX</v>
    <v>Map</v>
  </rv>
  <rv s="0">
    <v>536870912</v>
    <v>Provincia de El Oro</v>
    <v>eb5def5b-73f4-3340-75cc-09e9ce42c3fb</v>
    <v>es-MX</v>
    <v>Map</v>
  </rv>
  <rv s="0">
    <v>536870912</v>
    <v>Provincia de Tungurahua</v>
    <v>ee9cb293-dbab-c572-3cae-cffcd293f198</v>
    <v>es-MX</v>
    <v>Map</v>
  </rv>
  <rv s="0">
    <v>536870912</v>
    <v>Provincia de Carchi</v>
    <v>6468a0ed-1faa-e59e-3c47-ec3e06264004</v>
    <v>es-MX</v>
    <v>Map</v>
  </rv>
  <rv s="0">
    <v>536870912</v>
    <v>Provincia de Esmeraldas</v>
    <v>ac309a0c-71b1-692d-39ec-110d81cf9f9f</v>
    <v>es-MX</v>
    <v>Map</v>
  </rv>
  <rv s="0">
    <v>536870912</v>
    <v>Provincia de Cotopaxi</v>
    <v>c06a9fc2-f34f-e68c-9741-9cc620c63e4d</v>
    <v>es-MX</v>
    <v>Map</v>
  </rv>
  <rv s="0">
    <v>536870912</v>
    <v>Provincia de Zamora Chinchipe</v>
    <v>521e2066-d6bb-80df-996f-3f406f806d03</v>
    <v>es-MX</v>
    <v>Map</v>
  </rv>
  <rv s="0">
    <v>536870912</v>
    <v>Provincia de Los Ríos</v>
    <v>522c5a50-5b8f-afec-3199-c8ca4eefcf8e</v>
    <v>es-MX</v>
    <v>Map</v>
  </rv>
  <rv s="0">
    <v>536870912</v>
    <v>Provincia de Orellana</v>
    <v>49c9bc21-2a8d-a97d-ae97-23ca6dd7c735</v>
    <v>es-MX</v>
    <v>Map</v>
  </rv>
  <rv s="0">
    <v>536870912</v>
    <v>Provincia de Bolívar</v>
    <v>4d552046-3a62-f923-d3c4-56ddfbf58477</v>
    <v>es-MX</v>
    <v>Map</v>
  </rv>
  <rv s="0">
    <v>536870912</v>
    <v>Provincia de Loja</v>
    <v>b0bacdd5-a2fc-0810-4f62-4031e901c349</v>
    <v>es-MX</v>
    <v>Map</v>
  </rv>
  <rv s="0">
    <v>536870912</v>
    <v>Provincia de Santa Elena</v>
    <v>fcff532e-26eb-8c4a-404f-8fc422552e15</v>
    <v>es-MX</v>
    <v>Map</v>
  </rv>
  <rv s="2">
    <v>42</v>
  </rv>
  <rv s="1">
    <fb>41000</fb>
    <v>30</v>
  </rv>
  <rv s="1">
    <fb>3.9679999351501502E-2</fb>
    <v>39</v>
  </rv>
  <rv s="1">
    <fb>2.427</fb>
    <v>36</v>
  </rv>
  <rv s="1">
    <fb>19.719000000000001</fb>
    <v>36</v>
  </rv>
  <rv s="1">
    <fb>0.22209695603156698</fb>
    <v>31</v>
  </rv>
  <rv s="2">
    <v>43</v>
  </rv>
  <rv s="7">
    <v>#VALUE!</v>
    <v>es-ES</v>
    <v>2079204c-c2a1-f4df-5ade-9c8e04ca07ce</v>
    <v>536870912</v>
    <v>1</v>
    <v>175</v>
    <v>71</v>
    <v>72</v>
    <v>Ecuador</v>
    <v>26</v>
    <v>27</v>
    <v>Map</v>
    <v>28</v>
    <v>176</v>
    <v>EC</v>
    <v>695</v>
    <v>696</v>
    <v>697</v>
    <v>698</v>
    <v>699</v>
    <v>698</v>
    <v>700</v>
    <v>USD</v>
    <v>701</v>
    <v>702</v>
    <v>Ecuador, oficialmente la República del Ecuador, es un país soberano y plurinacional, ubicado en la región noroccidental de América del Sur. La capital y ciudad más poblada del país es Quito. Es miembro de la Comunidad Andina y está organizado en veinticuatro provincias. Limita al norte con Colombia, al sur y al este con Perú y al oeste con el océano Pacífico, el cual lo separa del archipiélago de Colón o islas Galápagos por aproximadamente mil kilómetros de la costa continental, entre la península de Santa Elena y la isla San Cristóbal. También limita con Costa Rica por la frontera marítima de la región insular. La línea equinoccial o paralelo 0° atraviesa el país y divide los territorios continental e insular en dos, quedando así la mayor parte del territorio ecuatoriano en el hemisferio sur.</v>
    <v>703</v>
    <v>704</v>
    <v>705</v>
    <v>Salve, oh patria</v>
    <v>706</v>
    <v>707</v>
    <v>708</v>
    <v>709</v>
    <v>711</v>
    <v>712</v>
    <v>713</v>
    <v>714</v>
    <v>715</v>
    <v>Ecuador</v>
    <v>716</v>
    <v>717</v>
    <v>718</v>
    <v>719</v>
    <v>720</v>
    <v>721</v>
    <v>342</v>
    <v>722</v>
    <v>723</v>
    <v>213</v>
    <v>724</v>
    <v>725</v>
    <v>726</v>
    <v>727</v>
    <v>752</v>
    <v>753</v>
    <v>754</v>
    <v>755</v>
    <v>719</v>
    <v>756</v>
    <v>757</v>
    <v>Ecuador</v>
    <v>mdp/vdpid/66</v>
    <v>758</v>
  </rv>
  <rv s="0">
    <v>536870912</v>
    <v>República Dominicana</v>
    <v>9eee2843-5c3a-3930-0e9c-2357fb969d5b</v>
    <v>es-ES</v>
    <v>Map</v>
  </rv>
  <rv s="1">
    <fb>48671</fb>
    <v>30</v>
  </rv>
  <rv s="1">
    <fb>0.41734629500556403</fb>
    <v>31</v>
  </rv>
  <rv s="1">
    <fb>1.8106037704296002E-2</fb>
    <v>31</v>
  </rv>
  <rv s="0">
    <v>536870912</v>
    <v>Santo Domingo</v>
    <v>2ea37dcb-8f20-0877-6a29-69f744e91e70</v>
    <v>es-MX</v>
    <v>Map</v>
  </rv>
  <rv s="1">
    <fb>86.563595979866406</fb>
    <v>33</v>
  </rv>
  <rv s="1">
    <fb>1615.51524233024</fb>
    <v>30</v>
  </rv>
  <rv s="1">
    <fb>25258.295999999998</fb>
    <v>30</v>
  </rv>
  <rv s="1">
    <fb>73.891999999999996</fb>
    <v>33</v>
  </rv>
  <rv s="1">
    <fb>0.43679315479999997</fb>
    <v>31</v>
  </rv>
  <rv s="2">
    <v>44</v>
  </rv>
  <rv s="3">
    <v>13</v>
    <v>28</v>
    <v>186</v>
    <v>6</v>
    <v>0</v>
    <v>Image of República Dominicana</v>
  </rv>
  <rv s="1">
    <fb>0.130249349886087</fb>
    <v>31</v>
  </rv>
  <rv s="1">
    <fb>135.49869138696599</fb>
    <v>35</v>
  </rv>
  <rv s="4">
    <v>https://www.bing.com/search?q=Rep%c3%bablica+Dominicana&amp;form=skydnc</v>
    <v>Aprenda más con Bing</v>
  </rv>
  <rv s="0">
    <v>805306368</v>
    <v>Luis Abinader (Presidente)</v>
    <v>c9fe9c8e-97e0-a923-003f-9ee61aaf322c</v>
    <v>es-MX</v>
    <v>Generic</v>
  </rv>
  <rv s="2">
    <v>45</v>
  </rv>
  <rv s="1">
    <fb>1.0569865000000001</fb>
    <v>31</v>
  </rv>
  <rv s="1">
    <fb>0.59915589999999996</fb>
    <v>31</v>
  </rv>
  <rv s="1">
    <fb>1.56</fb>
    <v>36</v>
  </rv>
  <rv s="1">
    <fb>24.1</fb>
    <v>33</v>
  </rv>
  <rv s="1">
    <fb>88941298257.721497</fb>
    <v>37</v>
  </rv>
  <rv s="1">
    <fb>10738958</fb>
    <v>30</v>
  </rv>
  <rv s="1">
    <fb>8787475</fb>
    <v>30</v>
  </rv>
  <rv s="1">
    <fb>2.3E-2</fb>
    <v>31</v>
  </rv>
  <rv s="1">
    <fb>0.501</fb>
    <v>31</v>
  </rv>
  <rv s="1">
    <fb>5.7999999999999996E-2</fb>
    <v>31</v>
  </rv>
  <rv s="1">
    <fb>0.20399999999999999</fb>
    <v>31</v>
  </rv>
  <rv s="1">
    <fb>0.64320999145507796</fb>
    <v>31</v>
  </rv>
  <rv s="1">
    <fb>9.8000000000000004E-2</fb>
    <v>31</v>
  </rv>
  <rv s="1">
    <fb>0.13900000000000001</fb>
    <v>31</v>
  </rv>
  <rv s="1">
    <fb>1.07</fb>
    <v>38</v>
  </rv>
  <rv s="1">
    <fb>0.4</fb>
    <v>38</v>
  </rv>
  <rv s="0">
    <v>536870912</v>
    <v>Provincia de Samaná</v>
    <v>9630dff6-037e-3f46-10ed-a9d0918bf4c8</v>
    <v>es-MX</v>
    <v>Map</v>
  </rv>
  <rv s="0">
    <v>536870912</v>
    <v>Provincia de Santiago</v>
    <v>a73bf4f1-0f5f-343d-2970-a0eb90204c7c</v>
    <v>es-MX</v>
    <v>Map</v>
  </rv>
  <rv s="0">
    <v>536870912</v>
    <v>Provincia de Puerto Plata</v>
    <v>d0286e61-3d13-f2ca-004d-1f130aa13e28</v>
    <v>es-MX</v>
    <v>Map</v>
  </rv>
  <rv s="0">
    <v>536870912</v>
    <v>Provincia de Azua</v>
    <v>f8b87bb8-22f5-e6aa-284c-e5c4cd095204</v>
    <v>es-MX</v>
    <v>Map</v>
  </rv>
  <rv s="0">
    <v>536870912</v>
    <v>Provincia de La Vega</v>
    <v>c92e0385-3a7a-a759-f624-b691ef729b18</v>
    <v>es-MX</v>
    <v>Map</v>
  </rv>
  <rv s="0">
    <v>536870912</v>
    <v>Provincia de Barahona</v>
    <v>906fdd24-6300-971b-a72e-06dae42c6db8</v>
    <v>es-MX</v>
    <v>Map</v>
  </rv>
  <rv s="0">
    <v>536870912</v>
    <v>Provincia de San Pedro de Macorís</v>
    <v>59cc7c3f-267b-9018-1ab0-9a3da9c3cf96</v>
    <v>es-MX</v>
    <v>Map</v>
  </rv>
  <rv s="0">
    <v>536870912</v>
    <v>Provincia de Peravia</v>
    <v>51872d38-df73-020b-d2e1-de7308707da1</v>
    <v>es-MX</v>
    <v>Map</v>
  </rv>
  <rv s="0">
    <v>536870912</v>
    <v>Provincia de Espaillat</v>
    <v>3d20d0d5-0e41-ce76-3277-0e484394516c</v>
    <v>es-MX</v>
    <v>Map</v>
  </rv>
  <rv s="0">
    <v>536870912</v>
    <v>Provincia de Elías Piña</v>
    <v>5f3912d4-781e-2f43-4d3c-1ea99acd1ed1</v>
    <v>es-MX</v>
    <v>Map</v>
  </rv>
  <rv s="0">
    <v>536870912</v>
    <v>Provincia de Duarte</v>
    <v>8d71114c-798e-6a30-3b42-5babdfab8231</v>
    <v>es-MX</v>
    <v>Map</v>
  </rv>
  <rv s="0">
    <v>536870912</v>
    <v>Monseñor Nouel</v>
    <v>4ebc0cf8-50cf-4c2a-2e17-9c3dc51d7647</v>
    <v>es-MX</v>
    <v>Map</v>
  </rv>
  <rv s="0">
    <v>536870912</v>
    <v>Provincia de Valverde</v>
    <v>bd2a5d8c-6532-d499-4b4b-5fd80f191090</v>
    <v>es-MX</v>
    <v>Map</v>
  </rv>
  <rv s="0">
    <v>536870912</v>
    <v>Santiago Rodríguez</v>
    <v>bd02813c-72cf-cb88-e5f1-4d0b690c7b28</v>
    <v>es-MX</v>
    <v>Map</v>
  </rv>
  <rv s="0">
    <v>536870912</v>
    <v>Provincia de Sánchez Ramírez</v>
    <v>36a42427-a9b0-b030-23f7-dc2319360d76</v>
    <v>es-MX</v>
    <v>Map</v>
  </rv>
  <rv s="0">
    <v>536870912</v>
    <v>Provincia de La Altagracia</v>
    <v>89a8367a-6b1b-bdf9-fab5-b9589d5a5804</v>
    <v>es-MX</v>
    <v>Map</v>
  </rv>
  <rv s="0">
    <v>536870912</v>
    <v>Provincia de San Cristóbal</v>
    <v>50dbaf19-6bd9-33ac-5af1-4011fbb4f487</v>
    <v>es-MX</v>
    <v>Map</v>
  </rv>
  <rv s="0">
    <v>536870912</v>
    <v>Distrito Nacional</v>
    <v>48975ce5-a1bc-0e28-0d30-fc23be16fd98</v>
    <v>es-MX</v>
    <v>Map</v>
  </rv>
  <rv s="0">
    <v>536870912</v>
    <v>Provincia de Monte Cristi</v>
    <v>5a056c46-aff1-5db2-2db3-c1829e9f7123</v>
    <v>es-MX</v>
    <v>Map</v>
  </rv>
  <rv s="0">
    <v>536870912</v>
    <v>Provincia de Santo Domingo</v>
    <v>5b1d6dab-7829-9978-a11d-40e9d55020b9</v>
    <v>es-MX</v>
    <v>Map</v>
  </rv>
  <rv s="0">
    <v>536870912</v>
    <v>Provincia de San Juan</v>
    <v>538af92b-9ec1-d2db-7d09-4bf678719df3</v>
    <v>es-MX</v>
    <v>Map</v>
  </rv>
  <rv s="0">
    <v>536870912</v>
    <v>Provincia de Dajabón</v>
    <v>1f195e9d-47d7-dee4-41a5-7f8f0d7062bb</v>
    <v>es-MX</v>
    <v>Map</v>
  </rv>
  <rv s="0">
    <v>536870912</v>
    <v>Provincia de Monte Plata</v>
    <v>d17f20ea-1c06-c2de-7447-69aec91c1725</v>
    <v>es-MX</v>
    <v>Map</v>
  </rv>
  <rv s="0">
    <v>536870912</v>
    <v>Provincia de Hato Mayor</v>
    <v>0a3fc4a8-4840-43d0-482a-75736a1f3f5a</v>
    <v>es-MX</v>
    <v>Map</v>
  </rv>
  <rv s="0">
    <v>536870912</v>
    <v>Provincia de El Seibo</v>
    <v>c35c83ee-c424-4dba-36a0-a911dadaa4e5</v>
    <v>es-MX</v>
    <v>Map</v>
  </rv>
  <rv s="0">
    <v>536870912</v>
    <v>Provincia de Hermanas Mirabal</v>
    <v>8a9ed325-01fb-82b4-68d4-95540334aba1</v>
    <v>es-MX</v>
    <v>Map</v>
  </rv>
  <rv s="0">
    <v>536870912</v>
    <v>Provincia de San José de Ocoa</v>
    <v>94070a07-6fb4-86e2-8715-b862388bcaef</v>
    <v>es-MX</v>
    <v>Map</v>
  </rv>
  <rv s="0">
    <v>536870912</v>
    <v>Provincia de Independencia</v>
    <v>adacd1c2-dc47-8f7a-90b1-b1f20858dbfa</v>
    <v>es-MX</v>
    <v>Map</v>
  </rv>
  <rv s="0">
    <v>536870912</v>
    <v>Provincia de Bahoruco</v>
    <v>02d1705d-a94d-ab4b-5a5b-8d43295e82c5</v>
    <v>es-MX</v>
    <v>Map</v>
  </rv>
  <rv s="0">
    <v>536870912</v>
    <v>Provincia de La Romana</v>
    <v>64073c75-93fc-34d6-a4e6-649cfcbda5fd</v>
    <v>es-MX</v>
    <v>Map</v>
  </rv>
  <rv s="0">
    <v>536870912</v>
    <v>Provincia de Pedernales</v>
    <v>058df820-7760-842e-f56c-7554404af0e2</v>
    <v>es-MX</v>
    <v>Map</v>
  </rv>
  <rv s="0">
    <v>536870912</v>
    <v>Provincia de María Trinidad Sánchez</v>
    <v>ac6ee95f-cd12-4554-9e4d-a6a59d7d47d9</v>
    <v>es-MX</v>
    <v>Map</v>
  </rv>
  <rv s="2">
    <v>46</v>
  </rv>
  <rv s="1">
    <fb>5.8449997901916503E-2</fb>
    <v>39</v>
  </rv>
  <rv s="1">
    <fb>2.3460000000000001</fb>
    <v>36</v>
  </rv>
  <rv s="1">
    <fb>0.48799999999999999</fb>
    <v>31</v>
  </rv>
  <rv s="1">
    <fb>19.506</fb>
    <v>36</v>
  </rv>
  <rv s="1">
    <fb>0.48685572345270101</fb>
    <v>31</v>
  </rv>
  <rv s="2">
    <v>47</v>
  </rv>
  <rv s="5">
    <v>#VALUE!</v>
    <v>es-ES</v>
    <v>9eee2843-5c3a-3930-0e9c-2357fb969d5b</v>
    <v>536870912</v>
    <v>1</v>
    <v>184</v>
    <v>22</v>
    <v>23</v>
    <v>República Dominicana</v>
    <v>26</v>
    <v>27</v>
    <v>Map</v>
    <v>28</v>
    <v>185</v>
    <v>DO</v>
    <v>761</v>
    <v>762</v>
    <v>763</v>
    <v>764</v>
    <v>764</v>
    <v>590</v>
    <v>DOP</v>
    <v>765</v>
    <v>766</v>
    <v>La República Dominicana es un país situado en el Caribe, ubicado en la zona central de las Antillas; ocupa la parte central y oriental de la isla La Española. Su capital y ciudad más poblada es Santo Domingo. Limita al norte con el océano Atlántico, al este con el canal de la Mona, que lo separa de Puerto Rico, al sur con el mar Caribe, y al oeste con Haití, que es el otro país situado en La Española. Con 48 448 km² y una población superior a los 11 millones de habitantes, es el segundo país más extenso y poblado de los insulares caribeños, después de Cuba.</v>
    <v>767</v>
    <v>768</v>
    <v>769</v>
    <v>Himno nacional de la República Dominicana</v>
    <v>770</v>
    <v>771</v>
    <v>772</v>
    <v>773</v>
    <v>774</v>
    <v>776</v>
    <v>777</v>
    <v>778</v>
    <v>779</v>
    <v>780</v>
    <v>República Dominicana</v>
    <v>781</v>
    <v>782</v>
    <v>783</v>
    <v>62</v>
    <v>784</v>
    <v>785</v>
    <v>786</v>
    <v>787</v>
    <v>788</v>
    <v>789</v>
    <v>790</v>
    <v>791</v>
    <v>34</v>
    <v>792</v>
    <v>825</v>
    <v>360</v>
    <v>826</v>
    <v>827</v>
    <v>828</v>
    <v>829</v>
    <v>830</v>
    <v>República Dominicana</v>
    <v>mdp/vdpid/65</v>
    <v>831</v>
  </rv>
  <rv s="0">
    <v>536870912</v>
    <v>Guyana</v>
    <v>83aef9d2-d59b-ac2c-09fe-89520b805d03</v>
    <v>es-ES</v>
    <v>Map</v>
  </rv>
  <rv s="1">
    <fb>214970</fb>
    <v>30</v>
  </rv>
  <rv s="1">
    <fb>0.83901447802895601</fb>
    <v>31</v>
  </rv>
  <rv s="1">
    <fb>2.0872308916201999E-2</fb>
    <v>31</v>
  </rv>
  <rv s="0">
    <v>536870912</v>
    <v>Georgetown</v>
    <v>4255bbcd-c419-9eb3-19b7-e9a409467e93</v>
    <v>es-MX</v>
    <v>Map</v>
  </rv>
  <rv s="1">
    <fb>592</fb>
    <v>32</v>
  </rv>
  <rv s="1">
    <fb>2383.5500000000002</fb>
    <v>30</v>
  </rv>
  <rv s="1">
    <fb>69.774000000000001</fb>
    <v>33</v>
  </rv>
  <rv s="1">
    <fb>0.40506672180000003</fb>
    <v>31</v>
  </rv>
  <rv s="3">
    <v>14</v>
    <v>28</v>
    <v>199</v>
    <v>6</v>
    <v>0</v>
    <v>Image of Guyana</v>
  </rv>
  <rv s="1">
    <fb>116.191475510903</fb>
    <v>35</v>
  </rv>
  <rv s="4">
    <v>https://www.bing.com/search?q=Guyana&amp;form=skydnc</v>
    <v>Aprenda más con Bing</v>
  </rv>
  <rv s="0">
    <v>805306368</v>
    <v>Bharrat Jagdeo (Vicepresidente)</v>
    <v>6025dd21-959c-608c-bf28-baa350a87e44</v>
    <v>es-MX</v>
    <v>Generic</v>
  </rv>
  <rv s="2">
    <v>48</v>
  </rv>
  <rv s="1">
    <fb>0.9781164</fb>
    <v>31</v>
  </rv>
  <rv s="1">
    <fb>0.1162275</fb>
    <v>31</v>
  </rv>
  <rv s="1">
    <fb>0.79900000000000004</fb>
    <v>36</v>
  </rv>
  <rv s="1">
    <fb>25.1</fb>
    <v>33</v>
  </rv>
  <rv s="1">
    <fb>4280443645.08393</fb>
    <v>37</v>
  </rv>
  <rv s="1">
    <fb>782766</fb>
    <v>30</v>
  </rv>
  <rv s="1">
    <fb>208912</fb>
    <v>30</v>
  </rv>
  <rv s="1">
    <fb>0.496</fb>
    <v>31</v>
  </rv>
  <rv s="1">
    <fb>0.215</fb>
    <v>31</v>
  </rv>
  <rv s="1">
    <fb>0.56182998657226602</fb>
    <v>31</v>
  </rv>
  <rv s="1">
    <fb>9.6999999999999989E-2</fb>
    <v>31</v>
  </rv>
  <rv s="1">
    <fb>0.14699999999999999</fb>
    <v>31</v>
  </rv>
  <rv s="1">
    <fb>0.9</fb>
    <v>38</v>
  </rv>
  <rv s="1">
    <fb>169</fb>
    <v>33</v>
  </rv>
  <rv s="0">
    <v>536870912</v>
    <v>Región de Alto Tacutu-Alto Esequibo</v>
    <v>1406ad7a-ebab-f092-cdda-bf04525e69af</v>
    <v>es-MX</v>
    <v>Map</v>
  </rv>
  <rv s="0">
    <v>536870912</v>
    <v>Región de Potaro-Siparuni</v>
    <v>c3836d29-90ff-c694-e747-62b928c341dd</v>
    <v>es-MX</v>
    <v>Map</v>
  </rv>
  <rv s="0">
    <v>536870912</v>
    <v>Región de Pomerón-Supenaam</v>
    <v>ea2a2fbe-4ff2-f5a8-0be3-69be504202d5</v>
    <v>es-MX</v>
    <v>Map</v>
  </rv>
  <rv s="0">
    <v>536870912</v>
    <v>Región de Cuyuní-Mazaruní</v>
    <v>1ce78efc-ee08-bee6-9af2-3d35f3a75d31</v>
    <v>es-MX</v>
    <v>Map</v>
  </rv>
  <rv s="0">
    <v>536870912</v>
    <v>Región de Barima-Waini</v>
    <v>54063ce5-d167-290e-7e7a-a8da815df236</v>
    <v>es-MX</v>
    <v>Map</v>
  </rv>
  <rv s="0">
    <v>536870912</v>
    <v>Región de Islas Esequibo-Demerara Occidental</v>
    <v>d87a0bf1-5efd-3957-3cc8-5507a36ed4c9</v>
    <v>es-MX</v>
    <v>Map</v>
  </rv>
  <rv s="0">
    <v>536870912</v>
    <v>Región de Berbice Oriental-Corentyne</v>
    <v>1c97e84a-4294-4d24-23f4-bb391c4d8927</v>
    <v>es-MX</v>
    <v>Map</v>
  </rv>
  <rv s="0">
    <v>536870912</v>
    <v>Región de Alto Demerara-Berbice</v>
    <v>9a1a14f0-a9af-98b1-b5ba-75cb62fac1a9</v>
    <v>es-MX</v>
    <v>Map</v>
  </rv>
  <rv s="0">
    <v>536870912</v>
    <v>Región de Demerara-Mahaica</v>
    <v>6a8a16e1-c0d0-c195-8010-a9e048ab9bad</v>
    <v>es-MX</v>
    <v>Map</v>
  </rv>
  <rv s="0">
    <v>536870912</v>
    <v>Región de Mahaica-Berbice</v>
    <v>d3978ae1-ef18-d91a-47ba-41848cbfe455</v>
    <v>es-MX</v>
    <v>Map</v>
  </rv>
  <rv s="2">
    <v>49</v>
  </rv>
  <rv s="1">
    <fb>3000</fb>
    <v>30</v>
  </rv>
  <rv s="1">
    <fb>0.11852000236511201</fb>
    <v>39</v>
  </rv>
  <rv s="1">
    <fb>2.4620000000000002</fb>
    <v>36</v>
  </rv>
  <rv s="1">
    <fb>0.30599999999999999</fb>
    <v>31</v>
  </rv>
  <rv s="1">
    <fb>19.966999999999999</fb>
    <v>36</v>
  </rv>
  <rv s="1">
    <fb>8.6360172720345393E-2</fb>
    <v>31</v>
  </rv>
  <rv s="2">
    <v>50</v>
  </rv>
  <rv s="14">
    <v>#VALUE!</v>
    <v>es-ES</v>
    <v>83aef9d2-d59b-ac2c-09fe-89520b805d03</v>
    <v>536870912</v>
    <v>1</v>
    <v>195</v>
    <v>196</v>
    <v>197</v>
    <v>Guyana</v>
    <v>26</v>
    <v>27</v>
    <v>Map</v>
    <v>28</v>
    <v>198</v>
    <v>GY</v>
    <v>834</v>
    <v>835</v>
    <v>836</v>
    <v>837</v>
    <v>837</v>
    <v>838</v>
    <v>GYD</v>
    <v>424</v>
    <v>Guyana, oficialmente la República Cooperativa de Guyana, es un país de América del Sur, ubicado en la costa norte de América del Sur, miembro de la Unasur, CELAC y miembro asociado del Mercosur. Limita al norte con el océano Atlántico, al este con Surinam, al oeste con Venezuela y Brasil, y al sur con Brasil. De 1831 a 1966 constituyó la colonia denominada Guayana Británica. La ciudad más poblada es la capital del país, Georgetown.</v>
    <v>839</v>
    <v>840</v>
    <v>841</v>
    <v>Himno nacional de Guyana</v>
    <v>428</v>
    <v>842</v>
    <v>843</v>
    <v>844</v>
    <v>846</v>
    <v>847</v>
    <v>848</v>
    <v>849</v>
    <v>850</v>
    <v>Guyana</v>
    <v>851</v>
    <v>852</v>
    <v>853</v>
    <v>207</v>
    <v>340</v>
    <v>854</v>
    <v>28</v>
    <v>855</v>
    <v>856</v>
    <v>857</v>
    <v>858</v>
    <v>859</v>
    <v>860</v>
    <v>154</v>
    <v>871</v>
    <v>872</v>
    <v>873</v>
    <v>874</v>
    <v>875</v>
    <v>876</v>
    <v>877</v>
    <v>Guyana</v>
    <v>mdp/vdpid/101</v>
    <v>878</v>
  </rv>
  <rv s="0">
    <v>536870912</v>
    <v>Perú</v>
    <v>02dd0e01-24ad-0f52-3d28-54e36db1ce25</v>
    <v>es-ES</v>
    <v>Map</v>
  </rv>
  <rv s="1">
    <fb>1285216</fb>
    <v>30</v>
  </rv>
  <rv s="1">
    <fb>0.57660467529296899</fb>
    <v>31</v>
  </rv>
  <rv s="1">
    <fb>2.1371534256997799E-2</fb>
    <v>31</v>
  </rv>
  <rv s="0">
    <v>536870912</v>
    <v>Lima</v>
    <v>56111e08-84b2-d298-3309-317c86bbca62</v>
    <v>es-MX</v>
    <v>Map</v>
  </rv>
  <rv s="1">
    <fb>98964960000</fb>
    <v>37</v>
  </rv>
  <rv s="1">
    <fb>51</fb>
    <v>32</v>
  </rv>
  <rv s="1">
    <fb>79.555683573486803</fb>
    <v>33</v>
  </rv>
  <rv s="1">
    <fb>1345.8795888743</fb>
    <v>30</v>
  </rv>
  <rv s="1">
    <fb>57414.218999999997</fb>
    <v>30</v>
  </rv>
  <rv s="1">
    <fb>76.516000000000005</fb>
    <v>33</v>
  </rv>
  <rv s="1">
    <fb>0.30916759560000001</fb>
    <v>31</v>
  </rv>
  <rv s="2">
    <v>51</v>
  </rv>
  <rv s="3">
    <v>15</v>
    <v>28</v>
    <v>209</v>
    <v>6</v>
    <v>0</v>
    <v>Image of Perú</v>
  </rv>
  <rv s="1">
    <fb>0.14321901146650698</fb>
    <v>31</v>
  </rv>
  <rv s="1">
    <fb>129.78454434275901</fb>
    <v>35</v>
  </rv>
  <rv s="4">
    <v>https://www.bing.com/search?q=Per%c3%ba&amp;form=skydnc</v>
    <v>Aprenda más con Bing</v>
  </rv>
  <rv s="0">
    <v>805306368</v>
    <v>Pedro Cateriano (Primer ministro)</v>
    <v>67e42dbd-6dc9-4fc2-b789-b93aa7520eba</v>
    <v>es-MX</v>
    <v>Generic</v>
  </rv>
  <rv s="2">
    <v>52</v>
  </rv>
  <rv s="1">
    <fb>1.0694512</fb>
    <v>31</v>
  </rv>
  <rv s="1">
    <fb>0.70737859999999997</fb>
    <v>31</v>
  </rv>
  <rv s="1">
    <fb>1.27</fb>
    <v>36</v>
  </rv>
  <rv s="1">
    <fb>11.1</fb>
    <v>33</v>
  </rv>
  <rv s="1">
    <fb>226848050819.52499</fb>
    <v>37</v>
  </rv>
  <rv s="1">
    <fb>32510453</fb>
    <v>30</v>
  </rv>
  <rv s="1">
    <fb>25390339</fb>
    <v>30</v>
  </rv>
  <rv s="1">
    <fb>0.32100000000000001</fb>
    <v>31</v>
  </rv>
  <rv s="1">
    <fb>1.8000000000000002E-2</fb>
    <v>31</v>
  </rv>
  <rv s="1">
    <fb>0.48299999999999998</fb>
    <v>31</v>
  </rv>
  <rv s="1">
    <fb>4.9000000000000002E-2</fb>
    <v>31</v>
  </rv>
  <rv s="1">
    <fb>0.22</fb>
    <v>31</v>
  </rv>
  <rv s="1">
    <fb>0.77633003234863296</fb>
    <v>31</v>
  </rv>
  <rv s="1">
    <fb>9.9000000000000005E-2</fb>
    <v>31</v>
  </rv>
  <rv s="1">
    <fb>0.14800000000000002</fb>
    <v>31</v>
  </rv>
  <rv s="1">
    <fb>0.99</fb>
    <v>38</v>
  </rv>
  <rv s="1">
    <fb>88</fb>
    <v>33</v>
  </rv>
  <rv s="1">
    <fb>1.28</fb>
    <v>38</v>
  </rv>
  <rv s="0">
    <v>536870912</v>
    <v>Callao</v>
    <v>08e03471-8aab-c10c-9015-7df825c18e7b</v>
    <v>es-MX</v>
    <v>Map</v>
  </rv>
  <rv s="0">
    <v>536870912</v>
    <v>Provincia de Lima</v>
    <v>c1af6300-c27c-5029-87f7-5a46bbbe02ac</v>
    <v>es-MX</v>
    <v>Map</v>
  </rv>
  <rv s="2">
    <v>53</v>
  </rv>
  <rv s="1">
    <fb>158000</fb>
    <v>30</v>
  </rv>
  <rv s="1">
    <fb>3.3099999427795401E-2</fb>
    <v>39</v>
  </rv>
  <rv s="1">
    <fb>2.254</fb>
    <v>36</v>
  </rv>
  <rv s="1">
    <fb>0.36799999999999999</fb>
    <v>31</v>
  </rv>
  <rv s="1">
    <fb>17.949000000000002</fb>
    <v>36</v>
  </rv>
  <rv s="1">
    <fb>0.18505468749999998</fb>
    <v>31</v>
  </rv>
  <rv s="2">
    <v>54</v>
  </rv>
  <rv s="9">
    <v>#VALUE!</v>
    <v>es-ES</v>
    <v>02dd0e01-24ad-0f52-3d28-54e36db1ce25</v>
    <v>536870912</v>
    <v>1</v>
    <v>207</v>
    <v>107</v>
    <v>108</v>
    <v>Perú</v>
    <v>26</v>
    <v>27</v>
    <v>Map</v>
    <v>28</v>
    <v>208</v>
    <v>PE</v>
    <v>881</v>
    <v>882</v>
    <v>883</v>
    <v>884</v>
    <v>885</v>
    <v>884</v>
    <v>886</v>
    <v>PEN</v>
    <v>887</v>
    <v>888</v>
    <v>Perú, oficialmente República del Perú, es un país soberano ubicado en el oeste de América del Sur. El océano Pacífico bordea su costa y limita con Ecuador y Colombia al norte, Brasil al este, y Bolivia y Chile al sureste. Su territorio se compone de diversos paisajes: los valles, las mesetas y las altas cumbres de los Andes se despliegan al oeste hacia la costa desértica y el este hacia la Amazonia. Es uno de los países con mayor diversidad biológica y mayores recursos minerales del mundo.</v>
    <v>889</v>
    <v>890</v>
    <v>891</v>
    <v>Himno Nacional del Perú</v>
    <v>892</v>
    <v>893</v>
    <v>894</v>
    <v>895</v>
    <v>896</v>
    <v>898</v>
    <v>899</v>
    <v>900</v>
    <v>901</v>
    <v>902</v>
    <v>Perú</v>
    <v>903</v>
    <v>904</v>
    <v>905</v>
    <v>906</v>
    <v>907</v>
    <v>908</v>
    <v>909</v>
    <v>910</v>
    <v>911</v>
    <v>912</v>
    <v>913</v>
    <v>914</v>
    <v>915</v>
    <v>916</v>
    <v>919</v>
    <v>920</v>
    <v>921</v>
    <v>922</v>
    <v>923</v>
    <v>924</v>
    <v>925</v>
    <v>Perú</v>
    <v>mdp/vdpid/187</v>
    <v>926</v>
  </rv>
  <rv s="0">
    <v>536870912</v>
    <v>Colombia</v>
    <v>c396e3d8-2a85-d230-f691-7850536d840e</v>
    <v>es-ES</v>
    <v>Map</v>
  </rv>
  <rv s="1">
    <fb>1141748</fb>
    <v>30</v>
  </rv>
  <rv s="1">
    <fb>0.52703938288643504</fb>
    <v>31</v>
  </rv>
  <rv s="1">
    <fb>3.52549273618952E-2</fb>
    <v>31</v>
  </rv>
  <rv s="0">
    <v>536870912</v>
    <v>Bogotá</v>
    <v>66b24d5c-468c-2dd6-e6ce-34504b6f6cb4</v>
    <v>es-MX</v>
    <v>Map</v>
  </rv>
  <rv s="1">
    <fb>132040280000</fb>
    <v>37</v>
  </rv>
  <rv s="1">
    <fb>57</fb>
    <v>32</v>
  </rv>
  <rv s="1">
    <fb>76.685692626893996</fb>
    <v>33</v>
  </rv>
  <rv s="1">
    <fb>1312.1575030143699</fb>
    <v>30</v>
  </rv>
  <rv s="1">
    <fb>97813.558000000005</fb>
    <v>30</v>
  </rv>
  <rv s="1">
    <fb>77.108999999999995</fb>
    <v>33</v>
  </rv>
  <rv s="1">
    <fb>0.1829434999</fb>
    <v>31</v>
  </rv>
  <rv s="3">
    <v>16</v>
    <v>28</v>
    <v>219</v>
    <v>6</v>
    <v>0</v>
    <v>Image of Colombia</v>
  </rv>
  <rv s="1">
    <fb>0.144026436439844</fb>
    <v>31</v>
  </rv>
  <rv s="1">
    <fb>140.95037394202501</fb>
    <v>35</v>
  </rv>
  <rv s="4">
    <v>https://www.bing.com/search?q=Colombia&amp;form=skydnc</v>
    <v>Aprenda más con Bing</v>
  </rv>
  <rv s="0">
    <v>805306368</v>
    <v>Amilkar Acosta (Ministro)</v>
    <v>3fe48c84-f65b-282d-b5b1-6e2bcc7f13b9</v>
    <v>es-MX</v>
    <v>Generic</v>
  </rv>
  <rv s="0">
    <v>805306368</v>
    <v>Marta Lucía Ramírez (Vicepresidente)</v>
    <v>fe54aa82-5d50-a2f7-01b7-5ee78aa11bf8</v>
    <v>es-MX</v>
    <v>Generic</v>
  </rv>
  <rv s="0">
    <v>805306368</v>
    <v>Iván Duque (Presidente)</v>
    <v>b4f4724a-a514-deec-26d5-0b8b3e447bd3</v>
    <v>es-MX</v>
    <v>Generic</v>
  </rv>
  <rv s="2">
    <v>55</v>
  </rv>
  <rv s="1">
    <fb>1.1452666</fb>
    <v>31</v>
  </rv>
  <rv s="1">
    <fb>0.55327490000000001</fb>
    <v>31</v>
  </rv>
  <rv s="1">
    <fb>2.1848000000000001</fb>
    <v>36</v>
  </rv>
  <rv s="1">
    <fb>323802808108.24597</fb>
    <v>37</v>
  </rv>
  <rv s="1">
    <fb>50339443</fb>
    <v>30</v>
  </rv>
  <rv s="1">
    <fb>40827302</fb>
    <v>30</v>
  </rv>
  <rv s="1">
    <fb>0.39700000000000002</fb>
    <v>31</v>
  </rv>
  <rv s="1">
    <fb>1.3999999999999999E-2</fb>
    <v>31</v>
  </rv>
  <rv s="1">
    <fb>0.04</fb>
    <v>31</v>
  </rv>
  <rv s="1">
    <fb>0.19899999999999998</fb>
    <v>31</v>
  </rv>
  <rv s="1">
    <fb>8.1000000000000003E-2</fb>
    <v>31</v>
  </rv>
  <rv s="1">
    <fb>0.126</fb>
    <v>31</v>
  </rv>
  <rv s="1">
    <fb>0.68</fb>
    <v>38</v>
  </rv>
  <rv s="1">
    <fb>83</fb>
    <v>33</v>
  </rv>
  <rv s="1">
    <fb>1.23</fb>
    <v>38</v>
  </rv>
  <rv s="0">
    <v>536870912</v>
    <v>Archipiélago de San Andrés, Providencia y Santa Catalina</v>
    <v>188ba911-2335-579f-505a-e6bde1ce992c</v>
    <v>es-MX</v>
    <v>Map</v>
  </rv>
  <rv s="0">
    <v>536870912</v>
    <v>Cundinamarca</v>
    <v>26fc374f-923b-d32c-4651-e3e8c06fc3ed</v>
    <v>es-MX</v>
    <v>Map</v>
  </rv>
  <rv s="0">
    <v>536870912</v>
    <v>Antioquia</v>
    <v>d3614470-a93c-5d64-a636-9da2dff33c3d</v>
    <v>es-MX</v>
    <v>Map</v>
  </rv>
  <rv s="0">
    <v>536870912</v>
    <v>Valle del Cauca</v>
    <v>ce6e3742-88ee-970c-b7e9-de685afbebe8</v>
    <v>es-MX</v>
    <v>Map</v>
  </rv>
  <rv s="0">
    <v>536870912</v>
    <v>Norte de Santander</v>
    <v>d44c8def-e6be-c3f1-ab4e-e27af99a2e0b</v>
    <v>es-MX</v>
    <v>Map</v>
  </rv>
  <rv s="0">
    <v>536870912</v>
    <v>Chocó</v>
    <v>a03f5bb0-fdf4-7ba6-1aa2-98634d5ec680</v>
    <v>es-MX</v>
    <v>Map</v>
  </rv>
  <rv s="0">
    <v>536870912</v>
    <v>Amazonas</v>
    <v>b1142dfe-c0da-0b16-7b5b-40e1812fc5b5</v>
    <v>es-MX</v>
    <v>Map</v>
  </rv>
  <rv s="0">
    <v>536870912</v>
    <v>Quindío</v>
    <v>0bb62acd-b714-a5dd-dc49-6f69ddaba02c</v>
    <v>es-MX</v>
    <v>Map</v>
  </rv>
  <rv s="0">
    <v>536870912</v>
    <v>Caldas</v>
    <v>85871477-49bf-4c76-2b8d-3f2500f444d8</v>
    <v>es-MX</v>
    <v>Map</v>
  </rv>
  <rv s="0">
    <v>536870912</v>
    <v>Cauca</v>
    <v>7b3864e4-af68-447f-d9bc-075dd9085ef8</v>
    <v>es-MX</v>
    <v>Map</v>
  </rv>
  <rv s="0">
    <v>536870912</v>
    <v>La Guajira</v>
    <v>5dadb66e-c4f1-8556-c08f-671a606edf84</v>
    <v>es-MX</v>
    <v>Map</v>
  </rv>
  <rv s="0">
    <v>536870912</v>
    <v>Bolívar</v>
    <v>38fa99f2-3e47-af72-2f25-81f620fe1128</v>
    <v>es-MX</v>
    <v>Map</v>
  </rv>
  <rv s="0">
    <v>536870912</v>
    <v>Cesar</v>
    <v>acf0353b-c9e7-bf27-fe4d-0e199bc80085</v>
    <v>es-MX</v>
    <v>Map</v>
  </rv>
  <rv s="0">
    <v>536870912</v>
    <v>Caquetá</v>
    <v>52c6ce36-10f4-7316-b10a-41d0eb67ac75</v>
    <v>es-MX</v>
    <v>Map</v>
  </rv>
  <rv s="0">
    <v>536870912</v>
    <v>Tolima</v>
    <v>9f5d3f6f-e4de-1042-2cb7-b84911d028d4</v>
    <v>es-MX</v>
    <v>Map</v>
  </rv>
  <rv s="0">
    <v>536870912</v>
    <v>Putumayo</v>
    <v>45f7bd51-6a99-6e2e-3095-604393add4b0</v>
    <v>es-MX</v>
    <v>Map</v>
  </rv>
  <rv s="0">
    <v>536870912</v>
    <v>Huila</v>
    <v>2752ef70-1772-e264-2348-e4146224c108</v>
    <v>es-MX</v>
    <v>Map</v>
  </rv>
  <rv s="0">
    <v>536870912</v>
    <v>Nariño</v>
    <v>1b9faaa5-ba49-9e9a-6edd-39ceed297f8f</v>
    <v>es-MX</v>
    <v>Map</v>
  </rv>
  <rv s="0">
    <v>536870912</v>
    <v>Risaralda</v>
    <v>12859881-10e7-a44f-aa52-ed6ecbc80e7c</v>
    <v>es-MX</v>
    <v>Map</v>
  </rv>
  <rv s="0">
    <v>536870912</v>
    <v>Santander</v>
    <v>98fbfaa3-063d-4261-a806-2b84a0339e05</v>
    <v>es-MX</v>
    <v>Map</v>
  </rv>
  <rv s="0">
    <v>536870912</v>
    <v>Casanare</v>
    <v>e7b3ed4f-03e8-7516-f976-b525e8a0b565</v>
    <v>es-MX</v>
    <v>Map</v>
  </rv>
  <rv s="0">
    <v>536870912</v>
    <v>Meta</v>
    <v>30c3c263-a281-f2d2-6787-511d37d41ddf</v>
    <v>es-MX</v>
    <v>Map</v>
  </rv>
  <rv s="0">
    <v>536870912</v>
    <v>Sucre</v>
    <v>771a5a65-ef7a-6112-a7e0-0a670038add2</v>
    <v>es-MX</v>
    <v>Map</v>
  </rv>
  <rv s="0">
    <v>536870912</v>
    <v>Boyacá</v>
    <v>951b3076-f33d-486b-9b35-d6d83aad8b98</v>
    <v>es-MX</v>
    <v>Map</v>
  </rv>
  <rv s="0">
    <v>536870912</v>
    <v>Arauca</v>
    <v>39038b52-0399-9385-24de-5d0c69b46eba</v>
    <v>es-MX</v>
    <v>Map</v>
  </rv>
  <rv s="0">
    <v>536870912</v>
    <v>Córdoba</v>
    <v>351fe87f-ca62-b128-b52c-3edd6fa6b80f</v>
    <v>es-MX</v>
    <v>Map</v>
  </rv>
  <rv s="0">
    <v>536870912</v>
    <v>Atlántico</v>
    <v>060406d2-f65b-ee44-bba7-291bad263612</v>
    <v>es-MX</v>
    <v>Map</v>
  </rv>
  <rv s="0">
    <v>536870912</v>
    <v>Magdalena</v>
    <v>dcdd93f1-b99c-7653-25fe-53654ad52fa2</v>
    <v>es-MX</v>
    <v>Map</v>
  </rv>
  <rv s="0">
    <v>536870912</v>
    <v>Vaupés</v>
    <v>54afacd5-8118-0ece-5ab8-dbab67c52f56</v>
    <v>es-MX</v>
    <v>Map</v>
  </rv>
  <rv s="0">
    <v>536870912</v>
    <v>Guaviare</v>
    <v>fe72a3d7-3b52-1552-6e5d-28dca99e051b</v>
    <v>es-MX</v>
    <v>Map</v>
  </rv>
  <rv s="0">
    <v>536870912</v>
    <v>Guainía</v>
    <v>8651c982-77dc-b5af-4197-627d13648685</v>
    <v>es-MX</v>
    <v>Map</v>
  </rv>
  <rv s="0">
    <v>536870912</v>
    <v>Vichada</v>
    <v>17e2497e-dacc-256d-298c-9eb5d2977e40</v>
    <v>es-MX</v>
    <v>Map</v>
  </rv>
  <rv s="2">
    <v>56</v>
  </rv>
  <rv s="1">
    <fb>481000</fb>
    <v>30</v>
  </rv>
  <rv s="1">
    <fb>9.7069997787475604E-2</fb>
    <v>39</v>
  </rv>
  <rv s="1">
    <fb>1.8069999999999999</fb>
    <v>36</v>
  </rv>
  <rv s="1">
    <fb>0.71200000000000008</fb>
    <v>31</v>
  </rv>
  <rv s="1">
    <fb>14.882</fb>
    <v>36</v>
  </rv>
  <rv s="1">
    <fb>0.40257414657503404</fb>
    <v>31</v>
  </rv>
  <rv s="2">
    <v>57</v>
  </rv>
  <rv s="9">
    <v>#VALUE!</v>
    <v>es-ES</v>
    <v>c396e3d8-2a85-d230-f691-7850536d840e</v>
    <v>536870912</v>
    <v>1</v>
    <v>218</v>
    <v>107</v>
    <v>108</v>
    <v>Colombia</v>
    <v>26</v>
    <v>27</v>
    <v>Map</v>
    <v>28</v>
    <v>109</v>
    <v>CO</v>
    <v>929</v>
    <v>930</v>
    <v>931</v>
    <v>932</v>
    <v>933</v>
    <v>932</v>
    <v>934</v>
    <v>COP</v>
    <v>935</v>
    <v>936</v>
    <v>Colombia, oficialmente República de Colombia, es un país soberano situado en la región noroccidental de América del Sur. Se constituye en un estado unitario, social y democrático de derecho cuya forma de gobierno es presidencialista. Es una república organizada políticamente en 32 departamentos descentralizados y el Distrito Capital de Bogotá, sede del Gobierno Nacional.</v>
    <v>937</v>
    <v>938</v>
    <v>939</v>
    <v>Himno nacional de Colombia</v>
    <v>706</v>
    <v>940</v>
    <v>941</v>
    <v>942</v>
    <v>943</v>
    <v>947</v>
    <v>948</v>
    <v>949</v>
    <v>950</v>
    <v>715</v>
    <v>Colombia</v>
    <v>951</v>
    <v>952</v>
    <v>953</v>
    <v>954</v>
    <v>955</v>
    <v>607</v>
    <v>956</v>
    <v>957</v>
    <v>151</v>
    <v>958</v>
    <v>959</v>
    <v>960</v>
    <v>961</v>
    <v>962</v>
    <v>995</v>
    <v>996</v>
    <v>997</v>
    <v>998</v>
    <v>999</v>
    <v>1000</v>
    <v>1001</v>
    <v>Colombia</v>
    <v>mdp/vdpid/51</v>
    <v>1002</v>
  </rv>
  <rv s="0">
    <v>536870912</v>
    <v>Jamaica</v>
    <v>2562ea55-e766-cb17-7e1f-a957c9f8b966</v>
    <v>es-ES</v>
    <v>Map</v>
  </rv>
  <rv s="1">
    <fb>10991</fb>
    <v>30</v>
  </rv>
  <rv s="1">
    <fb>0.30915974822180897</fb>
    <v>31</v>
  </rv>
  <rv s="1">
    <fb>3.8918759235825502E-2</fb>
    <v>31</v>
  </rv>
  <rv s="0">
    <v>536870912</v>
    <v>Kingston</v>
    <v>385a0e1e-d470-c7c3-8231-361da8105710</v>
    <v>es-MX</v>
    <v>Map</v>
  </rv>
  <rv s="1">
    <fb>15767450000</fb>
    <v>37</v>
  </rv>
  <rv s="1">
    <fb>1876</fb>
    <v>32</v>
  </rv>
  <rv s="1">
    <fb>80.971344808322698</fb>
    <v>33</v>
  </rv>
  <rv s="1">
    <fb>1050.73290446087</fb>
    <v>30</v>
  </rv>
  <rv s="1">
    <fb>8225.0810000000001</fb>
    <v>30</v>
  </rv>
  <rv s="1">
    <fb>74.367999999999995</fb>
    <v>33</v>
  </rv>
  <rv s="1">
    <fb>0.23704219810000002</fb>
    <v>31</v>
  </rv>
  <rv s="2">
    <v>58</v>
  </rv>
  <rv s="3">
    <v>17</v>
    <v>28</v>
    <v>230</v>
    <v>6</v>
    <v>0</v>
    <v>Image of Jamaica</v>
  </rv>
  <rv s="1">
    <fb>0.26809843578632003</fb>
    <v>31</v>
  </rv>
  <rv s="1">
    <fb>162.47402640959601</fb>
    <v>35</v>
  </rv>
  <rv s="4">
    <v>https://www.bing.com/search?q=Jamaica&amp;form=skydnc</v>
    <v>Aprenda más con Bing</v>
  </rv>
  <rv s="0">
    <v>805306368</v>
    <v>Andrew Holness (Primer ministro)</v>
    <v>fc7eab19-7d03-0e23-d4ca-3413831f019e</v>
    <v>es-MX</v>
    <v>Generic</v>
  </rv>
  <rv s="2">
    <v>59</v>
  </rv>
  <rv s="1">
    <fb>0.90995389999999998</fb>
    <v>31</v>
  </rv>
  <rv s="1">
    <fb>0.27130609999999999</fb>
    <v>31</v>
  </rv>
  <rv s="1">
    <fb>1.3061</fb>
    <v>36</v>
  </rv>
  <rv s="1">
    <fb>12.4</fb>
    <v>33</v>
  </rv>
  <rv s="1">
    <fb>16458071067.8176</fb>
    <v>37</v>
  </rv>
  <rv s="1">
    <fb>2948279</fb>
    <v>30</v>
  </rv>
  <rv s="1">
    <fb>1650594</fb>
    <v>30</v>
  </rv>
  <rv s="1">
    <fb>0.35799999999999998</fb>
    <v>31</v>
  </rv>
  <rv s="1">
    <fb>0.51600000000000001</fb>
    <v>31</v>
  </rv>
  <rv s="1">
    <fb>5.2999999999999999E-2</fb>
    <v>31</v>
  </rv>
  <rv s="1">
    <fb>0.66028999328613291</fb>
    <v>31</v>
  </rv>
  <rv s="1">
    <fb>1.1100000000000001</fb>
    <v>38</v>
  </rv>
  <rv s="1">
    <fb>80</fb>
    <v>33</v>
  </rv>
  <rv s="1">
    <fb>1.33</fb>
    <v>38</v>
  </rv>
  <rv s="0">
    <v>536870912</v>
    <v>Parroquia de Saint Andrew</v>
    <v>7959b45d-c15f-c5dd-c9a8-96284c08fdbd</v>
    <v>es-MX</v>
    <v>Map</v>
  </rv>
  <rv s="0">
    <v>536870912</v>
    <v>Parroquia de Clarendon</v>
    <v>d394c1bf-803d-868f-231d-c7960f5ae9cc</v>
    <v>es-MX</v>
    <v>Map</v>
  </rv>
  <rv s="0">
    <v>536870912</v>
    <v>Parroquia de Saint Ann</v>
    <v>d4efea20-3223-58d1-e47e-a12bb8e430ad</v>
    <v>es-MX</v>
    <v>Map</v>
  </rv>
  <rv s="0">
    <v>536870912</v>
    <v>Parroquia de Saint James</v>
    <v>8f9186b8-f2dd-4133-7e78-2e0c1845d3f3</v>
    <v>es-MX</v>
    <v>Map</v>
  </rv>
  <rv s="0">
    <v>536870912</v>
    <v>Parroquia de Kingston</v>
    <v>188e2678-dfdb-a1db-54c6-4b5ca84c751e</v>
    <v>es-MX</v>
    <v>Map</v>
  </rv>
  <rv s="0">
    <v>536870912</v>
    <v>Parroquia de Saint Catherine</v>
    <v>099092e0-291e-0e55-83ea-7fe3b6b89076</v>
    <v>es-MX</v>
    <v>Map</v>
  </rv>
  <rv s="0">
    <v>536870912</v>
    <v>Parroquia de Trelawny</v>
    <v>fe130ec3-c1df-e026-0f9a-c7f4f6bbd75f</v>
    <v>es-MX</v>
    <v>Map</v>
  </rv>
  <rv s="0">
    <v>536870912</v>
    <v>Parroquia de Saint Elizabeth</v>
    <v>3c34a2e1-ad0a-85e6-7432-f9d6657f3dd3</v>
    <v>es-MX</v>
    <v>Map</v>
  </rv>
  <rv s="0">
    <v>536870912</v>
    <v>Parroquia de Mánchester</v>
    <v>f9954055-2712-0c82-88e0-1c27d458ef8f</v>
    <v>es-MX</v>
    <v>Map</v>
  </rv>
  <rv s="0">
    <v>536870912</v>
    <v>Parroquia de Portland</v>
    <v>6ea2ee0e-d145-cd8f-8587-bf8209e0ff69</v>
    <v>es-MX</v>
    <v>Map</v>
  </rv>
  <rv s="0">
    <v>536870912</v>
    <v>Parroquia de Saint Mary</v>
    <v>4897bb13-78cd-e9da-0a63-623781c93a53</v>
    <v>es-MX</v>
    <v>Map</v>
  </rv>
  <rv s="0">
    <v>536870912</v>
    <v>Parroquia de Saint Thomas</v>
    <v>406dbd87-f82d-a990-666c-eff234209a17</v>
    <v>es-MX</v>
    <v>Map</v>
  </rv>
  <rv s="0">
    <v>536870912</v>
    <v>Parroquia de Hanover</v>
    <v>ed1d838b-2b0c-c700-9ee6-2ced80d3f7d7</v>
    <v>es-MX</v>
    <v>Map</v>
  </rv>
  <rv s="0">
    <v>536870912</v>
    <v>Parroquia de Westmoreland</v>
    <v>c94d17fb-d692-3c7c-e2ea-bab4bf728732</v>
    <v>es-MX</v>
    <v>Map</v>
  </rv>
  <rv s="2">
    <v>60</v>
  </rv>
  <rv s="1">
    <fb>4000</fb>
    <v>30</v>
  </rv>
  <rv s="1">
    <fb>8.0019998550415E-2</fb>
    <v>39</v>
  </rv>
  <rv s="1">
    <fb>1.9790000000000001</fb>
    <v>36</v>
  </rv>
  <rv s="1">
    <fb>0.35100000000000003</fb>
    <v>31</v>
  </rv>
  <rv s="1">
    <fb>16.103000000000002</fb>
    <v>36</v>
  </rv>
  <rv s="1">
    <fb>0.40997229916897504</fb>
    <v>31</v>
  </rv>
  <rv s="2">
    <v>61</v>
  </rv>
  <rv s="9">
    <v>#VALUE!</v>
    <v>es-ES</v>
    <v>2562ea55-e766-cb17-7e1f-a957c9f8b966</v>
    <v>536870912</v>
    <v>1</v>
    <v>226</v>
    <v>107</v>
    <v>108</v>
    <v>Jamaica</v>
    <v>227</v>
    <v>228</v>
    <v>Map</v>
    <v>28</v>
    <v>229</v>
    <v>JM</v>
    <v>1005</v>
    <v>1006</v>
    <v>1007</v>
    <v>1008</v>
    <v>1009</v>
    <v>1008</v>
    <v>1010</v>
    <v>JMD</v>
    <v>1011</v>
    <v>1012</v>
    <v>Jamaica es uno de los trece países que forman la América Insular, Antillas o Islas del mar Caribe, uno de los treinta y cinco del continente americano. Su capital y ciudad más poblada es Kingston.</v>
    <v>1013</v>
    <v>1014</v>
    <v>1015</v>
    <v>God Save the Queen</v>
    <v>1016</v>
    <v>1017</v>
    <v>1018</v>
    <v>1019</v>
    <v>1020</v>
    <v>1022</v>
    <v>1023</v>
    <v>1024</v>
    <v>1025</v>
    <v>1026</v>
    <v>Jamaica</v>
    <v>1027</v>
    <v>1028</v>
    <v>1029</v>
    <v>1030</v>
    <v>91</v>
    <v>1031</v>
    <v>1032</v>
    <v>609</v>
    <v>1033</v>
    <v>213</v>
    <v>32</v>
    <v>1034</v>
    <v>1035</v>
    <v>1036</v>
    <v>1051</v>
    <v>1052</v>
    <v>1053</v>
    <v>1054</v>
    <v>1055</v>
    <v>1056</v>
    <v>1057</v>
    <v>Jamaica</v>
    <v>mdp/vdpid/124</v>
    <v>1058</v>
  </rv>
  <rv s="0">
    <v>536870912</v>
    <v>Chile</v>
    <v>604665af-d1f4-5c64-9b93-1ef5f0471308</v>
    <v>es-ES</v>
    <v>Map</v>
  </rv>
  <rv s="1">
    <fb>756096.3</fb>
    <v>30</v>
  </rv>
  <rv s="1">
    <fb>0.24256925086238501</fb>
    <v>31</v>
  </rv>
  <rv s="1">
    <fb>2.55754475703323E-2</fb>
    <v>31</v>
  </rv>
  <rv s="0">
    <v>536870912</v>
    <v>Santiago de Chile</v>
    <v>190dd277-52dd-5feb-5523-200c59886f8e</v>
    <v>es-MX</v>
    <v>Map</v>
  </rv>
  <rv s="1">
    <fb>203791650000</fb>
    <v>37</v>
  </rv>
  <rv s="1">
    <fb>56</fb>
    <v>32</v>
  </rv>
  <rv s="1">
    <fb>74.647212262567805</fb>
    <v>33</v>
  </rv>
  <rv s="1">
    <fb>3879.6756048594998</fb>
    <v>30</v>
  </rv>
  <rv s="1">
    <fb>85822.467999999993</fb>
    <v>30</v>
  </rv>
  <rv s="1">
    <fb>80.042000000000002</fb>
    <v>33</v>
  </rv>
  <rv s="1">
    <fb>0.32240714050000002</fb>
    <v>31</v>
  </rv>
  <rv s="3">
    <v>18</v>
    <v>28</v>
    <v>240</v>
    <v>6</v>
    <v>0</v>
    <v>Image of Chile</v>
  </rv>
  <rv s="1">
    <fb>0.182194149378896</fb>
    <v>31</v>
  </rv>
  <rv s="1">
    <fb>131.913566974844</fb>
    <v>35</v>
  </rv>
  <rv s="4">
    <v>https://www.bing.com/search?q=Chile&amp;form=skydnc</v>
    <v>Aprenda más con Bing</v>
  </rv>
  <rv s="0">
    <v>805306368</v>
    <v>Gabriel Boric (Presidente)</v>
    <v>a5b9649e-0dda-ce69-dd77-b90d92799948</v>
    <v>es-MX</v>
    <v>Generic</v>
  </rv>
  <rv s="2">
    <v>62</v>
  </rv>
  <rv s="1">
    <fb>1.0143016</fb>
    <v>31</v>
  </rv>
  <rv s="1">
    <fb>0.88464419999999999</fb>
    <v>31</v>
  </rv>
  <rv s="1">
    <fb>2.5912000000000002</fb>
    <v>36</v>
  </rv>
  <rv s="1">
    <fb>6.2</fb>
    <v>33</v>
  </rv>
  <rv s="1">
    <fb>282318159744.65002</fb>
    <v>37</v>
  </rv>
  <rv s="1">
    <fb>18952038</fb>
    <v>30</v>
  </rv>
  <rv s="1">
    <fb>16610135</fb>
    <v>30</v>
  </rv>
  <rv s="1">
    <fb>0.51300000000000001</fb>
    <v>31</v>
  </rv>
  <rv s="1">
    <fb>0.19699999999999998</fb>
    <v>31</v>
  </rv>
  <rv s="1">
    <fb>0.62644001007080097</fb>
    <v>31</v>
  </rv>
  <rv s="1">
    <fb>1.03</fb>
    <v>38</v>
  </rv>
  <rv s="1">
    <fb>13</fb>
    <v>33</v>
  </rv>
  <rv s="1">
    <fb>2</fb>
    <v>38</v>
  </rv>
  <rv s="0">
    <v>536870912</v>
    <v>Región de Aysén del General Carlos Ibáñez del Campo</v>
    <v>f1dfad18-7a71-c02b-6499-9d48079ad086</v>
    <v>es-MX</v>
    <v>Map</v>
  </rv>
  <rv s="0">
    <v>536870912</v>
    <v>Región de Valparaíso</v>
    <v>16db3fa8-cd1b-2e46-c8fd-319a483e9f74</v>
    <v>es-MX</v>
    <v>Map</v>
  </rv>
  <rv s="0">
    <v>536870912</v>
    <v>Región de Magallanes y de la Antártica Chilena</v>
    <v>bae16453-cc13-6536-3ecf-d010cdfe7779</v>
    <v>es-MX</v>
    <v>Map</v>
  </rv>
  <rv s="0">
    <v>536870912</v>
    <v>Región Metropolitana de Santiago</v>
    <v>593b7d08-69b9-06ed-9b5c-adea6868ff88</v>
    <v>es-MX</v>
    <v>Map</v>
  </rv>
  <rv s="0">
    <v>536870912</v>
    <v>Región del Maule</v>
    <v>1e2324a1-9cb4-35ae-b663-73c3f67a17d5</v>
    <v>es-MX</v>
    <v>Map</v>
  </rv>
  <rv s="0">
    <v>536870912</v>
    <v>Región del Libertador General Bernardo O'Higgins</v>
    <v>a69b3fd5-459d-0124-d048-5d97d3c59ccc</v>
    <v>es-MX</v>
    <v>Map</v>
  </rv>
  <rv s="0">
    <v>536870912</v>
    <v>Región de Antofagasta</v>
    <v>0e94e649-e291-382e-a367-acb53290d201</v>
    <v>es-MX</v>
    <v>Map</v>
  </rv>
  <rv s="0">
    <v>536870912</v>
    <v>Región de La Araucanía</v>
    <v>2d02ef0b-dd81-faa4-520b-0ec94f6d1f8e</v>
    <v>es-MX</v>
    <v>Map</v>
  </rv>
  <rv s="0">
    <v>536870912</v>
    <v>Región de Coquimbo</v>
    <v>76048cc3-d603-9c38-a167-a7ca5b8cbbc2</v>
    <v>es-MX</v>
    <v>Map</v>
  </rv>
  <rv s="0">
    <v>536870912</v>
    <v>Región de Tarapacá</v>
    <v>f71529e3-ca1d-662b-2695-7619691fe930</v>
    <v>es-MX</v>
    <v>Map</v>
  </rv>
  <rv s="0">
    <v>536870912</v>
    <v>Región de Los Lagos</v>
    <v>e02e6fdd-6c61-e5bb-60a2-e02511b76154</v>
    <v>es-MX</v>
    <v>Map</v>
  </rv>
  <rv s="0">
    <v>536870912</v>
    <v>Región de Atacama</v>
    <v>f345e54e-574a-13c9-92e8-8aee46fdab13</v>
    <v>es-MX</v>
    <v>Map</v>
  </rv>
  <rv s="0">
    <v>536870912</v>
    <v>Región de Arica y Parinacota</v>
    <v>e82edc74-d7d4-52a9-63c9-da07aa4c8d07</v>
    <v>es-MX</v>
    <v>Map</v>
  </rv>
  <rv s="0">
    <v>536870912</v>
    <v>Región de Los Ríos</v>
    <v>d63a8dc4-6856-1b2f-c860-14be52df0d59</v>
    <v>es-MX</v>
    <v>Map</v>
  </rv>
  <rv s="2">
    <v>63</v>
  </rv>
  <rv s="1">
    <fb>122000</fb>
    <v>30</v>
  </rv>
  <rv s="1">
    <fb>7.09000015258789E-2</fb>
    <v>39</v>
  </rv>
  <rv s="1">
    <fb>1.649</fb>
    <v>36</v>
  </rv>
  <rv s="1">
    <fb>0.34</fb>
    <v>31</v>
  </rv>
  <rv s="1">
    <fb>12.428000000000001</fb>
    <v>36</v>
  </rv>
  <rv s="1">
    <fb>0.21171649832251302</fb>
    <v>31</v>
  </rv>
  <rv s="2">
    <v>64</v>
  </rv>
  <rv s="9">
    <v>#VALUE!</v>
    <v>es-ES</v>
    <v>604665af-d1f4-5c64-9b93-1ef5f0471308</v>
    <v>536870912</v>
    <v>1</v>
    <v>238</v>
    <v>107</v>
    <v>108</v>
    <v>Chile</v>
    <v>227</v>
    <v>228</v>
    <v>Map</v>
    <v>28</v>
    <v>239</v>
    <v>CL</v>
    <v>1061</v>
    <v>1062</v>
    <v>1063</v>
    <v>1064</v>
    <v>1065</v>
    <v>1064</v>
    <v>1066</v>
    <v>CLP</v>
    <v>1067</v>
    <v>1068</v>
    <v>Chile, oficialmente República de Chile, es un país soberano, ubicado en el extremo sur de América del Sur. Adopta la forma de gobierno republicana, democrática, presidencialista y unitaria. Su capital es la ciudad de Santiago.</v>
    <v>1069</v>
    <v>1070</v>
    <v>1071</v>
    <v>Himno nacional de Chile</v>
    <v>706</v>
    <v>1072</v>
    <v>1073</v>
    <v>1074</v>
    <v>1075</v>
    <v>1077</v>
    <v>1078</v>
    <v>1079</v>
    <v>1080</v>
    <v>1081</v>
    <v>Chile</v>
    <v>1082</v>
    <v>1083</v>
    <v>1084</v>
    <v>393</v>
    <v>784</v>
    <v>1085</v>
    <v>786</v>
    <v>1086</v>
    <v>1087</v>
    <v>857</v>
    <v>555</v>
    <v>1088</v>
    <v>1089</v>
    <v>1090</v>
    <v>1105</v>
    <v>1106</v>
    <v>1107</v>
    <v>1108</v>
    <v>1109</v>
    <v>1110</v>
    <v>1111</v>
    <v>Chile</v>
    <v>mdp/vdpid/46</v>
    <v>1112</v>
  </rv>
  <rv s="0">
    <v>536870912</v>
    <v>Brasil</v>
    <v>a828cf41-b938-49fe-7986-4b336618d413</v>
    <v>es-ES</v>
    <v>Map</v>
  </rv>
  <rv s="1">
    <fb>8515767</fb>
    <v>30</v>
  </rv>
  <rv s="1">
    <fb>0.58931054038338704</fb>
    <v>31</v>
  </rv>
  <rv s="1">
    <fb>3.7329762121689397E-2</fb>
    <v>31</v>
  </rv>
  <rv s="0">
    <v>536870912</v>
    <v>Brasilia</v>
    <v>0f4c1a26-f33c-b6de-a63f-578da6617369</v>
    <v>es-MX</v>
    <v>Map</v>
  </rv>
  <rv s="1">
    <fb>1187361690000</fb>
    <v>37</v>
  </rv>
  <rv s="0">
    <v>536870912</v>
    <v>São Paulo</v>
    <v>c6cf2f6e-626c-4267-ae48-9e13ea74d2b9</v>
    <v>es-MX</v>
    <v>Map</v>
  </rv>
  <rv s="1">
    <fb>55</fb>
    <v>32</v>
  </rv>
  <rv s="1">
    <fb>59.1075326389753</fb>
    <v>33</v>
  </rv>
  <rv s="1">
    <fb>2619.96061573831</fb>
    <v>30</v>
  </rv>
  <rv s="1">
    <fb>462298.69</fb>
    <v>30</v>
  </rv>
  <rv s="1">
    <fb>75.671999999999997</fb>
    <v>33</v>
  </rv>
  <rv s="1">
    <fb>0.28289823089999999</fb>
    <v>31</v>
  </rv>
  <rv s="2">
    <v>65</v>
  </rv>
  <rv s="3">
    <v>19</v>
    <v>28</v>
    <v>253</v>
    <v>6</v>
    <v>0</v>
    <v>Image of Brasil</v>
  </rv>
  <rv s="1">
    <fb>0.14178605589771201</fb>
    <v>31</v>
  </rv>
  <rv s="1">
    <fb>167.397860280061</fb>
    <v>35</v>
  </rv>
  <rv s="4">
    <v>https://www.bing.com/search?q=Brasil&amp;form=skydnc</v>
    <v>Aprenda más con Bing</v>
  </rv>
  <rv s="0">
    <v>805306368</v>
    <v>Jair Bolsonaro (Presidente)</v>
    <v>e5c2a3dc-a01d-9ba4-59d7-7920ab72e453</v>
    <v>es-MX</v>
    <v>Generic</v>
  </rv>
  <rv s="0">
    <v>805306368</v>
    <v>Hamilton Mourão (Vicepresidente)</v>
    <v>82d9ec69-ca73-987b-d035-f269280ea4a8</v>
    <v>es-MX</v>
    <v>Generic</v>
  </rv>
  <rv s="2">
    <v>66</v>
  </rv>
  <rv s="1">
    <fb>1.1544783999999999</fb>
    <v>31</v>
  </rv>
  <rv s="1">
    <fb>0.513436</fb>
    <v>31</v>
  </rv>
  <rv s="1">
    <fb>2.1499000000000001</fb>
    <v>36</v>
  </rv>
  <rv s="1">
    <fb>12.8</fb>
    <v>33</v>
  </rv>
  <rv s="1">
    <fb>1839758040765.6201</fb>
    <v>37</v>
  </rv>
  <rv s="1">
    <fb>212559417</fb>
    <v>30</v>
  </rv>
  <rv s="1">
    <fb>183241641</fb>
    <v>30</v>
  </rv>
  <rv s="1">
    <fb>0.42499999999999999</fb>
    <v>31</v>
  </rv>
  <rv s="1">
    <fb>0.01</fb>
    <v>31</v>
  </rv>
  <rv s="1">
    <fb>0.58399999999999996</fb>
    <v>31</v>
  </rv>
  <rv s="1">
    <fb>0.192</fb>
    <v>31</v>
  </rv>
  <rv s="1">
    <fb>0.63883998870849601</fb>
    <v>31</v>
  </rv>
  <rv s="1">
    <fb>7.2999999999999995E-2</fb>
    <v>31</v>
  </rv>
  <rv s="1">
    <fb>1.02</fb>
    <v>38</v>
  </rv>
  <rv s="1">
    <fb>60</fb>
    <v>33</v>
  </rv>
  <rv s="1">
    <fb>1.53</fb>
    <v>38</v>
  </rv>
  <rv s="0">
    <v>536870912</v>
    <v>Estado de Río de Janeiro</v>
    <v>3f5a22fa-26bd-86f9-0345-3a6206e8aab5</v>
    <v>es-MX</v>
    <v>Map</v>
  </rv>
  <rv s="0">
    <v>536870912</v>
    <v>Pará</v>
    <v>7a0db70a-73db-e83d-e548-6fab7a523b35</v>
    <v>es-MX</v>
    <v>Map</v>
  </rv>
  <rv s="0">
    <v>536870912</v>
    <v>Santa Catarina</v>
    <v>6262969d-76c7-e65f-1be5-668011a93ff0</v>
    <v>es-MX</v>
    <v>Map</v>
  </rv>
  <rv s="0">
    <v>536870912</v>
    <v>Minas Gerais</v>
    <v>974e2066-dee0-aecd-c973-50babb750033</v>
    <v>es-MX</v>
    <v>Map</v>
  </rv>
  <rv s="0">
    <v>536870912</v>
    <v>Roraima</v>
    <v>3b8383a2-7c79-31f6-2359-bd9ba2099213</v>
    <v>es-MX</v>
    <v>Map</v>
  </rv>
  <rv s="0">
    <v>536870912</v>
    <v>Estado de Paraná</v>
    <v>a33450c4-459a-0682-41ee-635b343dd785</v>
    <v>es-MX</v>
    <v>Map</v>
  </rv>
  <rv s="0">
    <v>536870912</v>
    <v>Estado de Bahía</v>
    <v>e904684f-6d5b-f7bb-c27d-bdb50a0ec8ab</v>
    <v>es-MX</v>
    <v>Map</v>
  </rv>
  <rv s="0">
    <v>536870912</v>
    <v>Río Grande del Norte</v>
    <v>4cccb40d-d26b-4493-e031-bcf803f1c2b1</v>
    <v>es-MX</v>
    <v>Map</v>
  </rv>
  <rv s="0">
    <v>536870912</v>
    <v>Acre</v>
    <v>8960bf27-5261-01d1-4019-e7d898f67bb4</v>
    <v>es-MX</v>
    <v>Map</v>
  </rv>
  <rv s="0">
    <v>536870912</v>
    <v>Río Grande del Sur</v>
    <v>9644dbbf-be0c-de9c-a534-3d7ff4801a8b</v>
    <v>es-MX</v>
    <v>Map</v>
  </rv>
  <rv s="0">
    <v>536870912</v>
    <v>Goiás</v>
    <v>38750702-647a-b72a-2cec-e4a55e078f36</v>
    <v>es-MX</v>
    <v>Map</v>
  </rv>
  <rv s="0">
    <v>536870912</v>
    <v>Pernambuco</v>
    <v>5538aab1-15ae-294f-2c10-f5083201cca1</v>
    <v>es-MX</v>
    <v>Map</v>
  </rv>
  <rv s="0">
    <v>536870912</v>
    <v>Mato Grosso del Sur</v>
    <v>7de24933-1d79-fc85-387b-3ce7947910b6</v>
    <v>es-MX</v>
    <v>Map</v>
  </rv>
  <rv s="0">
    <v>536870912</v>
    <v>Estado de São Paulo</v>
    <v>4d56ae2d-1aad-8c4f-dca2-4456acc12f89</v>
    <v>es-MX</v>
    <v>Map</v>
  </rv>
  <rv s="0">
    <v>536870912</v>
    <v>Amazonas</v>
    <v>f79e57ca-6fc1-5a6a-015b-38d90f33902f</v>
    <v>es-MX</v>
    <v>Map</v>
  </rv>
  <rv s="0">
    <v>536870912</v>
    <v>Espírito Santo</v>
    <v>dbc4d679-53e7-49d7-c6b3-88a4ca7f522f</v>
    <v>es-MX</v>
    <v>Map</v>
  </rv>
  <rv s="0">
    <v>536870912</v>
    <v>Alagoas</v>
    <v>4e3f1ba4-1948-0514-728a-55b34ab027b4</v>
    <v>es-MX</v>
    <v>Map</v>
  </rv>
  <rv s="0">
    <v>536870912</v>
    <v>Mato Grosso</v>
    <v>af05c757-4d77-813e-b8eb-97635c07f37a</v>
    <v>es-MX</v>
    <v>Map</v>
  </rv>
  <rv s="0">
    <v>536870912</v>
    <v>Tocantins</v>
    <v>f7a46dfe-e192-d6f7-e5f8-084e555ba7cb</v>
    <v>es-MX</v>
    <v>Map</v>
  </rv>
  <rv s="0">
    <v>536870912</v>
    <v>Sergipe</v>
    <v>a7f70762-a1ab-d5de-8bf0-3eb8532c1eb9</v>
    <v>es-MX</v>
    <v>Map</v>
  </rv>
  <rv s="0">
    <v>536870912</v>
    <v>Ceará</v>
    <v>b598e20e-29fb-ccf6-be0e-2650e6ba40c5</v>
    <v>es-MX</v>
    <v>Map</v>
  </rv>
  <rv s="0">
    <v>536870912</v>
    <v>Rondonia</v>
    <v>25fbe5d5-9bc1-0ec2-ac78-2d9fe5b147dd</v>
    <v>es-MX</v>
    <v>Map</v>
  </rv>
  <rv s="0">
    <v>536870912</v>
    <v>Amapá</v>
    <v>28d39e09-4b9f-31f6-cc72-48b1f9be59db</v>
    <v>es-MX</v>
    <v>Map</v>
  </rv>
  <rv s="0">
    <v>536870912</v>
    <v>Maranhão</v>
    <v>98274980-9da4-ff5e-78a1-e512bb4179ca</v>
    <v>es-MX</v>
    <v>Map</v>
  </rv>
  <rv s="0">
    <v>536870912</v>
    <v>Piauí</v>
    <v>ab11433a-8357-ae6d-67fe-8570cc271399</v>
    <v>es-MX</v>
    <v>Map</v>
  </rv>
  <rv s="0">
    <v>536870912</v>
    <v>Paraíba</v>
    <v>f5be810b-3322-2252-c10f-35206d84b548</v>
    <v>es-MX</v>
    <v>Map</v>
  </rv>
  <rv s="0">
    <v>536870912</v>
    <v>Distrito Federal</v>
    <v>88dfc3b6-8e7a-694d-61b2-96d14f226ec4</v>
    <v>es-MX</v>
    <v>Map</v>
  </rv>
  <rv s="2">
    <v>67</v>
  </rv>
  <rv s="1">
    <fb>730000</fb>
    <v>30</v>
  </rv>
  <rv s="1">
    <fb>0.12083000183105501</fb>
    <v>39</v>
  </rv>
  <rv s="1">
    <fb>1.73</fb>
    <v>36</v>
  </rv>
  <rv s="1">
    <fb>0.65099999999999991</fb>
    <v>31</v>
  </rv>
  <rv s="1">
    <fb>13.923999999999999</fb>
    <v>36</v>
  </rv>
  <rv s="1">
    <fb>0.33924533448829503</fb>
    <v>31</v>
  </rv>
  <rv s="2">
    <v>68</v>
  </rv>
  <rv s="15">
    <v>#VALUE!</v>
    <v>es-ES</v>
    <v>a828cf41-b938-49fe-7986-4b336618d413</v>
    <v>536870912</v>
    <v>1</v>
    <v>249</v>
    <v>250</v>
    <v>251</v>
    <v>Brasil</v>
    <v>26</v>
    <v>27</v>
    <v>Map</v>
    <v>28</v>
    <v>252</v>
    <v>BR</v>
    <v>1115</v>
    <v>1116</v>
    <v>1117</v>
    <v>1118</v>
    <v>1119</v>
    <v>1120</v>
    <v>1121</v>
    <v>BRL</v>
    <v>1122</v>
    <v>1123</v>
    <v>Brasil, oficialmente República Federativa de Brasil, es un país soberano de América del Sur que comprende la mitad oriental del continente y algunos grupos de pequeñas islas en el océano Atlántico. Es el país más grande de América Latina. Con una superficie estimada en más de 8,5 millones de km², es el quinto país más grande del mundo en área total. Delimitado por el océano Atlántico al este, Brasil tiene una línea costera de 7491 km. Al norte limita con el departamento ultramarino francés de la Guayana Francesa, Surinam, Guyana y Venezuela; al noroeste con Colombia; al oeste con Perú y Bolivia; al suroeste con Paraguay y Argentina, y al sur con Uruguay. De este modo tiene frontera con todos los países de América del Sur, excepto Ecuador y Chile. La mayor parte del país está comprendido entre los trópicos terrestres, por lo que las estaciones climáticas no se sienten de una manera radical en gran parte de su territorio. La selva amazónica cubre 3,6 millones de km² del territorio. Gracias a su vegetación y al clima, es uno de los países con más especies de animales en el mundo.</v>
    <v>1124</v>
    <v>1125</v>
    <v>1126</v>
    <v>Himno nacional del Brasil</v>
    <v>1127</v>
    <v>1128</v>
    <v>1129</v>
    <v>1130</v>
    <v>1131</v>
    <v>1134</v>
    <v>1135</v>
    <v>1136</v>
    <v>1137</v>
    <v>1138</v>
    <v>Brasil</v>
    <v>Federative Republic of Brazil</v>
    <v>1139</v>
    <v>1140</v>
    <v>1141</v>
    <v>1142</v>
    <v>1143</v>
    <v>1144</v>
    <v>608</v>
    <v>1145</v>
    <v>1146</v>
    <v>1147</v>
    <v>447</v>
    <v>1148</v>
    <v>1149</v>
    <v>1150</v>
    <v>1178</v>
    <v>1179</v>
    <v>1180</v>
    <v>1181</v>
    <v>1182</v>
    <v>1183</v>
    <v>1184</v>
    <v>Brasil</v>
    <v>mdp/vdpid/32</v>
    <v>1185</v>
  </rv>
  <rv s="0">
    <v>536870912</v>
    <v>Panamá</v>
    <v>8c0fb36e-1238-e873-e015-712d1f496676</v>
    <v>es-ES</v>
    <v>Map</v>
  </rv>
  <rv s="1">
    <fb>75417</fb>
    <v>30</v>
  </rv>
  <rv s="1">
    <fb>0.61885930826691504</fb>
    <v>31</v>
  </rv>
  <rv s="1">
    <fb>-3.55083821021212E-3</fb>
    <v>31</v>
  </rv>
  <rv s="0">
    <v>536870912</v>
    <v>Ciudad de Panamá</v>
    <v>19964a6e-18be-b7ab-2d10-ea83677d0218</v>
    <v>es-MX</v>
    <v>Map</v>
  </rv>
  <rv s="1">
    <fb>16841000000</fb>
    <v>37</v>
  </rv>
  <rv s="1">
    <fb>507</fb>
    <v>32</v>
  </rv>
  <rv s="1">
    <fb>80.712661963503095</fb>
    <v>33</v>
  </rv>
  <rv s="1">
    <fb>2064.1757971350698</fb>
    <v>30</v>
  </rv>
  <rv s="1">
    <fb>10714.974</fb>
    <v>30</v>
  </rv>
  <rv s="1">
    <fb>78.328999999999994</fb>
    <v>33</v>
  </rv>
  <rv s="1">
    <fb>0.30522739929999998</fb>
    <v>31</v>
  </rv>
  <rv s="2">
    <v>69</v>
  </rv>
  <rv s="3">
    <v>20</v>
    <v>28</v>
    <v>265</v>
    <v>6</v>
    <v>0</v>
    <v>Image of Panamá</v>
  </rv>
  <rv s="1">
    <fb>122.06871337877099</fb>
    <v>35</v>
  </rv>
  <rv s="4">
    <v>https://www.bing.com/search?q=Panam%c3%a1&amp;form=skydnc</v>
    <v>Aprenda más con Bing</v>
  </rv>
  <rv s="2">
    <v>70</v>
  </rv>
  <rv s="1">
    <fb>0.94385990000000008</fb>
    <v>31</v>
  </rv>
  <rv s="1">
    <fb>0.47799360000000002</fb>
    <v>31</v>
  </rv>
  <rv s="1">
    <fb>1.5687</fb>
    <v>36</v>
  </rv>
  <rv s="1">
    <fb>13.1</fb>
    <v>33</v>
  </rv>
  <rv s="1">
    <fb>66800800000</fb>
    <v>37</v>
  </rv>
  <rv s="1">
    <fb>4246439</fb>
    <v>30</v>
  </rv>
  <rv s="1">
    <fb>2890084</fb>
    <v>30</v>
  </rv>
  <rv s="1">
    <fb>0.371</fb>
    <v>31</v>
  </rv>
  <rv s="1">
    <fb>1.2E-2</fb>
    <v>31</v>
  </rv>
  <rv s="1">
    <fb>3.6000000000000004E-2</fb>
    <v>31</v>
  </rv>
  <rv s="1">
    <fb>0.66588996887207008</fb>
    <v>31</v>
  </rv>
  <rv s="1">
    <fb>8.3000000000000004E-2</fb>
    <v>31</v>
  </rv>
  <rv s="1">
    <fb>0.13400000000000001</fb>
    <v>31</v>
  </rv>
  <rv s="1">
    <fb>0.74</fb>
    <v>38</v>
  </rv>
  <rv s="1">
    <fb>52</fb>
    <v>33</v>
  </rv>
  <rv s="0">
    <v>536870912</v>
    <v>Provincia de Chiriquí</v>
    <v>da5a9762-a0b7-1ffe-bc95-34ccb19d1382</v>
    <v>es-MX</v>
    <v>Map</v>
  </rv>
  <rv s="0">
    <v>536870912</v>
    <v>Provincia de Panamá</v>
    <v>a90e5d63-7677-0644-50c7-f2bdfff82d78</v>
    <v>es-MX</v>
    <v>Map</v>
  </rv>
  <rv s="0">
    <v>536870912</v>
    <v>Provincia de Coclé</v>
    <v>7d1a06f8-72c7-b88d-d742-13034e32cde4</v>
    <v>es-MX</v>
    <v>Map</v>
  </rv>
  <rv s="0">
    <v>536870912</v>
    <v>Provincia de Colón</v>
    <v>fc6b97f2-ecfa-1eb3-207c-783ce206f9ea</v>
    <v>es-MX</v>
    <v>Map</v>
  </rv>
  <rv s="0">
    <v>536870912</v>
    <v>Provincia de Darién</v>
    <v>fec9bd09-52d2-2f43-c137-a73af607d3c4</v>
    <v>es-MX</v>
    <v>Map</v>
  </rv>
  <rv s="0">
    <v>536870912</v>
    <v>Provincia de Bocas del Toro</v>
    <v>b0bd1a37-77f9-07ad-4bb5-d1d8e7ae5ccd</v>
    <v>es-MX</v>
    <v>Map</v>
  </rv>
  <rv s="0">
    <v>536870912</v>
    <v>Comarca Guna Yala</v>
    <v>fa5c0a4e-0c4a-927a-b9f7-dd44c8fd002f</v>
    <v>es-MX</v>
    <v>Map</v>
  </rv>
  <rv s="0">
    <v>536870912</v>
    <v>Provincia de Veraguas</v>
    <v>2d44080e-33d5-ab6d-8d0e-64edfdd9b92d</v>
    <v>es-MX</v>
    <v>Map</v>
  </rv>
  <rv s="0">
    <v>536870912</v>
    <v>Provincia de Los Santos</v>
    <v>5aeb7060-ab74-113a-23d7-abb8287efa3e</v>
    <v>es-MX</v>
    <v>Map</v>
  </rv>
  <rv s="0">
    <v>536870912</v>
    <v>Comarca Ngäbe-Buglé</v>
    <v>3e8065bb-603d-4416-9e4e-7cdf098663dc</v>
    <v>es-MX</v>
    <v>Map</v>
  </rv>
  <rv s="0">
    <v>536870912</v>
    <v>Provincia de Herrera</v>
    <v>5315f223-f244-c960-4e73-fca8cb9d8354</v>
    <v>es-MX</v>
    <v>Map</v>
  </rv>
  <rv s="2">
    <v>71</v>
  </rv>
  <rv s="1">
    <fb>26000</fb>
    <v>30</v>
  </rv>
  <rv s="1">
    <fb>3.9019999504089402E-2</fb>
    <v>39</v>
  </rv>
  <rv s="1">
    <fb>2.4609999999999999</fb>
    <v>36</v>
  </rv>
  <rv s="1">
    <fb>18.975999999999999</fb>
    <v>36</v>
  </rv>
  <rv s="1">
    <fb>0.30360505784234598</fb>
    <v>31</v>
  </rv>
  <rv s="16">
    <v>#VALUE!</v>
    <v>es-ES</v>
    <v>8c0fb36e-1238-e873-e015-712d1f496676</v>
    <v>536870912</v>
    <v>1</v>
    <v>261</v>
    <v>262</v>
    <v>263</v>
    <v>Panamá</v>
    <v>26</v>
    <v>27</v>
    <v>Map</v>
    <v>28</v>
    <v>264</v>
    <v>PA</v>
    <v>1188</v>
    <v>1189</v>
    <v>1190</v>
    <v>1191</v>
    <v>1192</v>
    <v>1191</v>
    <v>1193</v>
    <v>1194</v>
    <v>1195</v>
    <v>Panamá, oficialmente República de Panamá, es un país transcontinental ubicado entre América del Sur y América Central. Su capital es la Ciudad de Panamá. Limita al norte con el mar Caribe, al sur con el océano Pacífico, al este con Colombia y al oeste con Costa Rica. Tiene una extensión de 75 517 km². Localizado en el istmo del mismo nombre, franja que une a América del Sur con América Central, su territorio montañoso solamente es interrumpido por la cuenca del canal de Panamá, la vía interoceánica que une al océano Atlántico con el Pacífico. Su condición de país de tránsito lo convirtió tempranamente en un punto de encuentro de culturas provenientes de todo el mundo. El país es el escenario geográfico del canal de Panamá, obra que facilita la comunicación entre las costas de los océanos Atlántico y Pacífico; y que influye significativamente en el comercio mundial. Su población en 2020 ascendía a 4 279 000 habitantes.</v>
    <v>1196</v>
    <v>1197</v>
    <v>1198</v>
    <v>Himno nacional de Panamá</v>
    <v>1199</v>
    <v>1200</v>
    <v>1201</v>
    <v>1202</v>
    <v>1203</v>
    <v>1204</v>
    <v>1205</v>
    <v>1206</v>
    <v>1207</v>
    <v>Panamá</v>
    <v>1208</v>
    <v>1209</v>
    <v>1210</v>
    <v>1211</v>
    <v>1212</v>
    <v>27</v>
    <v>1213</v>
    <v>722</v>
    <v>1214</v>
    <v>1215</v>
    <v>1216</v>
    <v>1217</v>
    <v>1218</v>
    <v>1150</v>
    <v>1230</v>
    <v>1231</v>
    <v>1232</v>
    <v>1233</v>
    <v>278</v>
    <v>1234</v>
    <v>1235</v>
    <v>Panamá</v>
    <v>mdp/vdpid/192</v>
    <v>118</v>
  </rv>
  <rv s="0">
    <v>536870912</v>
    <v>Uruguay</v>
    <v>4d1c354d-d080-b633-86bc-0bad862c8cc1</v>
    <v>es-ES</v>
    <v>Map</v>
  </rv>
  <rv s="1">
    <fb>181034</fb>
    <v>30</v>
  </rv>
  <rv s="1">
    <fb>0.106715803350153</fb>
    <v>31</v>
  </rv>
  <rv s="1">
    <fb>7.8819887087962198E-2</fb>
    <v>31</v>
  </rv>
  <rv s="0">
    <v>536870912</v>
    <v>Montevideo</v>
    <v>6f057c0a-9767-4c6b-b46f-6095e75df6ce</v>
    <v>es-MX</v>
    <v>Map</v>
  </rv>
  <rv s="1">
    <fb>283800000</fb>
    <v>37</v>
  </rv>
  <rv s="1">
    <fb>598</fb>
    <v>32</v>
  </rv>
  <rv s="1">
    <fb>46.270307888488801</fb>
    <v>33</v>
  </rv>
  <rv s="1">
    <fb>3085.1944193006002</fb>
    <v>30</v>
  </rv>
  <rv s="1">
    <fb>6765.6149999999998</fb>
    <v>30</v>
  </rv>
  <rv s="1">
    <fb>77.77</fb>
    <v>33</v>
  </rv>
  <rv s="1">
    <fb>0.16191438689999998</fb>
    <v>31</v>
  </rv>
  <rv s="3">
    <v>21</v>
    <v>28</v>
    <v>275</v>
    <v>6</v>
    <v>0</v>
    <v>Image of Uruguay</v>
  </rv>
  <rv s="1">
    <fb>0.20091963021411099</fb>
    <v>31</v>
  </rv>
  <rv s="1">
    <fb>202.92198338614401</fb>
    <v>35</v>
  </rv>
  <rv s="4">
    <v>https://www.bing.com/search?q=Uruguay&amp;form=skydnc</v>
    <v>Aprenda más con Bing</v>
  </rv>
  <rv s="0">
    <v>805306368</v>
    <v>Luis Lacalle Pou (Presidente)</v>
    <v>45b12faf-c863-9c49-f448-8d6570636f58</v>
    <v>es-MX</v>
    <v>Generic</v>
  </rv>
  <rv s="0">
    <v>805306368</v>
    <v>Beatriz Argimón (Vicepresidente)</v>
    <v>fdad8b43-7954-7971-e1d7-65aea1df14f9</v>
    <v>es-MX</v>
    <v>Generic</v>
  </rv>
  <rv s="2">
    <v>72</v>
  </rv>
  <rv s="1">
    <fb>1.0845944000000001</fb>
    <v>31</v>
  </rv>
  <rv s="1">
    <fb>0.63125770000000003</fb>
    <v>31</v>
  </rv>
  <rv s="1">
    <fb>5.0499000000000001</fb>
    <v>36</v>
  </rv>
  <rv s="1">
    <fb>6.4</fb>
    <v>33</v>
  </rv>
  <rv s="1">
    <fb>56045912952.342003</fb>
    <v>37</v>
  </rv>
  <rv s="1">
    <fb>3461734</fb>
    <v>30</v>
  </rv>
  <rv s="1">
    <fb>3303394</fb>
    <v>30</v>
  </rv>
  <rv s="1">
    <fb>0.29699999999999999</fb>
    <v>31</v>
  </rv>
  <rv s="1">
    <fb>0.45899999999999996</fb>
    <v>31</v>
  </rv>
  <rv s="1">
    <fb>5.9000000000000004E-2</fb>
    <v>31</v>
  </rv>
  <rv s="1">
    <fb>0.22500000000000001</fb>
    <v>31</v>
  </rv>
  <rv s="1">
    <fb>0.64021003723144498</fb>
    <v>31</v>
  </rv>
  <rv s="1">
    <fb>0.10400000000000001</fb>
    <v>31</v>
  </rv>
  <rv s="1">
    <fb>1.5</fb>
    <v>38</v>
  </rv>
  <rv s="1">
    <fb>17</fb>
    <v>33</v>
  </rv>
  <rv s="1">
    <fb>1.66</fb>
    <v>38</v>
  </rv>
  <rv s="0">
    <v>536870912</v>
    <v>Departamento de Salto</v>
    <v>03610b7b-013c-0ee8-410e-862a629b2ea6</v>
    <v>es-MX</v>
    <v>Map</v>
  </rv>
  <rv s="0">
    <v>536870912</v>
    <v>Departamento de Rocha</v>
    <v>6ec9f1ef-cd41-1cd6-4b5b-098fdf2c9a42</v>
    <v>es-MX</v>
    <v>Map</v>
  </rv>
  <rv s="0">
    <v>536870912</v>
    <v>Departamento de Río Negro</v>
    <v>c51cdc11-8d24-b6c6-218e-1bf15937ed9f</v>
    <v>es-MX</v>
    <v>Map</v>
  </rv>
  <rv s="0">
    <v>536870912</v>
    <v>Departamento de Paysandú</v>
    <v>62ccb945-3081-60ca-acbc-2879d5666afa</v>
    <v>es-MX</v>
    <v>Map</v>
  </rv>
  <rv s="0">
    <v>536870912</v>
    <v>Departamento de Soriano</v>
    <v>20c5f360-f062-1dba-7326-b35033e2d45b</v>
    <v>es-MX</v>
    <v>Map</v>
  </rv>
  <rv s="0">
    <v>536870912</v>
    <v>Departamento de Montevideo</v>
    <v>b91bb4e2-7350-50c2-c5ec-7a29179101c8</v>
    <v>es-MX</v>
    <v>Map</v>
  </rv>
  <rv s="0">
    <v>536870912</v>
    <v>Departamento de Tacuarembó</v>
    <v>3d3ab1e0-e4dd-a712-e9ed-4e8019c73c8b</v>
    <v>es-MX</v>
    <v>Map</v>
  </rv>
  <rv s="0">
    <v>536870912</v>
    <v>Departamento de Lavalleja</v>
    <v>10d28e4e-b416-05ae-493b-27e45db3a2a5</v>
    <v>es-MX</v>
    <v>Map</v>
  </rv>
  <rv s="0">
    <v>536870912</v>
    <v>Departamento de Colonia</v>
    <v>794441ed-35f5-6a38-65fe-1bd820a78487</v>
    <v>es-MX</v>
    <v>Map</v>
  </rv>
  <rv s="0">
    <v>536870912</v>
    <v>Departamento de Flores</v>
    <v>8744bd18-02b9-d69c-5205-c77980587fa8</v>
    <v>es-MX</v>
    <v>Map</v>
  </rv>
  <rv s="0">
    <v>536870912</v>
    <v>Departamento de Florida</v>
    <v>ea047b14-8780-2d2b-754d-7fb89f334f00</v>
    <v>es-MX</v>
    <v>Map</v>
  </rv>
  <rv s="0">
    <v>536870912</v>
    <v>Departamento de Treinta y Tres</v>
    <v>ce5de2e0-0829-6413-4cfe-22c8fb1f8bb1</v>
    <v>es-MX</v>
    <v>Map</v>
  </rv>
  <rv s="0">
    <v>536870912</v>
    <v>Departamento de Rivera</v>
    <v>93dab529-8b73-8eaa-840b-3bfd75594642</v>
    <v>es-MX</v>
    <v>Map</v>
  </rv>
  <rv s="0">
    <v>536870912</v>
    <v>Departamento de Cerro Largo</v>
    <v>17cbef99-9025-55af-1bf6-693b24e4cbf8</v>
    <v>es-MX</v>
    <v>Map</v>
  </rv>
  <rv s="0">
    <v>536870912</v>
    <v>Departamento de San José</v>
    <v>430941cb-a24d-6855-7fd1-c2de5e0eafb0</v>
    <v>es-MX</v>
    <v>Map</v>
  </rv>
  <rv s="0">
    <v>536870912</v>
    <v>Departamento de Artigas</v>
    <v>fba8474e-01a4-b560-b9db-3632789d7418</v>
    <v>es-MX</v>
    <v>Map</v>
  </rv>
  <rv s="0">
    <v>536870912</v>
    <v>Departamento de Maldonado</v>
    <v>bc35c120-ecdd-02db-b583-d31b4a2752db</v>
    <v>es-MX</v>
    <v>Map</v>
  </rv>
  <rv s="0">
    <v>536870912</v>
    <v>Departamento de Canelones</v>
    <v>47a6cb77-1084-cc26-db7c-3a31f25cad6c</v>
    <v>es-MX</v>
    <v>Map</v>
  </rv>
  <rv s="0">
    <v>536870912</v>
    <v>Departamento de Durazno</v>
    <v>812de676-d0a2-23e3-f7e6-3e002da3a2ca</v>
    <v>es-MX</v>
    <v>Map</v>
  </rv>
  <rv s="2">
    <v>73</v>
  </rv>
  <rv s="1">
    <fb>22000</fb>
    <v>30</v>
  </rv>
  <rv s="1">
    <fb>8.7309999465942395E-2</fb>
    <v>39</v>
  </rv>
  <rv s="1">
    <fb>1.9730000000000001</fb>
    <v>36</v>
  </rv>
  <rv s="1">
    <fb>0.41799999999999998</fb>
    <v>31</v>
  </rv>
  <rv s="1">
    <fb>13.856999999999999</fb>
    <v>36</v>
  </rv>
  <rv s="1">
    <fb>0.82559705230116509</fb>
    <v>31</v>
  </rv>
  <rv s="2">
    <v>74</v>
  </rv>
  <rv s="9">
    <v>#VALUE!</v>
    <v>es-ES</v>
    <v>4d1c354d-d080-b633-86bc-0bad862c8cc1</v>
    <v>536870912</v>
    <v>1</v>
    <v>273</v>
    <v>107</v>
    <v>108</v>
    <v>Uruguay</v>
    <v>26</v>
    <v>27</v>
    <v>Map</v>
    <v>28</v>
    <v>274</v>
    <v>UY</v>
    <v>1238</v>
    <v>1239</v>
    <v>1240</v>
    <v>1241</v>
    <v>1242</v>
    <v>1241</v>
    <v>1243</v>
    <v>UYU</v>
    <v>1244</v>
    <v>1245</v>
    <v>Uruguay, oficialmente República Oriental del Uruguay, es un país soberano de América del Sur, situado en la parte oriental del Cono Sur. Limita al noreste con Brasil —estado de Río Grande del Sur—, al oeste y suroeste con Argentina —provincias de Corrientes, Entre Ríos y Buenos Aires, y la Ciudad Autónoma de Buenos Aires— y tiene costas en el océano Atlántico por el sur. Abarca 176 215 km² y es el segundo país más pequeño de Sudamérica, después de Surinam. Según los datos del último censo del INE en 2011, la población de Uruguay es de 3 286 314 habitantes, con lo que figura en la décima posición entre los 12 países sudamericanos.</v>
    <v>1246</v>
    <v>1247</v>
    <v>1248</v>
    <v>Himno nacional de Uruguay</v>
    <v>706</v>
    <v>1249</v>
    <v>1250</v>
    <v>1251</v>
    <v>1252</v>
    <v>1255</v>
    <v>1256</v>
    <v>1257</v>
    <v>1258</v>
    <v>1259</v>
    <v>Uruguay</v>
    <v>1260</v>
    <v>1261</v>
    <v>1262</v>
    <v>1263</v>
    <v>784</v>
    <v>1264</v>
    <v>1265</v>
    <v>1266</v>
    <v>1267</v>
    <v>1268</v>
    <v>346</v>
    <v>1269</v>
    <v>1270</v>
    <v>1271</v>
    <v>1291</v>
    <v>1292</v>
    <v>1293</v>
    <v>1294</v>
    <v>1295</v>
    <v>1296</v>
    <v>1297</v>
    <v>Uruguay</v>
    <v>mdp/vdpid/246</v>
    <v>1298</v>
  </rv>
  <rv s="0">
    <v>536870912</v>
    <v>Bahamas</v>
    <v>27f36c28-9ec9-d220-72cc-2e590b20f82b</v>
    <v>es-ES</v>
    <v>Map</v>
  </rv>
  <rv s="1">
    <fb>13878</fb>
    <v>30</v>
  </rv>
  <rv s="1">
    <fb>0.51448551448551394</fb>
    <v>31</v>
  </rv>
  <rv s="1">
    <fb>2.4912352736805497E-2</fb>
    <v>31</v>
  </rv>
  <rv s="0">
    <v>536870912</v>
    <v>Nasáu</v>
    <v>06a77b1b-4f8c-6235-1195-026f5e6af6e2</v>
    <v>es-MX</v>
    <v>Map</v>
  </rv>
  <rv s="1">
    <fb>1785.829</fb>
    <v>30</v>
  </rv>
  <rv s="1">
    <fb>73.751999999999995</fb>
    <v>33</v>
  </rv>
  <rv s="1">
    <fb>0.27760736200000002</fb>
    <v>31</v>
  </rv>
  <rv s="3">
    <v>22</v>
    <v>28</v>
    <v>286</v>
    <v>6</v>
    <v>0</v>
    <v>Image of Bahamas</v>
  </rv>
  <rv s="1">
    <fb>0.147746307698499</fb>
    <v>31</v>
  </rv>
  <rv s="1">
    <fb>116.218911182281</fb>
    <v>35</v>
  </rv>
  <rv s="4">
    <v>https://www.bing.com/search?q=Bahamas&amp;form=skydnc</v>
    <v>Aprenda más con Bing</v>
  </rv>
  <rv s="0">
    <v>805306368</v>
    <v>Iram Lewis (Ministro)</v>
    <v>c16c00da-4877-9652-267d-808fca940266</v>
    <v>es-MX</v>
    <v>Generic</v>
  </rv>
  <rv s="0">
    <v>805306368</v>
    <v>K. Peter Turnquest (Ministro)</v>
    <v>f1ce67f1-c110-26d4-2f41-3304dc6a559a</v>
    <v>es-MX</v>
    <v>Generic</v>
  </rv>
  <rv s="2">
    <v>75</v>
  </rv>
  <rv s="1">
    <fb>0.81361170000000005</fb>
    <v>31</v>
  </rv>
  <rv s="1">
    <fb>0.15058179999999999</fb>
    <v>31</v>
  </rv>
  <rv s="1">
    <fb>1.9373</fb>
    <v>36</v>
  </rv>
  <rv s="1">
    <fb>8.3000000000000007</fb>
    <v>33</v>
  </rv>
  <rv s="1">
    <fb>12827000000</fb>
    <v>37</v>
  </rv>
  <rv s="1">
    <fb>389482</fb>
    <v>30</v>
  </rv>
  <rv s="1">
    <fb>323784</fb>
    <v>30</v>
  </rv>
  <rv s="1">
    <fb>0.74558998107910202</fb>
    <v>31</v>
  </rv>
  <rv s="1">
    <fb>0.92</fb>
    <v>38</v>
  </rv>
  <rv s="1">
    <fb>70</fb>
    <v>33</v>
  </rv>
  <rv s="1">
    <fb>5.25</fb>
    <v>38</v>
  </rv>
  <rv s="0">
    <v>536870912</v>
    <v>Long Island</v>
    <v>ef0c0f37-bad2-bd1a-ad90-888ea76346bb</v>
    <v>es-MX</v>
    <v>Map</v>
  </rv>
  <rv s="0">
    <v>536870912</v>
    <v>Cayo Rum</v>
    <v>8311c4cf-0729-5e91-be6b-c9b9286d3f9d</v>
    <v>es-MX</v>
    <v>Map</v>
  </rv>
  <rv s="0">
    <v>536870912</v>
    <v>Mayaguana</v>
    <v>c77c419a-2791-0c13-78a6-a20ba75d3755</v>
    <v>es-MX</v>
    <v>Map</v>
  </rv>
  <rv s="0">
    <v>536870912</v>
    <v>Bimini</v>
    <v>3fc68e32-261d-3b14-94a8-07c9aef51f56</v>
    <v>es-MX</v>
    <v>Map</v>
  </rv>
  <rv s="0">
    <v>536870912</v>
    <v>Nueva Providencia</v>
    <v>28a14ee4-73c0-8ee5-077e-c0b2d115129d</v>
    <v>es-MX</v>
    <v>Map</v>
  </rv>
  <rv s="0">
    <v>536870912</v>
    <v>Freeport</v>
    <v>be22d020-dc03-eb63-0058-72487a539aea</v>
    <v>es-MX</v>
    <v>Map</v>
  </rv>
  <rv s="0">
    <v>536870912</v>
    <v>Isla Larga</v>
    <v>3ab1563a-230d-5a29-b89a-8ab93776d365</v>
    <v>es-MX</v>
    <v>Map</v>
  </rv>
  <rv s="0">
    <v>536870912</v>
    <v>Spanish Wells</v>
    <v>ba6ba39d-56ec-1dcc-4251-bdde735d6547</v>
    <v>es-MX</v>
    <v>Map</v>
  </rv>
  <rv s="0">
    <v>536870912</v>
    <v>Isla Cat</v>
    <v>c7c6a6cc-80bb-c0af-844a-6fe3b9a22587</v>
    <v>es-MX</v>
    <v>Map</v>
  </rv>
  <rv s="0">
    <v>536870912</v>
    <v>Cayo Grande</v>
    <v>73a9e34b-241b-efec-de35-f93e434ed7c3</v>
    <v>es-MX</v>
    <v>Map</v>
  </rv>
  <rv s="0">
    <v>536870912</v>
    <v>Islas Berry</v>
    <v>229c178c-d048-f1ad-c101-d9825c6a1dc1</v>
    <v>es-MX</v>
    <v>Map</v>
  </rv>
  <rv s="0">
    <v>536870912</v>
    <v>Isla Ragged</v>
    <v>5ffd1d21-1202-511f-a22d-9e03ac68e1aa</v>
    <v>es-MX</v>
    <v>Map</v>
  </rv>
  <rv s="0">
    <v>536870912</v>
    <v>Marsh Harbour</v>
    <v>fa33931f-e983-1061-5b10-57153a36a520</v>
    <v>es-MX</v>
    <v>Map</v>
  </rv>
  <rv s="0">
    <v>536870912</v>
    <v>Hope Town</v>
    <v>c7e14225-6c02-3169-4596-5dd65031f80b</v>
    <v>es-MX</v>
    <v>Map</v>
  </rv>
  <rv s="0">
    <v>536870912</v>
    <v>Kemps Bay</v>
    <v>9381c3c2-67ef-9724-6f6c-d7f7740a072a</v>
    <v>es-MX</v>
    <v>Map</v>
  </rv>
  <rv s="0">
    <v>536870912</v>
    <v>Inagua</v>
    <v>24f7238f-badc-488c-dc57-a1f00b0fc8ee</v>
    <v>es-MX</v>
    <v>Map</v>
  </rv>
  <rv s="0">
    <v>536870912</v>
    <v>Ábaco Norte</v>
    <v>7cdf5ce0-2059-5ae7-6d23-1737ced0de0d</v>
    <v>es-MX</v>
    <v>Map</v>
  </rv>
  <rv s="0">
    <v>536870912</v>
    <v>Ábaco Sur</v>
    <v>059905b4-a8d2-5b6f-805a-5a6098990c70</v>
    <v>es-MX</v>
    <v>Map</v>
  </rv>
  <rv s="0">
    <v>536870912</v>
    <v>Central Abaco</v>
    <v>e8eb45d8-9035-f28d-5bd8-d44ce55223b7</v>
    <v>es-MX</v>
    <v>Map</v>
  </rv>
  <rv s="0">
    <v>536870912</v>
    <v>Eleuthera Norte</v>
    <v>de81304b-9d60-7a47-0b0a-3757e14d7ebf</v>
    <v>es-MX</v>
    <v>Map</v>
  </rv>
  <rv s="0">
    <v>536870912</v>
    <v>Central Eleuthera</v>
    <v>c7762d4a-cc71-a4df-b395-a6d95513ea2a</v>
    <v>es-MX</v>
    <v>Map</v>
  </rv>
  <rv s="0">
    <v>536870912</v>
    <v>Eleuthera Sur</v>
    <v>29b7b681-a2d3-31fc-5f5e-1fa21fe94353</v>
    <v>es-MX</v>
    <v>Map</v>
  </rv>
  <rv s="0">
    <v>536870912</v>
    <v>San Salvador</v>
    <v>f8c7cf8b-49d4-cd6f-b54e-6d24c34d7d7f</v>
    <v>es-MX</v>
    <v>Map</v>
  </rv>
  <rv s="0">
    <v>536870912</v>
    <v>Andros Sur</v>
    <v>0f779960-6440-926d-1824-f83e392824d4</v>
    <v>es-MX</v>
    <v>Map</v>
  </rv>
  <rv s="0">
    <v>536870912</v>
    <v>Central Andros</v>
    <v>426c9873-1dc7-a1af-d791-cce5b5427e21</v>
    <v>es-MX</v>
    <v>Map</v>
  </rv>
  <rv s="0">
    <v>536870912</v>
    <v>Andros Norte</v>
    <v>41b5f3c5-63b8-cfd4-5704-bec29f18ef76</v>
    <v>es-MX</v>
    <v>Map</v>
  </rv>
  <rv s="0">
    <v>536870912</v>
    <v>West Grand Bahama</v>
    <v>9aba9a56-ce87-6953-fd1a-eea104c1f9b0</v>
    <v>es-MX</v>
    <v>Map</v>
  </rv>
  <rv s="0">
    <v>536870912</v>
    <v>East Grand Bahama</v>
    <v>ccbe68d3-0ebe-9cfc-b823-fcb369b12047</v>
    <v>es-MX</v>
    <v>Map</v>
  </rv>
  <rv s="0">
    <v>536870912</v>
    <v>Cayo Mangrove</v>
    <v>e526540c-a211-5bc1-82ac-1535baf217f9</v>
    <v>es-MX</v>
    <v>Map</v>
  </rv>
  <rv s="0">
    <v>536870912</v>
    <v>Isla de Crooked</v>
    <v>7ade5e6e-4e14-0693-b381-3ba6f0b25af1</v>
    <v>es-MX</v>
    <v>Map</v>
  </rv>
  <rv s="0">
    <v>536870912</v>
    <v>Acklins</v>
    <v>583fa551-dea3-4074-ace7-3351baf96063</v>
    <v>es-MX</v>
    <v>Map</v>
  </rv>
  <rv s="0">
    <v>536870912</v>
    <v>Isla Harbour</v>
    <v>1fc50400-6eec-1eaf-41c2-5a2078f66f85</v>
    <v>es-MX</v>
    <v>Map</v>
  </rv>
  <rv s="0">
    <v>536870912</v>
    <v>Isla de Moore</v>
    <v>aefa38bd-0a3a-ce5a-cbd9-ba4ae8823e41</v>
    <v>es-MX</v>
    <v>Map</v>
  </rv>
  <rv s="0">
    <v>536870912</v>
    <v>Exuma</v>
    <v>c3fd8889-03e7-bf4c-6fcc-cdd7f759e0d6</v>
    <v>es-MX</v>
    <v>Map</v>
  </rv>
  <rv s="0">
    <v>536870912</v>
    <v>Governor's Harbour</v>
    <v>d4549cd5-2a82-37ed-4918-8eb56ffdb123</v>
    <v>es-MX</v>
    <v>Map</v>
  </rv>
  <rv s="0">
    <v>536870912</v>
    <v>Black Point</v>
    <v>d39c0d83-7c43-873b-1c27-a285702c4a1d</v>
    <v>es-MX</v>
    <v>Map</v>
  </rv>
  <rv s="0">
    <v>536870912</v>
    <v>Rock Sound</v>
    <v>1f364880-21e7-5060-0fe6-91c6cc90ef61</v>
    <v>es-MX</v>
    <v>Map</v>
  </rv>
  <rv s="2">
    <v>76</v>
  </rv>
  <rv s="1">
    <fb>1000</fb>
    <v>30</v>
  </rv>
  <rv s="1">
    <fb>0.103599996566772</fb>
    <v>39</v>
  </rv>
  <rv s="1">
    <fb>1.752</fb>
    <v>36</v>
  </rv>
  <rv s="1">
    <fb>0.33799999999999997</fb>
    <v>31</v>
  </rv>
  <rv s="1">
    <fb>13.968</fb>
    <v>36</v>
  </rv>
  <rv s="1">
    <fb>1.3986013986014002E-2</fb>
    <v>31</v>
  </rv>
  <rv s="2">
    <v>77</v>
  </rv>
  <rv s="17">
    <v>#VALUE!</v>
    <v>es-ES</v>
    <v>27f36c28-9ec9-d220-72cc-2e590b20f82b</v>
    <v>536870912</v>
    <v>1</v>
    <v>282</v>
    <v>283</v>
    <v>284</v>
    <v>Bahamas</v>
    <v>26</v>
    <v>27</v>
    <v>Map</v>
    <v>28</v>
    <v>285</v>
    <v>BS</v>
    <v>1301</v>
    <v>1302</v>
    <v>1303</v>
    <v>1304</v>
    <v>1304</v>
    <v>590</v>
    <v>424</v>
    <v>Bahamas, oficialmente Mancomunidad de las Bahamas, es uno de los trece países que forman la América Insular o Islas del Caribe, uno de los treinta y cinco del continente americano. Su capital y ciudad más poblada es Nasáu, situada en la isla de Nueva Providencia.</v>
    <v>1305</v>
    <v>1306</v>
    <v>1307</v>
    <v>March On, Bahamaland</v>
    <v>428</v>
    <v>1308</v>
    <v>1309</v>
    <v>1310</v>
    <v>1311</v>
    <v>1314</v>
    <v>1315</v>
    <v>1316</v>
    <v>1317</v>
    <v>1318</v>
    <v>Bahamas</v>
    <v>1319</v>
    <v>1320</v>
    <v>1321</v>
    <v>1322</v>
    <v>1323</v>
    <v>1324</v>
    <v>1325</v>
    <v>1363</v>
    <v>1364</v>
    <v>1365</v>
    <v>1366</v>
    <v>1367</v>
    <v>1368</v>
    <v>1369</v>
    <v>Bahamas</v>
    <v>mdp/vdpid/22</v>
    <v>1370</v>
  </rv>
  <rv s="0">
    <v>536870912</v>
    <v>Trinidad y Tobago</v>
    <v>e93b487a-784c-4464-d823-334cd05c5313</v>
    <v>es-ES</v>
    <v>Map</v>
  </rv>
  <rv s="1">
    <fb>5131</fb>
    <v>30</v>
  </rv>
  <rv s="1">
    <fb>0.46023393002634699</fb>
    <v>31</v>
  </rv>
  <rv s="1">
    <fb>1.0185693018882801E-2</fb>
    <v>31</v>
  </rv>
  <rv s="0">
    <v>536870912</v>
    <v>Puerto España</v>
    <v>def6ee89-3ed6-d033-25e5-bcefbc6f466a</v>
    <v>es-MX</v>
    <v>Map</v>
  </rv>
  <rv s="1">
    <fb>3889100000</fb>
    <v>37</v>
  </rv>
  <rv s="0">
    <v>536870912</v>
    <v>Municipio de Chaguanas</v>
    <v>b49fd44b-24a6-3c73-1650-1312ad4c17b0</v>
    <v>es-MX</v>
    <v>Map</v>
  </rv>
  <rv s="1">
    <fb>99.9195064232607</fb>
    <v>33</v>
  </rv>
  <rv s="1">
    <fb>7092.9326116349603</fb>
    <v>30</v>
  </rv>
  <rv s="1">
    <fb>43868.321000000004</fb>
    <v>30</v>
  </rv>
  <rv s="1">
    <fb>73.38</fb>
    <v>33</v>
  </rv>
  <rv s="1">
    <fb>0.37332774149999998</fb>
    <v>31</v>
  </rv>
  <rv s="2">
    <v>78</v>
  </rv>
  <rv s="3">
    <v>23</v>
    <v>28</v>
    <v>295</v>
    <v>6</v>
    <v>0</v>
    <v>Image of Trinidad y Tobago</v>
  </rv>
  <rv s="1">
    <fb>0.19513730236184601</fb>
    <v>31</v>
  </rv>
  <rv s="1">
    <fb>141.75327574751901</fb>
    <v>35</v>
  </rv>
  <rv s="4">
    <v>https://www.bing.com/search?q=Trinidad+y+Tobago&amp;form=skydnc</v>
    <v>Aprenda más con Bing</v>
  </rv>
  <rv s="0">
    <v>805306368</v>
    <v>Keith Rowley (Primer ministro)</v>
    <v>8b10666f-ed42-bf69-dab4-5be658eb0c84</v>
    <v>es-MX</v>
    <v>Generic</v>
  </rv>
  <rv s="0">
    <v>805306368</v>
    <v>Paula-Mae Weekes (Presidente)</v>
    <v>af1818a9-2746-5910-8973-8b9a37679178</v>
    <v>es-MX</v>
    <v>Generic</v>
  </rv>
  <rv s="2">
    <v>79</v>
  </rv>
  <rv s="1">
    <fb>1.0621008000000001</fb>
    <v>31</v>
  </rv>
  <rv s="1">
    <fb>0.11950659999999999</fb>
    <v>31</v>
  </rv>
  <rv s="1">
    <fb>4.1675000000000004</fb>
    <v>36</v>
  </rv>
  <rv s="1">
    <fb>16.399999999999999</fb>
    <v>33</v>
  </rv>
  <rv s="1">
    <fb>24100202833.750401</fb>
    <v>37</v>
  </rv>
  <rv s="1">
    <fb>1394973</fb>
    <v>30</v>
  </rv>
  <rv s="1">
    <fb>741944</fb>
    <v>30</v>
  </rv>
  <rv s="1">
    <fb>0.29899999999999999</fb>
    <v>31</v>
  </rv>
  <rv s="1">
    <fb>0.22699999999999998</fb>
    <v>31</v>
  </rv>
  <rv s="1">
    <fb>0.59957000732421906</fb>
    <v>31</v>
  </rv>
  <rv s="1">
    <fb>67</fb>
    <v>33</v>
  </rv>
  <rv s="1">
    <fb>2.25</fb>
    <v>38</v>
  </rv>
  <rv s="0">
    <v>536870912</v>
    <v>Municipio de Arima</v>
    <v>6b7589e6-16b3-b32c-ae2f-47d32f2759f1</v>
    <v>es-MX</v>
    <v>Map</v>
  </rv>
  <rv s="0">
    <v>536870912</v>
    <v>Municipio de San Fernando</v>
    <v>b5e7a46e-e785-4faf-9a85-0071df1633c1</v>
    <v>es-MX</v>
    <v>Map</v>
  </rv>
  <rv s="0">
    <v>536870912</v>
    <v>Municipio de Point Fortin</v>
    <v>651596ee-704d-a002-dc56-343a69ec74fa</v>
    <v>es-MX</v>
    <v>Map</v>
  </rv>
  <rv s="0">
    <v>536870912</v>
    <v>Tobago</v>
    <v>79604356-ada5-d6a7-4752-ca79649e64a0</v>
    <v>es-MX</v>
    <v>Map</v>
  </rv>
  <rv s="2">
    <v>80</v>
  </rv>
  <rv s="1">
    <fb>2.6860001087188699E-2</fb>
    <v>39</v>
  </rv>
  <rv s="1">
    <fb>1.7250000000000001</fb>
    <v>36</v>
  </rv>
  <rv s="1">
    <fb>0.40500000000000003</fb>
    <v>31</v>
  </rv>
  <rv s="1">
    <fb>12.936999999999999</fb>
    <v>36</v>
  </rv>
  <rv s="1">
    <fb>0.10526315789473699</fb>
    <v>31</v>
  </rv>
  <rv s="9">
    <v>#VALUE!</v>
    <v>es-ES</v>
    <v>e93b487a-784c-4464-d823-334cd05c5313</v>
    <v>536870912</v>
    <v>1</v>
    <v>293</v>
    <v>107</v>
    <v>108</v>
    <v>Trinidad y Tobago</v>
    <v>26</v>
    <v>27</v>
    <v>Map</v>
    <v>28</v>
    <v>294</v>
    <v>TT</v>
    <v>1373</v>
    <v>1374</v>
    <v>1375</v>
    <v>1376</v>
    <v>1377</v>
    <v>1378</v>
    <v>590</v>
    <v>TTD</v>
    <v>1379</v>
    <v>1380</v>
    <v>Trinidad y Tobago, oficialmente la República de Trinidad y Tobago, es un país soberano insular ubicado en la región septentrional de América del Sur. Formado por las islas principales, Trinidad y Tobago, y otras numerosas y mucho más pequeñas, está situado a 130 kilómetros al sur de Granada y a 11 kilómetros de la costa del noreste de Venezuela. Comparte fronteras marítimas con Barbados al noreste, Granada al noroeste y Venezuela al sur y al oeste. En general, se considera que Trinidad y Tobago forma parte de las Antillas. Según algunas definiciones geográficas, Trinidad y Tobago también forman parte de las Islas de Barlovento y las Antillas Menores, mientras que otras definiciones lo consideran como parte del continente sudamericano.</v>
    <v>1381</v>
    <v>1382</v>
    <v>1383</v>
    <v>Forged From The Love of Liberty</v>
    <v>1384</v>
    <v>1385</v>
    <v>1386</v>
    <v>1387</v>
    <v>1388</v>
    <v>1391</v>
    <v>1392</v>
    <v>1393</v>
    <v>1394</v>
    <v>1395</v>
    <v>Trinidad y Tobago</v>
    <v>1396</v>
    <v>1397</v>
    <v>1398</v>
    <v>1399</v>
    <v>91</v>
    <v>1264</v>
    <v>93</v>
    <v>1400</v>
    <v>1401</v>
    <v>96</v>
    <v>497</v>
    <v>287</v>
    <v>1402</v>
    <v>1403</v>
    <v>1408</v>
    <v>1052</v>
    <v>1409</v>
    <v>1410</v>
    <v>1411</v>
    <v>1412</v>
    <v>1413</v>
    <v>Trinidad y Tobago</v>
    <v>mdp/vdpid/225</v>
    <v>831</v>
  </rv>
  <rv s="0">
    <v>536870912</v>
    <v>Surinam</v>
    <v>2b6c0454-97c2-15b7-3325-18f9ad0e4097</v>
    <v>es-ES</v>
    <v>Map</v>
  </rv>
  <rv s="1">
    <fb>163821</fb>
    <v>30</v>
  </rv>
  <rv s="1">
    <fb>0.98257693559695491</fb>
    <v>31</v>
  </rv>
  <rv s="1">
    <fb>0.21996943017330398</fb>
    <v>31</v>
  </rv>
  <rv s="0">
    <v>536870912</v>
    <v>Paramaribo</v>
    <v>d392199f-dbc1-75cd-df8d-31b43078b465</v>
    <v>es-MX</v>
    <v>Map</v>
  </rv>
  <rv s="1">
    <fb>597</fb>
    <v>32</v>
  </rv>
  <rv s="1">
    <fb>76.253495819506995</fb>
    <v>33</v>
  </rv>
  <rv s="1">
    <fb>3596.7777209442702</fb>
    <v>30</v>
  </rv>
  <rv s="1">
    <fb>1738.1579999999999</fb>
    <v>30</v>
  </rv>
  <rv s="1">
    <fb>71.569999999999993</fb>
    <v>33</v>
  </rv>
  <rv s="1">
    <fb>0.10147909820000001</fb>
    <v>31</v>
  </rv>
  <rv s="2">
    <v>81</v>
  </rv>
  <rv s="3">
    <v>24</v>
    <v>28</v>
    <v>307</v>
    <v>6</v>
    <v>0</v>
    <v>Image of Surinam</v>
  </rv>
  <rv s="1">
    <fb>0.19547450565900001</fb>
    <v>31</v>
  </rv>
  <rv s="1">
    <fb>294.66477270235401</fb>
    <v>35</v>
  </rv>
  <rv s="4">
    <v>https://www.bing.com/search?q=Surinam&amp;form=skydnc</v>
    <v>Aprenda más con Bing</v>
  </rv>
  <rv s="0">
    <v>805306368</v>
    <v>Ronnie Brunswijk (Vicepresidente)</v>
    <v>e183fa0b-40c3-79d7-9d15-64897dd6becd</v>
    <v>es-MX</v>
    <v>Generic</v>
  </rv>
  <rv s="0">
    <v>805306368</v>
    <v>Chan Santokhi (Presidente)</v>
    <v>5d62685f-ff04-149a-cf4f-3629cab45760</v>
    <v>es-MX</v>
    <v>Generic</v>
  </rv>
  <rv s="2">
    <v>82</v>
  </rv>
  <rv s="1">
    <fb>1.0884212</fb>
    <v>31</v>
  </rv>
  <rv s="1">
    <fb>0.12561459999999999</fb>
    <v>31</v>
  </rv>
  <rv s="1">
    <fb>1.2101</fb>
    <v>36</v>
  </rv>
  <rv s="1">
    <fb>16.899999999999999</fb>
    <v>33</v>
  </rv>
  <rv s="1">
    <fb>3985250737.46313</fb>
    <v>37</v>
  </rv>
  <rv s="1">
    <fb>581372</fb>
    <v>30</v>
  </rv>
  <rv s="1">
    <fb>384258</fb>
    <v>30</v>
  </rv>
  <rv s="1">
    <fb>0.60199999999999998</fb>
    <v>31</v>
  </rv>
  <rv s="1">
    <fb>0.51136001586914093</fb>
    <v>31</v>
  </rv>
  <rv s="1">
    <fb>6.3E-2</fb>
    <v>31</v>
  </rv>
  <rv s="1">
    <fb>1.29</fb>
    <v>38</v>
  </rv>
  <rv s="1">
    <fb>120</fb>
    <v>33</v>
  </rv>
  <rv s="0">
    <v>536870912</v>
    <v>Distrito de Para</v>
    <v>26051a83-e72c-6d68-c19b-2476f83178fc</v>
    <v>es-MX</v>
    <v>Map</v>
  </rv>
  <rv s="0">
    <v>536870912</v>
    <v>Distrito de Commewijne</v>
    <v>e4db8192-7125-1727-900e-8619cf318fa8</v>
    <v>es-MX</v>
    <v>Map</v>
  </rv>
  <rv s="0">
    <v>536870912</v>
    <v>Distrito de Paramaribo</v>
    <v>44905a44-fa1d-0626-8c52-2b0d63b7f4af</v>
    <v>es-MX</v>
    <v>Map</v>
  </rv>
  <rv s="0">
    <v>536870912</v>
    <v>Distrito de Coronie</v>
    <v>a8ff70de-e223-1b83-c007-2595b37cb475</v>
    <v>es-MX</v>
    <v>Map</v>
  </rv>
  <rv s="0">
    <v>536870912</v>
    <v>Distrito de Nickerie</v>
    <v>3e20a7e2-31ea-aafd-35cb-f21db558b9cf</v>
    <v>es-MX</v>
    <v>Map</v>
  </rv>
  <rv s="0">
    <v>536870912</v>
    <v>Distrito de Wanica</v>
    <v>800339d2-171f-9160-3a7e-54ad61f6f33e</v>
    <v>es-MX</v>
    <v>Map</v>
  </rv>
  <rv s="0">
    <v>536870912</v>
    <v>Distrito de Saramacca</v>
    <v>6a72d7c3-2245-2001-d879-5ef2f8cefed7</v>
    <v>es-MX</v>
    <v>Map</v>
  </rv>
  <rv s="0">
    <v>536870912</v>
    <v>Distrito de Sipaliwini</v>
    <v>3d3fff11-9009-6c65-a304-2012c44dc8e4</v>
    <v>es-MX</v>
    <v>Map</v>
  </rv>
  <rv s="0">
    <v>536870912</v>
    <v>Distrito de Marowijne</v>
    <v>3a9c304c-f47e-70ce-5deb-780b611bd43b</v>
    <v>es-MX</v>
    <v>Map</v>
  </rv>
  <rv s="0">
    <v>536870912</v>
    <v>Distrito de Brokopondo</v>
    <v>547e9e23-af8f-f3ef-122c-0b3c4ff74349</v>
    <v>es-MX</v>
    <v>Map</v>
  </rv>
  <rv s="2">
    <v>83</v>
  </rv>
  <rv s="1">
    <fb>7.3340001106262195E-2</fb>
    <v>39</v>
  </rv>
  <rv s="1">
    <fb>2.4180000000000001</fb>
    <v>36</v>
  </rv>
  <rv s="1">
    <fb>0.27899999999999997</fb>
    <v>31</v>
  </rv>
  <rv s="1">
    <fb>18.542000000000002</fb>
    <v>36</v>
  </rv>
  <rv s="1">
    <fb>5.57692307692308E-3</fb>
    <v>31</v>
  </rv>
  <rv s="2">
    <v>84</v>
  </rv>
  <rv s="18">
    <v>#VALUE!</v>
    <v>es-ES</v>
    <v>2b6c0454-97c2-15b7-3325-18f9ad0e4097</v>
    <v>536870912</v>
    <v>1</v>
    <v>303</v>
    <v>304</v>
    <v>305</v>
    <v>Surinam</v>
    <v>26</v>
    <v>27</v>
    <v>Map</v>
    <v>28</v>
    <v>306</v>
    <v>SR</v>
    <v>1416</v>
    <v>1417</v>
    <v>1418</v>
    <v>1419</v>
    <v>1419</v>
    <v>1420</v>
    <v>SRD</v>
    <v>1421</v>
    <v>1422</v>
    <v>Surinam, oficialmente la República de Suriname ―antiguamente conocida como Guayana Neerlandesa― es un país de América del Sur, que colinda con el océano Atlántico al norte, con el departamento de ultramar francés de Guayana Francesa al este, con Guyana al oeste y con Brasil al sur. Su territorio abarca una extensión de 163 820 km², Su población al 2020, según datos de World-o-Meter, es de alrededor de 588 000 habitantes, por lo tanto, es el país independiente menos poblado de América del Sur. Surinam reclama varias áreas territoriales situadas más allá de sus fronteras meridionales con Guyana y la Guayana Francesa, respectivamente. Su capital es la ciudad de Paramaribo. Está dividida en diez distritos y estos en ressorts. El país está integrado por comunidades católicas, hinduistas, musulmanas y protestantes.</v>
    <v>1423</v>
    <v>1424</v>
    <v>1425</v>
    <v>God zij met ons Suriname</v>
    <v>1426</v>
    <v>1427</v>
    <v>1428</v>
    <v>1429</v>
    <v>1430</v>
    <v>1433</v>
    <v>1434</v>
    <v>1435</v>
    <v>1436</v>
    <v>1437</v>
    <v>Surinam</v>
    <v>1438</v>
    <v>1439</v>
    <v>1440</v>
    <v>115</v>
    <v>1441</v>
    <v>1143</v>
    <v>957</v>
    <v>1442</v>
    <v>1443</v>
    <v>959</v>
    <v>1444</v>
    <v>1445</v>
    <v>1456</v>
    <v>458</v>
    <v>1457</v>
    <v>1458</v>
    <v>1459</v>
    <v>1460</v>
    <v>1461</v>
    <v>Surinam</v>
    <v>mdp/vdpid/181</v>
    <v>1462</v>
  </rv>
  <rv s="0">
    <v>536870912</v>
    <v>Granada</v>
    <v>f367a9c3-32b7-139d-25fe-4f100eba17ca</v>
    <v>es-ES</v>
    <v>Map</v>
  </rv>
  <rv s="1">
    <fb>348.5</fb>
    <v>30</v>
  </rv>
  <rv s="1">
    <fb>0.49970587562112401</fb>
    <v>31</v>
  </rv>
  <rv s="1">
    <fb>8.0410231327703689E-3</fb>
    <v>31</v>
  </rv>
  <rv s="0">
    <v>536870912</v>
    <v>Saint George</v>
    <v>2255cece-c276-eeda-9623-fb3360bf6c1a</v>
    <v>es-MX</v>
    <v>Map</v>
  </rv>
  <rv s="1">
    <fb>267.69099999999997</fb>
    <v>30</v>
  </rv>
  <rv s="1">
    <fb>72.384</fb>
    <v>33</v>
  </rv>
  <rv s="1">
    <fb>0.57040789580000006</fb>
    <v>31</v>
  </rv>
  <rv s="3">
    <v>25</v>
    <v>28</v>
    <v>318</v>
    <v>6</v>
    <v>0</v>
    <v>Image of Granada</v>
  </rv>
  <rv s="1">
    <fb>0.194292612759041</fb>
    <v>31</v>
  </rv>
  <rv s="1">
    <fb>107.426261562601</fb>
    <v>35</v>
  </rv>
  <rv s="4">
    <v>https://www.bing.com/search?q=Granada+pa%c3%ads&amp;form=skydnc</v>
    <v>Aprenda más con Bing</v>
  </rv>
  <rv s="2">
    <v>85</v>
  </rv>
  <rv s="1">
    <fb>1.0685076</fb>
    <v>31</v>
  </rv>
  <rv s="1">
    <fb>1.0456188</fb>
    <v>31</v>
  </rv>
  <rv s="1">
    <fb>1.4067000000000001</fb>
    <v>36</v>
  </rv>
  <rv s="1">
    <fb>13.7</fb>
    <v>33</v>
  </rv>
  <rv s="1">
    <fb>1228170370.3703699</fb>
    <v>37</v>
  </rv>
  <rv s="1">
    <fb>112003</fb>
    <v>30</v>
  </rv>
  <rv s="1">
    <fb>40765</fb>
    <v>30</v>
  </rv>
  <rv s="1">
    <fb>1.1200000000000001</fb>
    <v>38</v>
  </rv>
  <rv s="1">
    <fb>25</fb>
    <v>33</v>
  </rv>
  <rv s="0">
    <v>536870912</v>
    <v>Parroquia de Saint George</v>
    <v>fc34f2e6-1800-59ea-2500-e757fcc49aeb</v>
    <v>es-MX</v>
    <v>Map</v>
  </rv>
  <rv s="0">
    <v>536870912</v>
    <v>Parroquia de Saint Mark</v>
    <v>69d95d49-862b-aeb5-8f55-c8ea83f85597</v>
    <v>es-MX</v>
    <v>Map</v>
  </rv>
  <rv s="0">
    <v>536870912</v>
    <v>Parroquia de Saint Andrew</v>
    <v>c1baed76-ac7e-68e5-cc47-cb4380f84d26</v>
    <v>es-MX</v>
    <v>Map</v>
  </rv>
  <rv s="0">
    <v>536870912</v>
    <v>Parroquia de Saint John</v>
    <v>fea02f06-cb6e-e0e6-3c93-932d3a056e44</v>
    <v>es-MX</v>
    <v>Map</v>
  </rv>
  <rv s="0">
    <v>536870912</v>
    <v>Parroquia de Saint Patrick</v>
    <v>d062a181-8310-aefa-6814-282491080af8</v>
    <v>es-MX</v>
    <v>Map</v>
  </rv>
  <rv s="0">
    <v>536870912</v>
    <v>Parroquia de Saint David</v>
    <v>79cabe30-ee00-4f5f-1b51-2b4cfbd6c06b</v>
    <v>es-MX</v>
    <v>Map</v>
  </rv>
  <rv s="0">
    <v>536870912</v>
    <v>Carriacou</v>
    <v>85808165-d1d6-4698-8ff3-d89dd4a46292</v>
    <v>es-MX</v>
    <v>Map</v>
  </rv>
  <rv s="2">
    <v>86</v>
  </rv>
  <rv s="1">
    <fb>2.0630000000000002</fb>
    <v>36</v>
  </rv>
  <rv s="1">
    <fb>0.47799999999999998</fb>
    <v>31</v>
  </rv>
  <rv s="1">
    <fb>16.465</fb>
    <v>36</v>
  </rv>
  <rv s="1">
    <fb>0.23529411764705899</fb>
    <v>31</v>
  </rv>
  <rv s="19">
    <v>#VALUE!</v>
    <v>es-ES</v>
    <v>f367a9c3-32b7-139d-25fe-4f100eba17ca</v>
    <v>536870912</v>
    <v>1</v>
    <v>314</v>
    <v>315</v>
    <v>316</v>
    <v>Granada</v>
    <v>26</v>
    <v>27</v>
    <v>Map</v>
    <v>28</v>
    <v>317</v>
    <v>GD</v>
    <v>1465</v>
    <v>1466</v>
    <v>1467</v>
    <v>1468</v>
    <v>1468</v>
    <v>590</v>
    <v>XCD</v>
    <v>424</v>
    <v>Granada es un país insular de América, que forma parte de las Antillas Menores, en el mar Caribe. Incluye a las Granadinas del sur. Es el segundo país independiente más pequeño del hemisferio occidental. Se encuentra en la zona sureste del mar Caribe, al norte de Trinidad y Tobago, al nordeste de Venezuela, y al sur de San Vicente y las Granadinas. Su capital es la ciudad de Saint George.</v>
    <v>1469</v>
    <v>1470</v>
    <v>1471</v>
    <v>Hail Grenada</v>
    <v>428</v>
    <v>1472</v>
    <v>1473</v>
    <v>1474</v>
    <v>1475</v>
    <v>1476</v>
    <v>1477</v>
    <v>1478</v>
    <v>1479</v>
    <v>1480</v>
    <v>Granada</v>
    <v>1481</v>
    <v>1482</v>
    <v>1483</v>
    <v>1484</v>
    <v>1485</v>
    <v>1493</v>
    <v>1494</v>
    <v>1495</v>
    <v>1496</v>
    <v>1497</v>
    <v>Granada</v>
    <v>mdp/vdpid/91</v>
    <v>621</v>
  </rv>
  <rv s="0">
    <v>536870912</v>
    <v>Antigua y Barbuda</v>
    <v>77aba937-1dd8-fe28-9745-77c69e35dbc6</v>
    <v>es-ES</v>
    <v>Map</v>
  </rv>
  <rv s="1">
    <fb>440</fb>
    <v>30</v>
  </rv>
  <rv s="1">
    <fb>0.222727277062156</fb>
    <v>31</v>
  </rv>
  <rv s="1">
    <fb>1.20715793367003E-2</fb>
    <v>31</v>
  </rv>
  <rv s="0">
    <v>536870912</v>
    <v>Saint John</v>
    <v>aa89cf0a-5ddc-cd83-d0c9-58b6d01acc2b</v>
    <v>es-MX</v>
    <v>Map</v>
  </rv>
  <rv s="1">
    <fb>557.38400000000001</fb>
    <v>30</v>
  </rv>
  <rv s="1">
    <fb>76.885000000000005</fb>
    <v>33</v>
  </rv>
  <rv s="1">
    <fb>0.2425267908</fb>
    <v>31</v>
  </rv>
  <rv s="3">
    <v>26</v>
    <v>28</v>
    <v>329</v>
    <v>6</v>
    <v>0</v>
    <v>Image of Antigua y Barbuda</v>
  </rv>
  <rv s="1">
    <fb>0.165420323693134</fb>
    <v>31</v>
  </rv>
  <rv s="1">
    <fb>113.80762042788299</fb>
    <v>35</v>
  </rv>
  <rv s="4">
    <v>https://www.bing.com/search?q=Antigua+y+Barbuda&amp;form=skydnc</v>
    <v>Aprenda más con Bing</v>
  </rv>
  <rv s="0">
    <v>805306368</v>
    <v>Gaston Browne (Primer ministro)</v>
    <v>2ce706be-3ee5-af01-59d4-e2b3d03f5522</v>
    <v>es-MX</v>
    <v>Generic</v>
  </rv>
  <rv s="2">
    <v>87</v>
  </rv>
  <rv s="1">
    <fb>1.0502127000000001</fb>
    <v>31</v>
  </rv>
  <rv s="1">
    <fb>0.24830259999999998</fb>
    <v>31</v>
  </rv>
  <rv s="1">
    <fb>2.7646999999999999</fb>
    <v>36</v>
  </rv>
  <rv s="1">
    <fb>5</fb>
    <v>33</v>
  </rv>
  <rv s="1">
    <fb>1727759259.2592599</fb>
    <v>37</v>
  </rv>
  <rv s="1">
    <fb>97118</fb>
    <v>30</v>
  </rv>
  <rv s="1">
    <fb>23800</fb>
    <v>30</v>
  </rv>
  <rv s="1">
    <fb>42</fb>
    <v>33</v>
  </rv>
  <rv s="1">
    <fb>3.04</fb>
    <v>38</v>
  </rv>
  <rv s="0">
    <v>536870912</v>
    <v>Parroquia de Saint John</v>
    <v>dbcc5b03-7a8b-162f-9ee6-3139f7d7bf9d</v>
    <v>es-MX</v>
    <v>Map</v>
  </rv>
  <rv s="0">
    <v>536870912</v>
    <v>Isla Redonda</v>
    <v>52a9ae54-09b5-3b8b-5911-a96cb6e33ead</v>
    <v>es-MX</v>
    <v>Map</v>
  </rv>
  <rv s="0">
    <v>536870912</v>
    <v>Parroquia de Saint Philip</v>
    <v>0a344f18-0cba-09d7-ac6c-fdaaf178a2d8</v>
    <v>es-MX</v>
    <v>Map</v>
  </rv>
  <rv s="0">
    <v>536870912</v>
    <v>Parroquia de Saint Paul</v>
    <v>36cf15f8-dc82-610b-a15e-581752d6ab0e</v>
    <v>es-MX</v>
    <v>Map</v>
  </rv>
  <rv s="0">
    <v>536870912</v>
    <v>Barbuda</v>
    <v>df1aa02a-c9ab-ccd8-2753-91bc4e427a68</v>
    <v>es-MX</v>
    <v>Map</v>
  </rv>
  <rv s="0">
    <v>536870912</v>
    <v>Parroquia de Saint George</v>
    <v>3a097df0-7600-2e43-43b0-c3f7aaaa80b6</v>
    <v>es-MX</v>
    <v>Map</v>
  </rv>
  <rv s="0">
    <v>536870912</v>
    <v>Parroquia de Saint Mary</v>
    <v>ebd70897-4e81-f6fa-8c93-511f78a576e7</v>
    <v>es-MX</v>
    <v>Map</v>
  </rv>
  <rv s="0">
    <v>536870912</v>
    <v>Parroquia de Saint Peter</v>
    <v>7f67f8e5-80d8-1bfe-95e8-5d7e561038e0</v>
    <v>es-MX</v>
    <v>Map</v>
  </rv>
  <rv s="2">
    <v>88</v>
  </rv>
  <rv s="1">
    <fb>1.994</fb>
    <v>36</v>
  </rv>
  <rv s="1">
    <fb>0.43</fb>
    <v>31</v>
  </rv>
  <rv s="1">
    <fb>15.327</fb>
    <v>36</v>
  </rv>
  <rv s="1">
    <fb>0.204545454545455</fb>
    <v>31</v>
  </rv>
  <rv s="20">
    <v>#VALUE!</v>
    <v>es-ES</v>
    <v>77aba937-1dd8-fe28-9745-77c69e35dbc6</v>
    <v>536870912</v>
    <v>1</v>
    <v>325</v>
    <v>326</v>
    <v>327</v>
    <v>Antigua y Barbuda</v>
    <v>227</v>
    <v>228</v>
    <v>Map</v>
    <v>28</v>
    <v>328</v>
    <v>AG</v>
    <v>1500</v>
    <v>1501</v>
    <v>1502</v>
    <v>1503</v>
    <v>1503</v>
    <v>590</v>
    <v>XCD</v>
    <v>424</v>
    <v>Antigua y Barbuda es uno de los trece países que forman la América Insular, Antillas o Islas del mar Caribe, uno de los treinta y cinco que forman el continente americano. Su capital y ciudad más poblada es Saint John, situada en la isla de Antigua.</v>
    <v>1504</v>
    <v>1505</v>
    <v>1506</v>
    <v>Fair Antigua, We Salute Thee</v>
    <v>428</v>
    <v>1507</v>
    <v>1508</v>
    <v>1509</v>
    <v>1510</v>
    <v>1512</v>
    <v>1513</v>
    <v>1514</v>
    <v>1515</v>
    <v>1516</v>
    <v>Antigua y Barbuda</v>
    <v>1517</v>
    <v>1518</v>
    <v>1519</v>
    <v>914</v>
    <v>1520</v>
    <v>1521</v>
    <v>1530</v>
    <v>112</v>
    <v>1531</v>
    <v>1532</v>
    <v>1533</v>
    <v>1534</v>
    <v>Antigua y Barbuda</v>
    <v>mdp/vdpid/2</v>
    <v>621</v>
  </rv>
  <rv s="0">
    <v>536870912</v>
    <v>Argentina</v>
    <v>87153d87-9bb0-166a-3d56-613bdc274e1b</v>
    <v>es-ES</v>
    <v>Map</v>
  </rv>
  <rv s="1">
    <fb>2780400</fb>
    <v>30</v>
  </rv>
  <rv s="1">
    <fb>9.7984058182512504E-2</fb>
    <v>31</v>
  </rv>
  <rv s="1">
    <fb>0.53548304349234199</fb>
    <v>31</v>
  </rv>
  <rv s="0">
    <v>536870912</v>
    <v>Buenos Aires</v>
    <v>857a6814-3fe8-c414-84da-24018be87fce</v>
    <v>es-MX</v>
    <v>Map</v>
  </rv>
  <rv s="1">
    <fb>39393540000</fb>
    <v>37</v>
  </rv>
  <rv s="1">
    <fb>54</fb>
    <v>32</v>
  </rv>
  <rv s="1">
    <fb>87.722407479689195</fb>
    <v>33</v>
  </rv>
  <rv s="1">
    <fb>3074.70207056563</fb>
    <v>30</v>
  </rv>
  <rv s="1">
    <fb>201347.636</fb>
    <v>30</v>
  </rv>
  <rv s="1">
    <fb>76.52</fb>
    <v>33</v>
  </rv>
  <rv s="1">
    <fb>0.17628076140000001</fb>
    <v>31</v>
  </rv>
  <rv s="3">
    <v>27</v>
    <v>28</v>
    <v>341</v>
    <v>6</v>
    <v>0</v>
    <v>Image of Argentina</v>
  </rv>
  <rv s="1">
    <fb>0.10087499305375699</fb>
    <v>31</v>
  </rv>
  <rv s="1">
    <fb>232.75109166666701</fb>
    <v>35</v>
  </rv>
  <rv s="4">
    <v>https://www.bing.com/search?q=Argentina&amp;form=skydnc</v>
    <v>Aprenda más con Bing</v>
  </rv>
  <rv s="0">
    <v>805306368</v>
    <v>Cristina Fernández de Kirchner (Vicepresidente)</v>
    <v>ad82c326-bfbb-8a07-9ee4-cee8613a2a67</v>
    <v>es-MX</v>
    <v>Generic</v>
  </rv>
  <rv s="0">
    <v>805306368</v>
    <v>Alberto Fernández (Presidente)</v>
    <v>a031f3d8-002c-3394-df90-f74d9baee2fd</v>
    <v>es-MX</v>
    <v>Generic</v>
  </rv>
  <rv s="2">
    <v>89</v>
  </rv>
  <rv s="1">
    <fb>1.0974146</fb>
    <v>31</v>
  </rv>
  <rv s="1">
    <fb>0.89958519999999997</fb>
    <v>31</v>
  </rv>
  <rv s="1">
    <fb>3.96</fb>
    <v>36</v>
  </rv>
  <rv s="1">
    <fb>8.8000000000000007</fb>
    <v>33</v>
  </rv>
  <rv s="1">
    <fb>449663446954.073</fb>
    <v>37</v>
  </rv>
  <rv s="1">
    <fb>44938712</fb>
    <v>30</v>
  </rv>
  <rv s="1">
    <fb>41339571</fb>
    <v>30</v>
  </rv>
  <rv s="1">
    <fb>0.46500000000000002</fb>
    <v>31</v>
  </rv>
  <rv s="1">
    <fb>0.05</fb>
    <v>31</v>
  </rv>
  <rv s="1">
    <fb>0.23199999999999998</fb>
    <v>31</v>
  </rv>
  <rv s="1">
    <fb>0.61301998138427694</fb>
    <v>31</v>
  </rv>
  <rv s="1">
    <fb>0.154</fb>
    <v>31</v>
  </rv>
  <rv s="1">
    <fb>1.1000000000000001</fb>
    <v>38</v>
  </rv>
  <rv s="1">
    <fb>39</fb>
    <v>33</v>
  </rv>
  <rv s="1">
    <fb>3.35</fb>
    <v>38</v>
  </rv>
  <rv s="0">
    <v>536870912</v>
    <v>Provincia de Tierra del Fuego, Antártida e Islas del Atlántico Sur</v>
    <v>3bb8cbb1-ced9-fc53-1bf4-d1685a3435ea</v>
    <v>es-MX</v>
    <v>Map</v>
  </rv>
  <rv s="0">
    <v>536870912</v>
    <v>Provincia de La Pampa</v>
    <v>44de277d-e840-a824-59d9-b6a9740aba03</v>
    <v>es-MX</v>
    <v>Map</v>
  </rv>
  <rv s="0">
    <v>536870912</v>
    <v>Provincia del Chubut</v>
    <v>893cfb2e-6128-06e8-d927-6cdee06773f8</v>
    <v>es-MX</v>
    <v>Map</v>
  </rv>
  <rv s="0">
    <v>536870912</v>
    <v>Provincia de Río Negro</v>
    <v>d2c8f222-11b8-dd86-e0ab-8d14cb406edc</v>
    <v>es-MX</v>
    <v>Map</v>
  </rv>
  <rv s="0">
    <v>536870912</v>
    <v>Provincia de Santa Cruz</v>
    <v>33b38460-8bb6-75dd-5a16-ccfffb6378dc</v>
    <v>es-MX</v>
    <v>Map</v>
  </rv>
  <rv s="0">
    <v>536870912</v>
    <v>Provincia del Neuquén</v>
    <v>bf5efd04-a076-eedb-ad38-b133bbf30276</v>
    <v>es-MX</v>
    <v>Map</v>
  </rv>
  <rv s="0">
    <v>536870912</v>
    <v>Provincia del Chaco</v>
    <v>7ba7eceb-7d6e-ca38-3de8-8edff91abe6c</v>
    <v>es-MX</v>
    <v>Map</v>
  </rv>
  <rv s="0">
    <v>536870912</v>
    <v>Provincia de Córdoba</v>
    <v>ee360e95-eb6e-6500-1854-d0ba2979c8c5</v>
    <v>es-MX</v>
    <v>Map</v>
  </rv>
  <rv s="0">
    <v>536870912</v>
    <v>Provincia de Buenos Aires</v>
    <v>83e02b50-6d03-7c2c-eadf-7346066b2dea</v>
    <v>es-MX</v>
    <v>Map</v>
  </rv>
  <rv s="0">
    <v>536870912</v>
    <v>Provincia de Corrientes</v>
    <v>370306e6-e553-7210-5bdd-cba530b5bb5e</v>
    <v>es-MX</v>
    <v>Map</v>
  </rv>
  <rv s="0">
    <v>536870912</v>
    <v>Provincia de Salta</v>
    <v>f6ae2fbd-0520-148c-3526-8bf23d36cb82</v>
    <v>es-MX</v>
    <v>Map</v>
  </rv>
  <rv s="0">
    <v>536870912</v>
    <v>Provincia de Tucumán</v>
    <v>4f81112c-c69e-b6cc-2acc-73c36fc9a0aa</v>
    <v>es-MX</v>
    <v>Map</v>
  </rv>
  <rv s="0">
    <v>536870912</v>
    <v>Provincia de Santiago del Estero</v>
    <v>ec88ec56-2be0-4304-ab71-391ce9c013de</v>
    <v>es-MX</v>
    <v>Map</v>
  </rv>
  <rv s="0">
    <v>536870912</v>
    <v>Provincia de Catamarca</v>
    <v>3c1c44fb-1be4-0807-a41a-389b53882281</v>
    <v>es-MX</v>
    <v>Map</v>
  </rv>
  <rv s="0">
    <v>536870912</v>
    <v>Provincia de Santa Fe</v>
    <v>7e0bc671-7ee3-bfe7-3fbf-0780b251b2f6</v>
    <v>es-MX</v>
    <v>Map</v>
  </rv>
  <rv s="0">
    <v>536870912</v>
    <v>Provincia de San Juan</v>
    <v>17fa2e93-239c-11e6-f03e-d1c2f5cce2fe</v>
    <v>es-MX</v>
    <v>Map</v>
  </rv>
  <rv s="0">
    <v>536870912</v>
    <v>Provincia de Jujuy</v>
    <v>4336eba8-fc73-200e-9d91-4273dd01d498</v>
    <v>es-MX</v>
    <v>Map</v>
  </rv>
  <rv s="0">
    <v>536870912</v>
    <v>Provincia de Entre Ríos</v>
    <v>8f271891-a2e7-4452-b33a-32b209204098</v>
    <v>es-MX</v>
    <v>Map</v>
  </rv>
  <rv s="0">
    <v>536870912</v>
    <v>Provincia de Formosa</v>
    <v>2c10e13d-832d-d54f-08b1-364c9870d186</v>
    <v>es-MX</v>
    <v>Map</v>
  </rv>
  <rv s="0">
    <v>536870912</v>
    <v>Provincia de Misiones</v>
    <v>b5dd089e-a58d-3344-220d-67d53fbe2b62</v>
    <v>es-MX</v>
    <v>Map</v>
  </rv>
  <rv s="0">
    <v>536870912</v>
    <v>Provincia de San Luis</v>
    <v>5bdf188c-b213-ac45-dd24-12759c1ef35f</v>
    <v>es-MX</v>
    <v>Map</v>
  </rv>
  <rv s="0">
    <v>536870912</v>
    <v>Provincia de Mendoza</v>
    <v>67d55d79-bbf5-f1ea-b2b6-9eaf7f8cbf5c</v>
    <v>es-MX</v>
    <v>Map</v>
  </rv>
  <rv s="0">
    <v>536870912</v>
    <v>Provincia de La Rioja</v>
    <v>dac821c4-934d-98a0-3515-ecf294d05f34</v>
    <v>es-MX</v>
    <v>Map</v>
  </rv>
  <rv s="2">
    <v>90</v>
  </rv>
  <rv s="1">
    <fb>105000</fb>
    <v>30</v>
  </rv>
  <rv s="1">
    <fb>9.7889995574951205E-2</fb>
    <v>39</v>
  </rv>
  <rv s="1">
    <fb>2.2610000000000001</fb>
    <v>36</v>
  </rv>
  <rv s="1">
    <fb>1.0629999999999999</fb>
    <v>31</v>
  </rv>
  <rv s="1">
    <fb>17.021000000000001</fb>
    <v>36</v>
  </rv>
  <rv s="1">
    <fb>0.54335712119385104</fb>
    <v>31</v>
  </rv>
  <rv s="15">
    <v>#VALUE!</v>
    <v>es-ES</v>
    <v>87153d87-9bb0-166a-3d56-613bdc274e1b</v>
    <v>536870912</v>
    <v>1</v>
    <v>339</v>
    <v>250</v>
    <v>251</v>
    <v>Argentina</v>
    <v>227</v>
    <v>228</v>
    <v>Map</v>
    <v>28</v>
    <v>340</v>
    <v>AR</v>
    <v>1537</v>
    <v>1538</v>
    <v>1539</v>
    <v>1540</v>
    <v>1541</v>
    <v>1540</v>
    <v>1542</v>
    <v>ARS</v>
    <v>1543</v>
    <v>1544</v>
    <v>Argentina, oficialmente República Argentina, es un país soberano de América del Sur, ubicado en el extremo sur y sudeste de dicho subcontinente. Adopta la forma de gobierno republicana, democrática, representativa y federal.</v>
    <v>1545</v>
    <v>1546</v>
    <v>1547</v>
    <v>Himno Nacional Argentino</v>
    <v>706</v>
    <v>1548</v>
    <v>1549</v>
    <v>1550</v>
    <v>1551</v>
    <v>1554</v>
    <v>1555</v>
    <v>1556</v>
    <v>1557</v>
    <v>1558</v>
    <v>Argentina</v>
    <v>Argentine Republic</v>
    <v>1559</v>
    <v>1560</v>
    <v>1561</v>
    <v>1399</v>
    <v>907</v>
    <v>1562</v>
    <v>1563</v>
    <v>1564</v>
    <v>1565</v>
    <v>912</v>
    <v>1566</v>
    <v>1567</v>
    <v>1568</v>
    <v>1569</v>
    <v>1593</v>
    <v>1594</v>
    <v>1595</v>
    <v>1596</v>
    <v>1597</v>
    <v>1598</v>
    <v>1599</v>
    <v>Argentina</v>
    <v>mdp/vdpid/11</v>
    <v>1462</v>
  </rv>
  <rv s="0">
    <v>536870912</v>
    <v>Cuba</v>
    <v>bd1112ec-a711-52b0-92b0-a57a633f397e</v>
    <v>es-ES</v>
    <v>Map</v>
  </rv>
  <rv s="1">
    <fb>109884</fb>
    <v>30</v>
  </rv>
  <rv s="1">
    <fb>0.312786012080009</fb>
    <v>31</v>
  </rv>
  <rv s="0">
    <v>536870912</v>
    <v>La Habana</v>
    <v>3ca5066a-a331-c1b3-135f-1fde36da55db</v>
    <v>es-MX</v>
    <v>Map</v>
  </rv>
  <rv s="1">
    <fb>53</fb>
    <v>32</v>
  </rv>
  <rv s="1">
    <fb>85.596414559965098</fb>
    <v>33</v>
  </rv>
  <rv s="1">
    <fb>1450.88371686603</fb>
    <v>30</v>
  </rv>
  <rv s="1">
    <fb>28283.571</fb>
    <v>30</v>
  </rv>
  <rv s="1">
    <fb>78.725999999999999</fb>
    <v>33</v>
  </rv>
  <rv s="2">
    <v>91</v>
  </rv>
  <rv s="3">
    <v>28</v>
    <v>28</v>
    <v>354</v>
    <v>6</v>
    <v>0</v>
    <v>Image of Cuba</v>
  </rv>
  <rv s="4">
    <v>https://www.bing.com/search?q=Cuba&amp;form=skydnc</v>
    <v>Aprenda más con Bing</v>
  </rv>
  <rv s="0">
    <v>805306368</v>
    <v>Salvador Valdés Mesa (Vicepresidente)</v>
    <v>a4152e40-efbd-9843-7910-13c12aa93dda</v>
    <v>es-MX</v>
    <v>Generic</v>
  </rv>
  <rv s="2">
    <v>92</v>
  </rv>
  <rv s="1">
    <fb>1.0190455</fb>
    <v>31</v>
  </rv>
  <rv s="1">
    <fb>0.4137902</fb>
    <v>31</v>
  </rv>
  <rv s="1">
    <fb>8.4217999999999993</fb>
    <v>36</v>
  </rv>
  <rv s="1">
    <fb>3.7</fb>
    <v>33</v>
  </rv>
  <rv s="1">
    <fb>100023000000</fb>
    <v>37</v>
  </rv>
  <rv s="1">
    <fb>11333483</fb>
    <v>30</v>
  </rv>
  <rv s="1">
    <fb>8739135</fb>
    <v>30</v>
  </rv>
  <rv s="1">
    <fb>0.53581001281738305</fb>
    <v>31</v>
  </rv>
  <rv s="1">
    <fb>1.4</fb>
    <v>38</v>
  </rv>
  <rv s="1">
    <fb>0.05</fb>
    <v>38</v>
  </rv>
  <rv s="0">
    <v>536870912</v>
    <v>Isla de la Juventud</v>
    <v>ef55265f-bebe-1314-db71-0872c9069410</v>
    <v>es-MX</v>
    <v>Map</v>
  </rv>
  <rv s="0">
    <v>536870912</v>
    <v>Provincia de Granma</v>
    <v>8c4d07b3-988f-9273-f503-c0c45167e863</v>
    <v>es-MX</v>
    <v>Map</v>
  </rv>
  <rv s="0">
    <v>536870912</v>
    <v>Provincia de Holguín</v>
    <v>deafc364-e3d4-c849-b824-f43865085e12</v>
    <v>es-MX</v>
    <v>Map</v>
  </rv>
  <rv s="0">
    <v>536870912</v>
    <v>Provincia de Sancti Spíritus</v>
    <v>97a06c64-c0db-5024-ee8c-93ce5c92fb52</v>
    <v>es-MX</v>
    <v>Map</v>
  </rv>
  <rv s="0">
    <v>536870912</v>
    <v>Provincia de Santiago de Cuba</v>
    <v>d86f112e-91da-b147-09c8-3e2d54e1b175</v>
    <v>es-MX</v>
    <v>Map</v>
  </rv>
  <rv s="0">
    <v>536870912</v>
    <v>Provincia de Las Tunas</v>
    <v>c9cbe9a0-18c0-dd0e-4677-354434019359</v>
    <v>es-MX</v>
    <v>Map</v>
  </rv>
  <rv s="0">
    <v>536870912</v>
    <v>Provincia de Cienfuegos</v>
    <v>8e6c8002-cb2c-f188-b2d7-047cf5ba3bea</v>
    <v>es-MX</v>
    <v>Map</v>
  </rv>
  <rv s="0">
    <v>536870912</v>
    <v>Provincia de Pinar del Río</v>
    <v>af0e83e0-10a8-ea8e-53c1-ef92e1484db8</v>
    <v>es-MX</v>
    <v>Map</v>
  </rv>
  <rv s="0">
    <v>536870912</v>
    <v>Provincia de Ciego de Ávila</v>
    <v>1a8e0d6e-3ac8-220e-ae2d-9345753a2798</v>
    <v>es-MX</v>
    <v>Map</v>
  </rv>
  <rv s="0">
    <v>536870912</v>
    <v>Provincia de Villa Clara</v>
    <v>1d74d5aa-2c0a-e595-af41-3f558f2a760a</v>
    <v>es-MX</v>
    <v>Map</v>
  </rv>
  <rv s="0">
    <v>536870912</v>
    <v>Provincia de Guantánamo</v>
    <v>8985674b-e8e0-c12b-34fb-50cf8dea8707</v>
    <v>es-MX</v>
    <v>Map</v>
  </rv>
  <rv s="0">
    <v>536870912</v>
    <v>Provincia de Artemisa</v>
    <v>0514e6c9-4833-ad2d-150a-9ff4fe53cebd</v>
    <v>es-MX</v>
    <v>Map</v>
  </rv>
  <rv s="0">
    <v>536870912</v>
    <v>Provincia de Mayabeque</v>
    <v>9d3eeaae-7dd4-6be6-d0e0-d4db591ff4a3</v>
    <v>es-MX</v>
    <v>Map</v>
  </rv>
  <rv s="0">
    <v>536870912</v>
    <v>Provincia de Matanzas</v>
    <v>33867909-315d-1b7e-8d07-4935a2f6a8a1</v>
    <v>es-MX</v>
    <v>Map</v>
  </rv>
  <rv s="0">
    <v>536870912</v>
    <v>Provincia de Camagüey</v>
    <v>1f7ae4ce-edfa-101b-682a-4d849d8cf81f</v>
    <v>es-MX</v>
    <v>Map</v>
  </rv>
  <rv s="2">
    <v>93</v>
  </rv>
  <rv s="1">
    <fb>76000</fb>
    <v>30</v>
  </rv>
  <rv s="1">
    <fb>1.63800001144409E-2</fb>
    <v>39</v>
  </rv>
  <rv s="1">
    <fb>1.6180000000000001</fb>
    <v>36</v>
  </rv>
  <rv s="1">
    <fb>10.166</fb>
    <v>36</v>
  </rv>
  <rv s="1">
    <fb>0.59860605607695594</fb>
    <v>31</v>
  </rv>
  <rv s="21">
    <v>#VALUE!</v>
    <v>es-ES</v>
    <v>bd1112ec-a711-52b0-92b0-a57a633f397e</v>
    <v>536870912</v>
    <v>1</v>
    <v>350</v>
    <v>351</v>
    <v>352</v>
    <v>Cuba</v>
    <v>227</v>
    <v>228</v>
    <v>Map</v>
    <v>28</v>
    <v>353</v>
    <v>CU</v>
    <v>1602</v>
    <v>1603</v>
    <v>1604</v>
    <v>1604</v>
    <v>1605</v>
    <v>CUP</v>
    <v>1606</v>
    <v>1607</v>
    <v>Cuba, oficialmente República de Cuba, es un país soberano insular, asentado en las Antillas del mar Caribe. El territorio está organizado en quince provincias y un municipio especial con La Habana como capital y ciudad más poblada.</v>
    <v>1608</v>
    <v>1609</v>
    <v>La Bayamesa</v>
    <v>1610</v>
    <v>1611</v>
    <v>1612</v>
    <v>1614</v>
    <v>1615</v>
    <v>1616</v>
    <v>1617</v>
    <v>1618</v>
    <v>Cuba</v>
    <v>Republic of Cuba</v>
    <v>1619</v>
    <v>1620</v>
    <v>1621</v>
    <v>1622</v>
    <v>1623</v>
    <v>449</v>
    <v>1624</v>
    <v>1640</v>
    <v>1641</v>
    <v>1642</v>
    <v>1643</v>
    <v>1644</v>
    <v>1645</v>
    <v>Cuba</v>
    <v>mdp/vdpid/56</v>
    <v>1058</v>
  </rv>
  <rv s="0">
    <v>536870912</v>
    <v>Barbados</v>
    <v>9f89dfaf-5d55-0b9a-df17-7ed2831787b1</v>
    <v>es-ES</v>
    <v>Map</v>
  </rv>
  <rv s="1">
    <fb>439</fb>
    <v>30</v>
  </rv>
  <rv s="1">
    <fb>0.14651163234267101</fb>
    <v>31</v>
  </rv>
  <rv s="1">
    <fb>4.10028964518463E-2</fb>
    <v>31</v>
  </rv>
  <rv s="0">
    <v>536870912</v>
    <v>Bridgetown</v>
    <v>a07ba8af-9207-ac22-682d-618b6f236497</v>
    <v>es-MX</v>
    <v>Map</v>
  </rv>
  <rv s="1">
    <fb>3398000000</fb>
    <v>37</v>
  </rv>
  <rv s="1">
    <fb>1276.116</fb>
    <v>30</v>
  </rv>
  <rv s="1">
    <fb>79.081000000000003</fb>
    <v>33</v>
  </rv>
  <rv s="1">
    <fb>0.4516694289</fb>
    <v>31</v>
  </rv>
  <rv s="2">
    <v>94</v>
  </rv>
  <rv s="3">
    <v>29</v>
    <v>28</v>
    <v>365</v>
    <v>6</v>
    <v>0</v>
    <v>Image of Barbados</v>
  </rv>
  <rv s="1">
    <fb>0.27494456583850901</fb>
    <v>31</v>
  </rv>
  <rv s="1">
    <fb>134.091174070188</fb>
    <v>35</v>
  </rv>
  <rv s="4">
    <v>https://www.bing.com/search?q=Barbados&amp;form=skydnc</v>
    <v>Aprenda más con Bing</v>
  </rv>
  <rv s="0">
    <v>805306368</v>
    <v>Mia Mottley (Primer ministro)</v>
    <v>20dbc3c6-8e85-4fbd-b010-bd3a8c1f9682</v>
    <v>es-MX</v>
    <v>Generic</v>
  </rv>
  <rv s="0">
    <v>805306368</v>
    <v>Sandra Mason (Presidente)</v>
    <v>592f4200-ac9c-6577-9b99-dd817f219309</v>
    <v>es-MX</v>
    <v>Generic</v>
  </rv>
  <rv s="2">
    <v>95</v>
  </rv>
  <rv s="1">
    <fb>0.99351349999999994</fb>
    <v>31</v>
  </rv>
  <rv s="1">
    <fb>0.6542534000000001</fb>
    <v>31</v>
  </rv>
  <rv s="1">
    <fb>2.4843000000000002</fb>
    <v>36</v>
  </rv>
  <rv s="1">
    <fb>11.3</fb>
    <v>33</v>
  </rv>
  <rv s="1">
    <fb>5209000000</fb>
    <v>37</v>
  </rv>
  <rv s="1">
    <fb>287025</fb>
    <v>30</v>
  </rv>
  <rv s="1">
    <fb>89431</fb>
    <v>30</v>
  </rv>
  <rv s="1">
    <fb>0.65226997375488294</fb>
    <v>31</v>
  </rv>
  <rv s="1">
    <fb>1.81</fb>
    <v>38</v>
  </rv>
  <rv s="1">
    <fb>3.13</fb>
    <v>38</v>
  </rv>
  <rv s="0">
    <v>536870912</v>
    <v>Parroquia de Saint Michael</v>
    <v>b2f4a190-39c5-0529-4189-5d7d23fe1b25</v>
    <v>es-MX</v>
    <v>Map</v>
  </rv>
  <rv s="0">
    <v>536870912</v>
    <v>Parroquia de Saint George</v>
    <v>86a9fa59-41db-dfb0-22d9-202ed4a0fa13</v>
    <v>es-MX</v>
    <v>Map</v>
  </rv>
  <rv s="0">
    <v>536870912</v>
    <v>Parroquia de Saint James</v>
    <v>9a8b2428-8203-e66a-80e4-cecdf7bba622</v>
    <v>es-MX</v>
    <v>Map</v>
  </rv>
  <rv s="0">
    <v>536870912</v>
    <v>Parroquia de Christ Church</v>
    <v>ac820016-8fbc-036e-11ea-6766b36c162c</v>
    <v>es-MX</v>
    <v>Map</v>
  </rv>
  <rv s="0">
    <v>536870912</v>
    <v>Parroquia de Saint Lucy</v>
    <v>d15444b2-eb55-489a-6a46-41e8ad74396b</v>
    <v>es-MX</v>
    <v>Map</v>
  </rv>
  <rv s="0">
    <v>536870912</v>
    <v>Parroquia de Saint John</v>
    <v>c214b64d-459b-3570-fe19-d4630fcd769d</v>
    <v>es-MX</v>
    <v>Map</v>
  </rv>
  <rv s="0">
    <v>536870912</v>
    <v>Parroquia de Saint Peter</v>
    <v>72a35400-476e-b0e1-6498-54a19b5ef9bb</v>
    <v>es-MX</v>
    <v>Map</v>
  </rv>
  <rv s="0">
    <v>536870912</v>
    <v>Parroquia de Saint Philip</v>
    <v>43956f66-2934-f687-c1f5-9ca91fb65e94</v>
    <v>es-MX</v>
    <v>Map</v>
  </rv>
  <rv s="0">
    <v>536870912</v>
    <v>Parroquia de Saint Joseph</v>
    <v>68127762-436c-50d7-25a6-754a007bae55</v>
    <v>es-MX</v>
    <v>Map</v>
  </rv>
  <rv s="0">
    <v>536870912</v>
    <v>Parroquia de Saint Thomas</v>
    <v>856ea0fe-683d-ede2-2b1f-33722197893c</v>
    <v>es-MX</v>
    <v>Map</v>
  </rv>
  <rv s="0">
    <v>536870912</v>
    <v>Parroquia de Saint Andrew</v>
    <v>3c341a51-f476-6b89-9624-c2fcc8d53f31</v>
    <v>es-MX</v>
    <v>Map</v>
  </rv>
  <rv s="2">
    <v>96</v>
  </rv>
  <rv s="1">
    <fb>0.10331000328064001</fb>
    <v>39</v>
  </rv>
  <rv s="1">
    <fb>1.619</fb>
    <v>36</v>
  </rv>
  <rv s="1">
    <fb>0.35600000000000004</fb>
    <v>31</v>
  </rv>
  <rv s="1">
    <fb>10.648</fb>
    <v>36</v>
  </rv>
  <rv s="1">
    <fb>0.232558139534884</fb>
    <v>31</v>
  </rv>
  <rv s="22">
    <v>#VALUE!</v>
    <v>es-ES</v>
    <v>9f89dfaf-5d55-0b9a-df17-7ed2831787b1</v>
    <v>536870912</v>
    <v>1</v>
    <v>361</v>
    <v>362</v>
    <v>363</v>
    <v>Barbados</v>
    <v>26</v>
    <v>27</v>
    <v>Map</v>
    <v>28</v>
    <v>364</v>
    <v>BB</v>
    <v>1648</v>
    <v>1649</v>
    <v>1650</v>
    <v>1651</v>
    <v>1652</v>
    <v>1651</v>
    <v>590</v>
    <v>BBD</v>
    <v>424</v>
    <v>Barbados es un país insular de las Antillas cuya forma de gobierno es una república parlamentaria compuesta por once parroquias. Está situado en las Antillas Menores, es la más oriental de las islas, encontrándose al este de Santa Lucía y San Vicente y las Granadinas. Su capital y ciudad más poblada es Bridgetown.</v>
    <v>1653</v>
    <v>1654</v>
    <v>1655</v>
    <v>In Plenty and In Time of Need</v>
    <v>1656</v>
    <v>1657</v>
    <v>1658</v>
    <v>1659</v>
    <v>1660</v>
    <v>1663</v>
    <v>1664</v>
    <v>1665</v>
    <v>1666</v>
    <v>1667</v>
    <v>Barbados</v>
    <v>1668</v>
    <v>1669</v>
    <v>1670</v>
    <v>1671</v>
    <v>1672</v>
    <v>400</v>
    <v>1673</v>
    <v>1685</v>
    <v>1364</v>
    <v>1686</v>
    <v>1687</v>
    <v>1688</v>
    <v>1689</v>
    <v>1690</v>
    <v>Barbados</v>
    <v>mdp/vdpid/18</v>
    <v>621</v>
  </rv>
  <rv s="0">
    <v>536870912</v>
    <v>Dominica</v>
    <v>30068667-d62b-60a9-6915-62e6b9885687</v>
    <v>es-ES</v>
    <v>Map</v>
  </rv>
  <rv s="1">
    <fb>750</fb>
    <v>30</v>
  </rv>
  <rv s="1">
    <fb>0.57413335164388002</fb>
    <v>31</v>
  </rv>
  <rv s="1">
    <fb>9.8919111918981499E-3</fb>
    <v>31</v>
  </rv>
  <rv s="0">
    <v>536870912</v>
    <v>Roseau</v>
    <v>7cff5932-9eb1-e489-310a-57efc40118c9</v>
    <v>es-ES</v>
    <v>Map</v>
  </rv>
  <rv s="1">
    <fb>179.68299999999999</fb>
    <v>30</v>
  </rv>
  <rv s="1">
    <fb>76.597560975609795</fb>
    <v>33</v>
  </rv>
  <rv s="1">
    <fb>0.28411373969999998</fb>
    <v>31</v>
  </rv>
  <rv s="23">
    <v>30</v>
    <v>28</v>
    <v>377</v>
    <v>0</v>
    <v>Image of Dominica</v>
  </rv>
  <rv s="1">
    <fb>0.22094242368497199</fb>
    <v>31</v>
  </rv>
  <rv s="1">
    <fb>103.869628411641</fb>
    <v>35</v>
  </rv>
  <rv s="4">
    <v>https://www.bing.com/search?q=Dominica&amp;form=skydnc</v>
    <v>Aprenda más con Bing</v>
  </rv>
  <rv s="0">
    <v>805306368</v>
    <v>Roosevelt Skerrit (Primer ministro)</v>
    <v>ee574234-9232-1434-fb41-18c2067e2e70</v>
    <v>es-ES</v>
    <v>Generic</v>
  </rv>
  <rv s="0">
    <v>805306368</v>
    <v>Charles Savarin (Presidente)</v>
    <v>17ec051a-e3f1-3b86-fbcf-018f901ce898</v>
    <v>es-ES</v>
    <v>Generic</v>
  </rv>
  <rv s="2">
    <v>97</v>
  </rv>
  <rv s="1">
    <fb>1.1472662</fb>
    <v>31</v>
  </rv>
  <rv s="1">
    <fb>7.2335999999999998E-2</fb>
    <v>31</v>
  </rv>
  <rv s="1">
    <fb>1.0825</fb>
    <v>36</v>
  </rv>
  <rv s="1">
    <fb>32.9</fb>
    <v>33</v>
  </rv>
  <rv s="1">
    <fb>596033333.33333302</fb>
    <v>37</v>
  </rv>
  <rv s="1">
    <fb>71808</fb>
    <v>30</v>
  </rv>
  <rv s="1">
    <fb>50830</fb>
    <v>30</v>
  </rv>
  <rv s="1">
    <fb>1.48</fb>
    <v>38</v>
  </rv>
  <rv s="0">
    <v>536870912</v>
    <v>Parroquia de Saint George</v>
    <v>e3ed5a26-99cb-f48b-5193-de36af09f4c1</v>
    <v>es-ES</v>
    <v>Map</v>
  </rv>
  <rv s="0">
    <v>536870912</v>
    <v>Parroquia de Saint Joseph</v>
    <v>70e3a59c-17d8-12b4-0ff3-62388dcf4413</v>
    <v>es-ES</v>
    <v>Map</v>
  </rv>
  <rv s="0">
    <v>536870912</v>
    <v>Parroquia de Saint Patrick</v>
    <v>c9cd70f4-87cf-c620-01e5-6af2880db6f0</v>
    <v>es-ES</v>
    <v>Map</v>
  </rv>
  <rv s="0">
    <v>536870912</v>
    <v>Parroquia de Saint Andrew</v>
    <v>1d68d4de-77b3-3553-57ee-39d2ffae031b</v>
    <v>es-ES</v>
    <v>Map</v>
  </rv>
  <rv s="0">
    <v>536870912</v>
    <v>Parroquia de Saint David</v>
    <v>1fa484dc-e2d1-3fb2-81c1-40861423551d</v>
    <v>es-ES</v>
    <v>Map</v>
  </rv>
  <rv s="0">
    <v>536870912</v>
    <v>Parroquia de Saint John</v>
    <v>517c1c4f-a178-6e98-18b3-cd2439eedcdf</v>
    <v>es-ES</v>
    <v>Map</v>
  </rv>
  <rv s="0">
    <v>536870912</v>
    <v>Parroquia de Saint Mark</v>
    <v>192a94bf-9151-f85a-ef5c-7a4de7971406</v>
    <v>es-ES</v>
    <v>Map</v>
  </rv>
  <rv s="0">
    <v>536870912</v>
    <v>Parroquia de Saint Paul</v>
    <v>ed993c4f-41e7-a7ed-4bdb-1a130dee58df</v>
    <v>es-ES</v>
    <v>Map</v>
  </rv>
  <rv s="0">
    <v>536870912</v>
    <v>Parroquia de Saint Luke</v>
    <v>33506f87-df32-6d24-5d56-a6eade111677</v>
    <v>es-ES</v>
    <v>Map</v>
  </rv>
  <rv s="0">
    <v>536870912</v>
    <v>Parroquia de Saint Peter</v>
    <v>3c9bf23f-706d-3f75-4c26-7de9447accd8</v>
    <v>es-ES</v>
    <v>Map</v>
  </rv>
  <rv s="2">
    <v>98</v>
  </rv>
  <rv s="1">
    <fb>1.9</fb>
    <v>36</v>
  </rv>
  <rv s="1">
    <fb>0.32600000000000001</fb>
    <v>31</v>
  </rv>
  <rv s="1">
    <fb>0.33333333333333298</fb>
    <v>31</v>
  </rv>
  <rv s="24">
    <v>#VALUE!</v>
    <v>es-ES</v>
    <v>30068667-d62b-60a9-6915-62e6b9885687</v>
    <v>536870912</v>
    <v>1</v>
    <v>373</v>
    <v>374</v>
    <v>375</v>
    <v>Dominica</v>
    <v>26</v>
    <v>27</v>
    <v>Map</v>
    <v>28</v>
    <v>376</v>
    <v>DM</v>
    <v>1693</v>
    <v>1694</v>
    <v>1695</v>
    <v>1696</v>
    <v>1696</v>
    <v>590</v>
    <v>XCD</v>
    <v>424</v>
    <v>Dominica, oficialmente la Mancomunidad de Dominica, es una isla y una república de América, que forma parte de las Antillas Menores, en el mar Caribe. Se localiza, específicamente, entre los territorios franceses de ultramar de Guadalupe al norte y Martinica al sur. Pertenece a la Mancomunidad de Naciones.</v>
    <v>1697</v>
    <v>1698</v>
    <v>1699</v>
    <v>Isle of Beauty, Isle of Splendour</v>
    <v>428</v>
    <v>1700</v>
    <v>1701</v>
    <v>1702</v>
    <v>1703</v>
    <v>1706</v>
    <v>1707</v>
    <v>1708</v>
    <v>1709</v>
    <v>1710</v>
    <v>Dominica</v>
    <v>1711</v>
    <v>1712</v>
    <v>1713</v>
    <v>1714</v>
    <v>1725</v>
    <v>1726</v>
    <v>1727</v>
    <v>619</v>
    <v>1728</v>
    <v>Dominica</v>
    <v>mdp/vdpid/63</v>
    <v>621</v>
  </rv>
  <rv s="0">
    <v>536870912</v>
    <v>San Cristóbal y Nieves</v>
    <v>20c6d98e-8969-529c-b2bd-822369713ba3</v>
    <v>es-ES</v>
    <v>Map</v>
  </rv>
  <rv s="1">
    <fb>261</fb>
    <v>30</v>
  </rv>
  <rv s="1">
    <fb>0.42307692307692302</fb>
    <v>31</v>
  </rv>
  <rv s="1">
    <fb>-1.03712214131567E-2</fb>
    <v>31</v>
  </rv>
  <rv s="0">
    <v>536870912</v>
    <v>Basseterre</v>
    <v>5499dd37-9ccd-c4ce-c1fb-2ebab86a585b</v>
    <v>es-ES</v>
    <v>Map</v>
  </rv>
  <rv s="1">
    <fb>238.35499999999999</fb>
    <v>30</v>
  </rv>
  <rv s="1">
    <fb>71.336585365853693</fb>
    <v>33</v>
  </rv>
  <rv s="1">
    <fb>0.56642470860000005</fb>
    <v>31</v>
  </rv>
  <rv s="23">
    <v>31</v>
    <v>28</v>
    <v>387</v>
    <v>0</v>
    <v>Image of San Cristóbal y Nieves</v>
  </rv>
  <rv s="1">
    <fb>0.18461224110708599</fb>
    <v>31</v>
  </rv>
  <rv s="1">
    <fb>104.565438498638</fb>
    <v>35</v>
  </rv>
  <rv s="4">
    <v>https://www.bing.com/search?q=San+Crist%c3%b3bal+y+Nieves&amp;form=skydnc</v>
    <v>Aprenda más con Bing</v>
  </rv>
  <rv s="0">
    <v>805306368</v>
    <v>Timothy Harris (Primer ministro)</v>
    <v>eaeb8f95-2405-dd48-46b9-f96ee84fc0ad</v>
    <v>es-ES</v>
    <v>Generic</v>
  </rv>
  <rv s="2">
    <v>99</v>
  </rv>
  <rv s="1">
    <fb>1.0873554000000001</fb>
    <v>31</v>
  </rv>
  <rv s="1">
    <fb>0.86681489999999994</fb>
    <v>31</v>
  </rv>
  <rv s="1">
    <fb>2.5230000000000001</fb>
    <v>36</v>
  </rv>
  <rv s="1">
    <fb>9.8000000000000007</fb>
    <v>33</v>
  </rv>
  <rv s="1">
    <fb>1050992592.59259</fb>
    <v>37</v>
  </rv>
  <rv s="1">
    <fb>52823</fb>
    <v>30</v>
  </rv>
  <rv s="1">
    <fb>16269</fb>
    <v>30</v>
  </rv>
  <rv s="1">
    <fb>3.33</fb>
    <v>38</v>
  </rv>
  <rv s="0">
    <v>536870912</v>
    <v>Parroquia de Saint George Gingerland</v>
    <v>a93eb8c1-76ab-6edc-880e-5dd4cede4dac</v>
    <v>es-ES</v>
    <v>Map</v>
  </rv>
  <rv s="0">
    <v>536870912</v>
    <v>Parroquia de Trinity Palmetto Point</v>
    <v>abe9ec0f-01d0-a858-9825-83200d6d43e8</v>
    <v>es-ES</v>
    <v>Map</v>
  </rv>
  <rv s="0">
    <v>536870912</v>
    <v>Parroquia de Saint Mary Cayon</v>
    <v>32a7e1ec-54b3-46f2-3a8c-7006016058aa</v>
    <v>es-ES</v>
    <v>Map</v>
  </rv>
  <rv s="0">
    <v>536870912</v>
    <v>Parroquia de Saint Anne Sandy Point</v>
    <v>fea87b10-36b5-e190-049d-89c29a63f28b</v>
    <v>es-ES</v>
    <v>Map</v>
  </rv>
  <rv s="0">
    <v>536870912</v>
    <v>Parroquia de Saint John Capisterre</v>
    <v>59de45ee-e9d2-0164-e273-130ec61998a9</v>
    <v>es-ES</v>
    <v>Map</v>
  </rv>
  <rv s="0">
    <v>536870912</v>
    <v>Parroquia de Saint Thomas Lowland</v>
    <v>6b790f9c-1f8d-5120-64df-0ef4ba0de189</v>
    <v>es-ES</v>
    <v>Map</v>
  </rv>
  <rv s="0">
    <v>536870912</v>
    <v>Parroquia de Saint Paul Capisterre</v>
    <v>b9efdf66-4b91-3739-c006-a2b4596bd5d6</v>
    <v>es-ES</v>
    <v>Map</v>
  </rv>
  <rv s="0">
    <v>536870912</v>
    <v>Parroquia de Christ Church Nichola Town</v>
    <v>93d14397-fbce-683d-e160-5daaf274379d</v>
    <v>es-ES</v>
    <v>Map</v>
  </rv>
  <rv s="0">
    <v>536870912</v>
    <v>Parroquia de Saint Thomas Middle Island</v>
    <v>7a436e93-606e-9e0a-0a96-52f7379a0fa4</v>
    <v>es-ES</v>
    <v>Map</v>
  </rv>
  <rv s="0">
    <v>536870912</v>
    <v>Parroquia de Saint Paul Charlestown</v>
    <v>7bdfd3dd-f1ea-0343-5fb3-a56e903b88c9</v>
    <v>es-ES</v>
    <v>Map</v>
  </rv>
  <rv s="0">
    <v>536870912</v>
    <v>Parroquia de Saint John Figtree</v>
    <v>f01ac8d3-ea86-139b-7833-cde0d3a1df88</v>
    <v>es-ES</v>
    <v>Map</v>
  </rv>
  <rv s="0">
    <v>536870912</v>
    <v>Parroquia de Saint James Windward</v>
    <v>f28867cb-4a6f-bdf1-2e34-da31f3558486</v>
    <v>es-ES</v>
    <v>Map</v>
  </rv>
  <rv s="0">
    <v>536870912</v>
    <v>Parroquia de Saint George Basseterre</v>
    <v>4eba7d2f-0b43-faa1-51d8-dd780af97a32</v>
    <v>es-ES</v>
    <v>Map</v>
  </rv>
  <rv s="0">
    <v>536870912</v>
    <v>Parroquia de Saint Peter Basseterre</v>
    <v>fd5133af-7333-1f3c-cb80-b9fdccdd95fa</v>
    <v>es-ES</v>
    <v>Map</v>
  </rv>
  <rv s="2">
    <v>100</v>
  </rv>
  <rv s="1">
    <fb>2.1070000000000002</fb>
    <v>36</v>
  </rv>
  <rv s="1">
    <fb>0.49700000000000005</fb>
    <v>31</v>
  </rv>
  <rv s="1">
    <fb>12.6</fb>
    <v>36</v>
  </rv>
  <rv s="1">
    <fb>0.230769230769231</fb>
    <v>31</v>
  </rv>
  <rv s="24">
    <v>#VALUE!</v>
    <v>es-ES</v>
    <v>20c6d98e-8969-529c-b2bd-822369713ba3</v>
    <v>536870912</v>
    <v>1</v>
    <v>385</v>
    <v>374</v>
    <v>375</v>
    <v>San Cristóbal y Nieves</v>
    <v>26</v>
    <v>27</v>
    <v>Map</v>
    <v>28</v>
    <v>386</v>
    <v>KN</v>
    <v>1731</v>
    <v>1732</v>
    <v>1733</v>
    <v>1734</v>
    <v>1734</v>
    <v>590</v>
    <v>XCD</v>
    <v>424</v>
    <v>San Cristóbal y Nieves, oficialmente Saint Kitts y Nevis, es un país del norte antillano, en concreto de las Islas de Barlovento, debiendo su nombre precisamente a este par de islas. Cristóbal Colón colonizó estas islas en su segundo viaje a este continente, llamando a la mayor San Cristóbal en honor al colonizador de América y Nieves a la segunda por la nieve de su cumbre, en alusión a un milagro de la Virgen María con la advocación de Nuestra Señora de las Nieves y ocurrido en el monte Esquilino, en Roma, en el siglo IV.</v>
    <v>1735</v>
    <v>1736</v>
    <v>1737</v>
    <v>Oh Land of Beauty</v>
    <v>428</v>
    <v>1738</v>
    <v>1739</v>
    <v>1740</v>
    <v>1741</v>
    <v>1743</v>
    <v>1744</v>
    <v>1745</v>
    <v>1746</v>
    <v>1747</v>
    <v>San Cristóbal y Nieves</v>
    <v>1748</v>
    <v>1749</v>
    <v>1750</v>
    <v>1751</v>
    <v>1766</v>
    <v>1767</v>
    <v>1768</v>
    <v>1769</v>
    <v>1770</v>
    <v>San Cristóbal y Nieves</v>
    <v>mdp/vdpid/207</v>
    <v>621</v>
  </rv>
</rvData>
</file>

<file path=xl/richData/rdrichvaluestructure.xml><?xml version="1.0" encoding="utf-8"?>
<rvStructures xmlns="http://schemas.microsoft.com/office/spreadsheetml/2017/richdata" count="25">
  <s t="_linkedentity2">
    <k n="%EntityServiceId" t="i"/>
    <k n="_DisplayString" t="s"/>
    <k n="%EntityId" t="s"/>
    <k n="%EntityCulture" t="s"/>
    <k n="_Icon" t="s"/>
  </s>
  <s t="_formattednumber">
    <k n="_Format" t="spb"/>
  </s>
  <s t="_array">
    <k n="array" t="a"/>
  </s>
  <s t="_webimage">
    <k n="WebImageIdentifier" t="i"/>
    <k n="_Provider" t="spb"/>
    <k n="Attribution" t="spb"/>
    <k n="CalcOrigin" t="i"/>
    <k n="ComputedImage" t="b"/>
    <k n="Text" t="s"/>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ubdivisione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Nombre oficial"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onsumo de energía de combustibles fósiles" t="r"/>
    <k n="Consumo de energía eléctrica" t="r"/>
    <k n="Descripción" t="s"/>
    <k n="Emisiones de dióxido de carbono" t="r"/>
    <k n="Esperanza de vida" t="r"/>
    <k n="Gastos de salud varios (%)" t="r"/>
    <k n="Himno nacional" t="s"/>
    <k n="Idioma oficial" t="r"/>
    <k n="Imagen"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10% más baj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participación en la fuerza laboral (%)"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Consumo de energía eléctrica"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10% más alto de participación de ingresos" t="r"/>
    <k n="Población: 20% más alto de participación de ingresos" t="r"/>
    <k n="Población: 20% más bajo de participación de ingresos" t="r"/>
    <k n="Población: cuarto 20% de participación de ingresos" t="r"/>
    <k n="Población: participación en la fuerza laboral (%)" t="r"/>
    <k n="Población: segundo 20% de participación de ingresos" t="r"/>
    <k n="Población: tercer 20% de participación de ingresos" t="r"/>
    <k n="Precio de la gasolina" t="r"/>
    <k n="Ratio de mortalidad materna" t="r"/>
    <k n="Subdivisiones" t="r"/>
    <k n="Tamaño de las fuerzas armadas" t="r"/>
    <k n="Tasa de desempleo"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recio de la gasolina" t="r"/>
    <k n="Ratio de mortalidad materna" t="r"/>
    <k n="Subdivisiones"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recio de la gasolina" t="r"/>
    <k n="Ratio de mortalidad materna" t="r"/>
    <k n="Salario mínimo" t="r"/>
    <k n="Subdivisiones" t="r"/>
    <k n="Tamaño de las fuerzas armadas" t="r"/>
    <k n="Tasa de fertilidad" t="r"/>
    <k n="Tasa de impuesto total"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pital/ciudad principal" t="r"/>
    <k n="Ciudad más grande" t="r"/>
    <k n="Código de llamada" t="r"/>
    <k n="Código de moneda" t="s"/>
    <k n="Consumo de energía de combustibles fósiles" t="r"/>
    <k n="Consumo de energía eléctrica" t="r"/>
    <k n="Descripción" t="s"/>
    <k n="Emisiones de dióxido de carbono" t="r"/>
    <k n="Esperanza de vida" t="r"/>
    <k n="Himno nacional" t="s"/>
    <k n="Idioma oficial" t="r"/>
    <k n="Imagen" t="r"/>
    <k n="LearnMoreOnLink" t="r"/>
    <k n="Líder(es)" t="r"/>
    <k n="Matriculación en educación primaria en bruto (%)" t="r"/>
    <k n="Matriculación en educación terciaria en bruto (%)" t="r"/>
    <k n="Médicos por mil" t="r"/>
    <k n="Mortalidad infantil" t="r"/>
    <k n="Nombre" t="s"/>
    <k n="Nombre oficial" t="s"/>
    <k n="PIB" t="r"/>
    <k n="Población" t="r"/>
    <k n="Población urbana" t="r"/>
    <k n="Población: participación en la fuerza laboral (%)" t="r"/>
    <k n="Precio de la gasolina" t="r"/>
    <k n="Ratio de mortalidad materna" t="r"/>
    <k n="Salario mínimo" t="r"/>
    <k n="Subdivisiones" t="r"/>
    <k n="Tamaño de las fuerzas armadas" t="r"/>
    <k n="Tasa de desempleo" t="r"/>
    <k n="Tasa de fertilidad" t="r"/>
    <k n="Tasa de natalidad" t="r"/>
    <k n="Tierra agrícola (%)"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apitalización de mercado de las sociedades cotizadas"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Población: participación en la fuerza laboral (%)" t="r"/>
    <k n="Precio de la gasolina" t="r"/>
    <k n="Ratio de mortalidad materna" t="r"/>
    <k n="Salario mínimo" t="r"/>
    <k n="Subdivisiones" t="r"/>
    <k n="Tamaño de las fuerzas armadas" t="r"/>
    <k n="Tasa de desempleo" t="r"/>
    <k n="Tasa de fertilidad" t="r"/>
    <k n="Tasa de impuesto total" t="r"/>
    <k n="Tasa de natalidad" t="r"/>
    <k n="Tierra agrícola (%)" t="r"/>
    <k n="UniqueName" t="s"/>
    <k n="VDPID/VSID" t="s"/>
    <k n="Zona(s) horaria(s)" t="r"/>
  </s>
  <s t="_webimage">
    <k n="WebImageIdentifier" t="i"/>
    <k n="_Provider" t="spb"/>
    <k n="Attribution" t="spb"/>
    <k n="ComputedImage" t="b"/>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Abreviatura" t="s"/>
    <k n="`Área" t="r"/>
    <k n="`Área de bosque (%)" t="r"/>
    <k n="Cambio de IPC (%)" t="r"/>
    <k n="Capital/ciudad principal" t="r"/>
    <k n="Ciudad más grande" t="r"/>
    <k n="Código de llamada" t="r"/>
    <k n="Código de moneda" t="s"/>
    <k n="Consumo de energía de combustibles fósiles" t="r"/>
    <k n="Descripción" t="s"/>
    <k n="Emisiones de dióxido de carbono" t="r"/>
    <k n="Esperanza de vida" t="r"/>
    <k n="Gastos de salud varios (%)" t="r"/>
    <k n="Himno nacional" t="s"/>
    <k n="Idioma oficial" t="r"/>
    <k n="Imagen" t="r"/>
    <k n="Ingresos fiscales (%)" t="r"/>
    <k n="IPC" t="r"/>
    <k n="LearnMoreOnLink" t="r"/>
    <k n="Líder(es)" t="r"/>
    <k n="Matriculación en educación primaria en bruto (%)" t="r"/>
    <k n="Matriculación en educación terciaria en bruto (%)" t="r"/>
    <k n="Médicos por mil" t="r"/>
    <k n="Mortalidad infantil" t="r"/>
    <k n="Nombre" t="s"/>
    <k n="PIB" t="r"/>
    <k n="Población" t="r"/>
    <k n="Población urbana" t="r"/>
    <k n="Salario mínimo" t="r"/>
    <k n="Subdivisiones" t="r"/>
    <k n="Tasa de fertilidad" t="r"/>
    <k n="Tasa de impuesto total" t="r"/>
    <k n="Tasa de natalidad" t="r"/>
    <k n="Tierra agrícola (%)" t="r"/>
    <k n="UniqueName" t="s"/>
    <k n="VDPID/VSID" t="s"/>
    <k n="Zona(s) horaria(s)" t="r"/>
  </s>
</rvStructures>
</file>

<file path=xl/richData/rdsupportingpropertybag.xml><?xml version="1.0" encoding="utf-8"?>
<supportingPropertyBags xmlns="http://schemas.microsoft.com/office/spreadsheetml/2017/richdata2">
  <spbArrays count="19">
    <a count="63">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3">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Matriculación en educación primaria en bruto (%)</v>
      <v t="s">Gastos de salud varios (%)</v>
      <v t="s">Médicos por mil</v>
      <v t="s">Tamaño de las fuerzas armadas</v>
      <v t="s">Zona(s) horaria(s)</v>
      <v t="s">Código de llamada</v>
      <v t="s">_Flags</v>
      <v t="s">VDPID/VSID</v>
      <v t="s">UniqueName</v>
      <v t="s">_DisplayString</v>
      <v t="s">LearnMoreOnLink</v>
      <v t="s">Imagen</v>
      <v t="s">Descripción</v>
    </a>
    <a count="64">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0">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Ingresos fiscales (%)</v>
      <v t="s">Tasa de impuesto total</v>
      <v t="s">Tasa de desempleo</v>
      <v t="s">Matriculación en educación primaria en bruto (%)</v>
      <v t="s">Matriculación en educación terciaria en bruto (%)</v>
      <v t="s">Gastos de salud varios (%)</v>
      <v t="s">Médicos por mil</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Código de llamada</v>
      <v t="s">_Flags</v>
      <v t="s">VDPID/VSID</v>
      <v t="s">UniqueName</v>
      <v t="s">_DisplayString</v>
      <v t="s">LearnMoreOnLink</v>
      <v t="s">Imagen</v>
      <v t="s">Descripción</v>
    </a>
    <a count="61">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5">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Nombre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Ingresos fiscales (%)</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10% más bajo de participación de ingresos</v>
      <v t="s">Población: participación en la fuerza laboral (%)</v>
      <v t="s">Salario mínimo</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54">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Población: participación en la fuerza laboral (%)</v>
      <v t="s">Salario mínimo</v>
      <v t="s">Ingresos fiscales (%)</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61">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IPC</v>
      <v t="s">Cambio de IPC (%)</v>
      <v t="s">Población: 10% más alto de participación de ingresos</v>
      <v t="s">Población: 20% más alto de participación de ingresos</v>
      <v t="s">Población: segundo 20% de participación de ingresos</v>
      <v t="s">Población: tercer 20% de participación de ingresos</v>
      <v t="s">Población: cuarto 20% de participación de ingresos</v>
      <v t="s">Población: 20% más bajo de participación de ingresos</v>
      <v t="s">Población: participación en la fuerza laboral (%)</v>
      <v t="s">Ingresos fiscales (%)</v>
      <v t="s">Tasa de impuesto total</v>
      <v t="s">Tasa de desempleo</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51">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Ingresos fiscales (%)</v>
      <v t="s">Tasa de impuesto total</v>
      <v t="s">Matriculación en educación primaria en bruto (%)</v>
      <v t="s">Matriculación en educación terciaria en bruto (%)</v>
      <v t="s">Gastos de salud varios (%)</v>
      <v t="s">Médicos por mil</v>
      <v t="s">Zona(s) horaria(s)</v>
      <v t="s">Código de llamada</v>
      <v t="s">_Flags</v>
      <v t="s">VDPID/VSID</v>
      <v t="s">UniqueName</v>
      <v t="s">_DisplayString</v>
      <v t="s">LearnMoreOnLink</v>
      <v t="s">Imagen</v>
      <v t="s">Descripción</v>
    </a>
    <a count="53">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Salario mínimo</v>
      <v t="s">Ingresos fiscales (%)</v>
      <v t="s">Tasa de impuesto total</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52">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Nombre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Consumo de energía eléctrica</v>
      <v t="s">Población: participación en la fuerza laboral (%)</v>
      <v t="s">Salario mínimo</v>
      <v t="s">Tasa de desempleo</v>
      <v t="s">Matriculación en educación primaria en bruto (%)</v>
      <v t="s">Matriculación en educación terciaria en bruto (%)</v>
      <v t="s">Médicos por mil</v>
      <v t="s">Tamaño de las fuerzas armadas</v>
      <v t="s">Zona(s) horaria(s)</v>
      <v t="s">Código de llamada</v>
      <v t="s">_Flags</v>
      <v t="s">VDPID/VSID</v>
      <v t="s">UniqueName</v>
      <v t="s">_DisplayString</v>
      <v t="s">LearnMoreOnLink</v>
      <v t="s">Imagen</v>
      <v t="s">Descripción</v>
    </a>
    <a count="56">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Ratio de mortalidad materna</v>
      <v t="s">Población urbana</v>
      <v t="s">Tierra agrícola (%)</v>
      <v t="s">`Área de bosque (%)</v>
      <v t="s">Emisiones de dióxido de carbono</v>
      <v t="s">Consumo de energía de combustibles fósiles</v>
      <v t="s">Precio de la gasolina</v>
      <v t="s">IPC</v>
      <v t="s">Cambio de IPC (%)</v>
      <v t="s">Población: participación en la fuerza laboral (%)</v>
      <v t="s">Salario mínimo</v>
      <v t="s">Ingresos fiscales (%)</v>
      <v t="s">Tasa de impuesto total</v>
      <v t="s">Tasa de desempleo</v>
      <v t="s">Capitalización de mercado de las sociedades cotizadas</v>
      <v t="s">Matriculación en educación primaria en bruto (%)</v>
      <v t="s">Matriculación en educación terciaria en bruto (%)</v>
      <v t="s">Gastos de salud varios (%)</v>
      <v t="s">Médicos por mil</v>
      <v t="s">Tamaño de las fuerzas armadas</v>
      <v t="s">Zona(s) horaria(s)</v>
      <v t="s">Código de llamada</v>
      <v t="s">_Flags</v>
      <v t="s">VDPID/VSID</v>
      <v t="s">UniqueName</v>
      <v t="s">_DisplayString</v>
      <v t="s">LearnMoreOnLink</v>
      <v t="s">Imagen</v>
      <v t="s">Descripción</v>
    </a>
    <a count="50">
      <v t="s">%EntityServiceId</v>
      <v t="s">%IsRefreshable</v>
      <v t="s">_CanonicalPropertyNames</v>
      <v t="s">%EntityCulture</v>
      <v t="s">%EntityId</v>
      <v t="s">_Icon</v>
      <v t="s">_Provider</v>
      <v t="s">_Attribution</v>
      <v t="s">_Display</v>
      <v t="s">Nombre</v>
      <v t="s">_Format</v>
      <v t="s">Capital/ciudad principal</v>
      <v t="s">Líder(es)</v>
      <v t="s">_SubLabel</v>
      <v t="s">Población</v>
      <v t="s">`Área</v>
      <v t="s">Abreviatura</v>
      <v t="s">PIB</v>
      <v t="s">Código de moneda</v>
      <v t="s">Ciudad más grande</v>
      <v t="s">Himno nacional</v>
      <v t="s">Idioma oficial</v>
      <v t="s">Subdivisiones</v>
      <v t="s">Esperanza de vida</v>
      <v t="s">Tasa de natalidad</v>
      <v t="s">Tasa de fertilidad</v>
      <v t="s">Mortalidad infantil</v>
      <v t="s">Población urbana</v>
      <v t="s">Tierra agrícola (%)</v>
      <v t="s">`Área de bosque (%)</v>
      <v t="s">Emisiones de dióxido de carbono</v>
      <v t="s">Consumo de energía de combustibles fósiles</v>
      <v t="s">IPC</v>
      <v t="s">Cambio de IPC (%)</v>
      <v t="s">Salario mínimo</v>
      <v t="s">Ingresos fiscales (%)</v>
      <v t="s">Tasa de impuesto total</v>
      <v t="s">Matriculación en educación primaria en bruto (%)</v>
      <v t="s">Matriculación en educación terciaria en bruto (%)</v>
      <v t="s">Gastos de salud varios (%)</v>
      <v t="s">Médicos por mil</v>
      <v t="s">Zona(s) horaria(s)</v>
      <v t="s">Código de llamada</v>
      <v t="s">_Flags</v>
      <v t="s">VDPID/VSID</v>
      <v t="s">UniqueName</v>
      <v t="s">_DisplayString</v>
      <v t="s">LearnMoreOnLink</v>
      <v t="s">Imagen</v>
      <v t="s">Descripción</v>
    </a>
  </spbArrays>
  <spbData count="388">
    <spb s="0">
      <v xml:space="preserve">data.worldbank.org	</v>
      <v xml:space="preserve">	</v>
      <v xml:space="preserve">http://data.worldbank.org/indicator/FP.CPI.TOTL	</v>
      <v xml:space="preserve">	</v>
    </spb>
    <spb s="0">
      <v xml:space="preserve">Wikipedia	Cia	travel.state.gov	</v>
      <v xml:space="preserve">CC-BY-SA			</v>
      <v xml:space="preserve">http://en.wikipedia.org/wiki/Guatemala	https://www.cia.gov/library/publications/the-world-factbook/geos/gt.html?Transportation	https://travel.state.gov/content/travel/en/international-travel/International-Travel-Country-Information-Pages/Guatemala.html	</v>
      <v xml:space="preserve">http://creativecommons.org/licenses/by-sa/3.0/			</v>
    </spb>
    <spb s="0">
      <v xml:space="preserve">Wikipedia	Wikipedia	Cia	</v>
      <v xml:space="preserve">CC-BY-SA	CC-BY-SA		</v>
      <v xml:space="preserve">http://en.wikipedia.org/wiki/Guatemala	http://es.wikipedia.org/wiki/Guatemala	https://www.cia.gov/library/publications/the-world-factbook/geos/gt.html?Transportation	</v>
      <v xml:space="preserve">http://creativecommons.org/licenses/by-sa/3.0/	http://creativecommons.org/licenses/by-sa/3.0/		</v>
    </spb>
    <spb s="0">
      <v xml:space="preserve">Wikipedia	Wikipedia	</v>
      <v xml:space="preserve">CC-BY-SA	CC-BY-SA	</v>
      <v xml:space="preserve">http://en.wikipedia.org/wiki/Guatemala	http://es.wikipedia.org/wiki/Guatemala	</v>
      <v xml:space="preserve">http://creativecommons.org/licenses/by-sa/3.0/	http://creativecommons.org/licenses/by-sa/3.0/	</v>
    </spb>
    <spb s="0">
      <v xml:space="preserve">data.worldbank.org	</v>
      <v xml:space="preserve">	</v>
      <v xml:space="preserve">http://data.worldbank.org/indicator/SP.POP.TOTL	</v>
      <v xml:space="preserve">	</v>
    </spb>
    <spb s="0">
      <v xml:space="preserve">Wikipedia	</v>
      <v xml:space="preserve">CC-BY-SA	</v>
      <v xml:space="preserve">http://en.wikipedia.org/wiki/Guatemala	</v>
      <v xml:space="preserve">http://creativecommons.org/licenses/by-sa/3.0/	</v>
    </spb>
    <spb s="0">
      <v xml:space="preserve">Wikipedia	</v>
      <v xml:space="preserve">CC-BY-SA	</v>
      <v xml:space="preserve">http://es.wikipedia.org/wiki/Guatemala	</v>
      <v xml:space="preserve">http://creativecommons.org/licenses/by-sa/3.0/	</v>
    </spb>
    <spb s="0">
      <v xml:space="preserve">data.worldbank.org	</v>
      <v xml:space="preserve">	</v>
      <v xml:space="preserve">http://data.worldbank.org/indicator/SH.MED.PHYS.ZS	</v>
      <v xml:space="preserve">	</v>
    </spb>
    <spb s="0">
      <v xml:space="preserve">data.worldbank.org	</v>
      <v xml:space="preserve">	</v>
      <v xml:space="preserve">http://data.worldbank.org/indicator/SP.URB.TOTL	</v>
      <v xml:space="preserve">	</v>
    </spb>
    <spb s="0">
      <v xml:space="preserve">Cia	</v>
      <v xml:space="preserve">	</v>
      <v xml:space="preserve">https://www.cia.gov/library/publications/the-world-factbook/geos/gt.html?Transportation	</v>
      <v xml:space="preserve">	</v>
    </spb>
    <spb s="0">
      <v xml:space="preserve">Wikipedia	Wikipedia	Wikipedia	Cia	</v>
      <v xml:space="preserve">CC-BY-SA	CC-BY-SA	CC-BY-SA		</v>
      <v xml:space="preserve">http://en.wikipedia.org/wiki/Guatemala	http://es.wikipedia.org/wiki/Guatemala	http://fr.wikipedia.org/wiki/Guatemala	https://www.cia.gov/library/publications/the-world-factbook/geos/gt.html?Transportation	</v>
      <v xml:space="preserve">http://creativecommons.org/licenses/by-sa/3.0/	http://creativecommons.org/licenses/by-sa/3.0/	http://creativecommons.org/licenses/by-sa/3.0/		</v>
    </spb>
    <spb s="0">
      <v xml:space="preserve">Wikipedia	Cia	</v>
      <v xml:space="preserve">CC-BY-SA		</v>
      <v xml:space="preserve">http://en.wikipedia.org/wiki/Guatemala	https://www.cia.gov/library/publications/the-world-factbook/geos/gt.html?Transportation	</v>
      <v xml:space="preserve">http://creativecommons.org/licenses/by-sa/3.0/		</v>
    </spb>
    <spb s="0">
      <v xml:space="preserve">data.worldbank.org	</v>
      <v xml:space="preserve">	</v>
      <v xml:space="preserve">http://data.worldbank.org/indicator/SP.DYN.LE00.IN	</v>
      <v xml:space="preserve">	</v>
    </spb>
    <spb s="0">
      <v xml:space="preserve">data.worldbank.org	</v>
      <v xml:space="preserve">	</v>
      <v xml:space="preserve">http://data.worldbank.org/indicator/SP.DYN.CBRT.IN	</v>
      <v xml:space="preserve">	</v>
    </spb>
    <spb s="0">
      <v xml:space="preserve">data.worldbank.org	</v>
      <v xml:space="preserve">	</v>
      <v xml:space="preserve">http://data.worldbank.org/indicator/SP.DYN.TFRT.IN	</v>
      <v xml:space="preserve">	</v>
    </spb>
    <spb s="0">
      <v xml:space="preserve">data.worldbank.org	</v>
      <v xml:space="preserve">	</v>
      <v xml:space="preserve">http://data.worldbank.org/indicator/SP.DYN.IMRT.IN	</v>
      <v xml:space="preserve">	</v>
    </spb>
    <spb s="0">
      <v xml:space="preserve">data.worldbank.org	</v>
      <v xml:space="preserve">	</v>
      <v xml:space="preserve">http://data.worldbank.org/indicator/SH.STA.MMRT	</v>
      <v xml:space="preserve">	</v>
    </spb>
    <spb s="0">
      <v xml:space="preserve">data.worldbank.org	</v>
      <v xml:space="preserve">	</v>
      <v xml:space="preserve">http://data.worldbank.org/indicator/EG.USE.ELEC.KH.PC	</v>
      <v xml:space="preserve">	</v>
    </spb>
    <spb s="0">
      <v xml:space="preserve">data.worldbank.org	</v>
      <v xml:space="preserve">	</v>
      <v xml:space="preserve">http://data.worldbank.org/indicator/MS.MIL.TOTL.P1	</v>
      <v xml:space="preserve">	</v>
    </spb>
    <spb s="0">
      <v xml:space="preserve">data.worldbank.org	</v>
      <v xml:space="preserve">	</v>
      <v xml:space="preserve">http://data.worldbank.org/indicator/EN.ATM.CO2E.KT	</v>
      <v xml:space="preserve">	</v>
    </spb>
    <spb s="0">
      <v xml:space="preserve">data.worldbank.org	</v>
      <v xml:space="preserve">	</v>
      <v xml:space="preserve">http://data.worldbank.org/indicator/SL.TLF.CACT.ZS	</v>
      <v xml:space="preserve">	</v>
    </spb>
    <spb s="1">
      <v>0</v>
      <v>1</v>
      <v>2</v>
      <v>3</v>
      <v>4</v>
      <v>3</v>
      <v>5</v>
      <v>6</v>
      <v>3</v>
      <v>5</v>
      <v>7</v>
      <v>5</v>
      <v>8</v>
      <v>9</v>
      <v>10</v>
      <v>11</v>
      <v>12</v>
      <v>9</v>
      <v>13</v>
      <v>14</v>
      <v>15</v>
      <v>9</v>
      <v>9</v>
      <v>9</v>
      <v>1</v>
      <v>9</v>
      <v>10</v>
      <v>9</v>
      <v>16</v>
      <v>17</v>
      <v>18</v>
      <v>19</v>
      <v>9</v>
      <v>9</v>
      <v>9</v>
      <v>20</v>
      <v>9</v>
      <v>9</v>
      <v>9</v>
      <v>9</v>
      <v>9</v>
      <v>9</v>
      <v>9</v>
    </spb>
    <spb s="2">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0</v>
      <v>Name</v>
      <v>LearnMoreOnLink</v>
    </spb>
    <spb s="4">
      <v>0</v>
      <v>0</v>
      <v>0</v>
    </spb>
    <spb s="5">
      <v>0</v>
      <v>0</v>
    </spb>
    <spb s="6">
      <v>24</v>
      <v>24</v>
      <v>25</v>
      <v>24</v>
    </spb>
    <spb s="7">
      <v>1</v>
      <v>2</v>
      <v>3</v>
    </spb>
    <spb s="8">
      <v>https://www.bing.com</v>
      <v>https://www.bing.com/th?id=Ga%5Cbing_yt.png&amp;w=100&amp;h=40&amp;c=0&amp;pid=0.1</v>
      <v>Con tecnología de Bing</v>
    </spb>
    <spb s="9">
      <v>2019</v>
      <v>2019</v>
      <v>kilómetro cuadrado</v>
      <v>2019</v>
      <v>2018</v>
      <v>2019</v>
      <v>2019</v>
      <v>años (2018)</v>
      <v>2019</v>
      <v>por mil (2018)</v>
      <v>2018</v>
      <v>por mil (2018)</v>
      <v>2016</v>
      <v>2016</v>
      <v>2018</v>
      <v>por litro (2016)</v>
      <v>2019</v>
      <v>2015</v>
      <v>muertes por 100 000 (2017)</v>
      <v>kWh (2014)</v>
      <v>2017</v>
      <v>kilotones por año (2016)</v>
      <v>2014</v>
      <v>2018</v>
      <v>2015</v>
      <v>2019</v>
      <v>2014</v>
      <v>2014</v>
      <v>2014</v>
      <v>2014</v>
      <v>2014</v>
      <v>2014</v>
      <v>2014</v>
    </spb>
    <spb s="10">
      <v>4</v>
    </spb>
    <spb s="10">
      <v>5</v>
    </spb>
    <spb s="10">
      <v>6</v>
    </spb>
    <spb s="10">
      <v>7</v>
    </spb>
    <spb s="0">
      <v xml:space="preserve">Wikipedia	</v>
      <v xml:space="preserve">Public domain	</v>
      <v xml:space="preserve">http://es.wikipedia.org/wiki/Guatemala	</v>
      <v xml:space="preserve">http://en.wikipedia.org/wiki/Public_domain	</v>
    </spb>
    <spb s="10">
      <v>8</v>
    </spb>
    <spb s="10">
      <v>9</v>
    </spb>
    <spb s="10">
      <v>10</v>
    </spb>
    <spb s="10">
      <v>11</v>
    </spb>
    <spb s="10">
      <v>12</v>
    </spb>
    <spb s="0">
      <v xml:space="preserve">Wikipedia	Cia	Ted	</v>
      <v xml:space="preserve">CC-BY-SA			</v>
      <v xml:space="preserve">http://en.wikipedia.org/wiki/Haiti	https://www.cia.gov/library/publications/the-world-factbook/geos/ha.html?Transportation	https://www.ted.com/speakers/peter_haas	</v>
      <v xml:space="preserve">http://creativecommons.org/licenses/by-sa/3.0/			</v>
    </spb>
    <spb s="0">
      <v xml:space="preserve">Wikipedia	Cia	</v>
      <v xml:space="preserve">CC-BY-SA		</v>
      <v xml:space="preserve">http://en.wikipedia.org/wiki/Haiti	https://www.cia.gov/library/publications/the-world-factbook/geos/ha.html?Transportation	</v>
      <v xml:space="preserve">http://creativecommons.org/licenses/by-sa/3.0/		</v>
    </spb>
    <spb s="0">
      <v xml:space="preserve">Wikipedia	Wikipedia	</v>
      <v xml:space="preserve">CC-BY-SA	CC-BY-SA	</v>
      <v xml:space="preserve">http://en.wikipedia.org/wiki/Haiti	http://es.wikipedia.org/wiki/Haití	</v>
      <v xml:space="preserve">http://creativecommons.org/licenses/by-sa/3.0/	http://creativecommons.org/licenses/by-sa/3.0/	</v>
    </spb>
    <spb s="0">
      <v xml:space="preserve">Wikipedia	</v>
      <v xml:space="preserve">CC-BY-SA	</v>
      <v xml:space="preserve">http://en.wikipedia.org/wiki/Haiti	</v>
      <v xml:space="preserve">http://creativecommons.org/licenses/by-sa/3.0/	</v>
    </spb>
    <spb s="0">
      <v xml:space="preserve">Wikipedia	</v>
      <v xml:space="preserve">CC-BY-SA	</v>
      <v xml:space="preserve">http://es.wikipedia.org/wiki/Haití	</v>
      <v xml:space="preserve">http://creativecommons.org/licenses/by-sa/3.0/	</v>
    </spb>
    <spb s="0">
      <v xml:space="preserve">Cia	</v>
      <v xml:space="preserve">	</v>
      <v xml:space="preserve">https://www.cia.gov/library/publications/the-world-factbook/geos/ha.html?Transportation	</v>
      <v xml:space="preserve">	</v>
    </spb>
    <spb s="0">
      <v xml:space="preserve">Wikipedia	Wikipedia	Cia	</v>
      <v xml:space="preserve">CC-BY-SA	CC-BY-SA		</v>
      <v xml:space="preserve">http://en.wikipedia.org/wiki/Haiti	http://es.wikipedia.org/wiki/Haití	https://www.cia.gov/library/publications/the-world-factbook/geos/ha.html?Transportation	</v>
      <v xml:space="preserve">http://creativecommons.org/licenses/by-sa/3.0/	http://creativecommons.org/licenses/by-sa/3.0/		</v>
    </spb>
    <spb s="11">
      <v>0</v>
      <v>40</v>
      <v>41</v>
      <v>42</v>
      <v>4</v>
      <v>42</v>
      <v>43</v>
      <v>44</v>
      <v>42</v>
      <v>43</v>
      <v>7</v>
      <v>43</v>
      <v>8</v>
      <v>45</v>
      <v>46</v>
      <v>41</v>
      <v>12</v>
      <v>45</v>
      <v>13</v>
      <v>14</v>
      <v>15</v>
      <v>45</v>
      <v>45</v>
      <v>40</v>
      <v>45</v>
      <v>46</v>
      <v>45</v>
      <v>16</v>
      <v>17</v>
      <v>18</v>
      <v>19</v>
      <v>45</v>
      <v>45</v>
      <v>45</v>
      <v>20</v>
      <v>45</v>
      <v>45</v>
      <v>45</v>
      <v>45</v>
      <v>45</v>
      <v>45</v>
      <v>45</v>
    </spb>
    <spb s="12">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1</v>
      <v>Name</v>
      <v>LearnMoreOnLink</v>
    </spb>
    <spb s="13">
      <v>2018</v>
      <v>2019</v>
      <v>kilómetro cuadrado</v>
      <v>2019</v>
      <v>2018</v>
      <v>2019</v>
      <v>2018</v>
      <v>años (2018)</v>
      <v>2019</v>
      <v>por mil (2018)</v>
      <v>2018</v>
      <v>por mil (2018)</v>
      <v>2016</v>
      <v>2016</v>
      <v>por litro (2016)</v>
      <v>2019</v>
      <v>2015</v>
      <v>muertes por 100 000 (2017)</v>
      <v>kWh (2014)</v>
      <v>2017</v>
      <v>kilotones por año (2016)</v>
      <v>2014</v>
      <v>1998</v>
      <v>1986</v>
      <v>2019</v>
      <v>2012</v>
      <v>2012</v>
      <v>2012</v>
      <v>2012</v>
      <v>2012</v>
      <v>2012</v>
      <v>2012</v>
    </spb>
    <spb s="0">
      <v xml:space="preserve">Wikipedia	</v>
      <v xml:space="preserve">Public domain	</v>
      <v xml:space="preserve">http://es.wikipedia.org/wiki/Haití	</v>
      <v xml:space="preserve">http://en.wikipedia.org/wiki/Public_domain	</v>
    </spb>
    <spb s="0">
      <v xml:space="preserve">Wikipedia	Cia	travel.state.gov	</v>
      <v xml:space="preserve">CC-BY-SA			</v>
      <v xml:space="preserve">http://en.wikipedia.org/wiki/Honduras	https://www.cia.gov/library/publications/the-world-factbook/geos/ho.html?Transportation	https://travel.state.gov/content/travel/en/international-travel/International-Travel-Country-Information-Pages/Honduras.html	</v>
      <v xml:space="preserve">http://creativecommons.org/licenses/by-sa/3.0/			</v>
    </spb>
    <spb s="0">
      <v xml:space="preserve">Wikipedia	Wikipedia	</v>
      <v xml:space="preserve">CC-BY-SA	CC-BY-SA	</v>
      <v xml:space="preserve">http://en.wikipedia.org/wiki/Honduras	http://es.wikipedia.org/wiki/Honduras	</v>
      <v xml:space="preserve">http://creativecommons.org/licenses/by-sa/3.0/	http://creativecommons.org/licenses/by-sa/3.0/	</v>
    </spb>
    <spb s="0">
      <v xml:space="preserve">Wikipedia	</v>
      <v xml:space="preserve">CC-BY-SA	</v>
      <v xml:space="preserve">http://en.wikipedia.org/wiki/Honduras	</v>
      <v xml:space="preserve">http://creativecommons.org/licenses/by-sa/3.0/	</v>
    </spb>
    <spb s="0">
      <v xml:space="preserve">Wikipedia	</v>
      <v xml:space="preserve">CC-BY-SA	</v>
      <v xml:space="preserve">http://es.wikipedia.org/wiki/Honduras	</v>
      <v xml:space="preserve">http://creativecommons.org/licenses/by-sa/3.0/	</v>
    </spb>
    <spb s="0">
      <v xml:space="preserve">Cia	</v>
      <v xml:space="preserve">	</v>
      <v xml:space="preserve">https://www.cia.gov/library/publications/the-world-factbook/geos/ho.html?Transportation	</v>
      <v xml:space="preserve">	</v>
    </spb>
    <spb s="0">
      <v xml:space="preserve">Wikipedia	Wikipedia	Wikipedia	Cia	</v>
      <v xml:space="preserve">CC-BY-SA	CC-BY-SA	CC-BY-SA		</v>
      <v xml:space="preserve">http://en.wikipedia.org/wiki/Honduras	http://es.wikipedia.org/wiki/Honduras	http://fr.wikipedia.org/wiki/Honduras	https://www.cia.gov/library/publications/the-world-factbook/geos/ho.html?Transportation	</v>
      <v xml:space="preserve">http://creativecommons.org/licenses/by-sa/3.0/	http://creativecommons.org/licenses/by-sa/3.0/	http://creativecommons.org/licenses/by-sa/3.0/		</v>
    </spb>
    <spb s="0">
      <v xml:space="preserve">Wikipedia	Cia	</v>
      <v xml:space="preserve">CC-BY-SA		</v>
      <v xml:space="preserve">http://en.wikipedia.org/wiki/Honduras	https://www.cia.gov/library/publications/the-world-factbook/geos/ho.html?Transportation	</v>
      <v xml:space="preserve">http://creativecommons.org/licenses/by-sa/3.0/		</v>
    </spb>
    <spb s="1">
      <v>0</v>
      <v>52</v>
      <v>53</v>
      <v>53</v>
      <v>4</v>
      <v>53</v>
      <v>54</v>
      <v>55</v>
      <v>53</v>
      <v>54</v>
      <v>7</v>
      <v>54</v>
      <v>8</v>
      <v>56</v>
      <v>57</v>
      <v>58</v>
      <v>12</v>
      <v>56</v>
      <v>13</v>
      <v>14</v>
      <v>15</v>
      <v>56</v>
      <v>56</v>
      <v>56</v>
      <v>52</v>
      <v>56</v>
      <v>57</v>
      <v>56</v>
      <v>16</v>
      <v>17</v>
      <v>18</v>
      <v>19</v>
      <v>56</v>
      <v>56</v>
      <v>56</v>
      <v>20</v>
      <v>56</v>
      <v>56</v>
      <v>56</v>
      <v>56</v>
      <v>56</v>
      <v>56</v>
      <v>56</v>
    </spb>
    <spb s="9">
      <v>2019</v>
      <v>2019</v>
      <v>kilómetro cuadrado</v>
      <v>2019</v>
      <v>2017</v>
      <v>2019</v>
      <v>2019</v>
      <v>años (2018)</v>
      <v>2019</v>
      <v>por mil (2018)</v>
      <v>2018</v>
      <v>por mil (2018)</v>
      <v>2016</v>
      <v>2016</v>
      <v>2015</v>
      <v>por litro (2016)</v>
      <v>2019</v>
      <v>2015</v>
      <v>muertes por 100 000 (2017)</v>
      <v>kWh (2014)</v>
      <v>2017</v>
      <v>kilotones por año (2016)</v>
      <v>2014</v>
      <v>2017</v>
      <v>2018</v>
      <v>2019</v>
      <v>2018</v>
      <v>2018</v>
      <v>2018</v>
      <v>2018</v>
      <v>2018</v>
      <v>2018</v>
      <v>2018</v>
    </spb>
    <spb s="0">
      <v xml:space="preserve">Wikipedia	</v>
      <v xml:space="preserve">Public domain	</v>
      <v xml:space="preserve">http://es.wikipedia.org/wiki/Honduras	</v>
      <v xml:space="preserve">http://en.wikipedia.org/wiki/Public_domain	</v>
    </spb>
    <spb s="0">
      <v xml:space="preserve">Wikipedia	Cia	travel.state.gov	</v>
      <v xml:space="preserve">CC-BY-SA			</v>
      <v xml:space="preserve">http://en.wikipedia.org/wiki/Venezuela	https://www.cia.gov/library/publications/the-world-factbook/geos/ve.html?Transportation	https://travel.state.gov/content/travel/en/international-travel/International-Travel-Country-Information-Pages/Venezuela.html	</v>
      <v xml:space="preserve">http://creativecommons.org/licenses/by-sa/3.0/			</v>
    </spb>
    <spb s="0">
      <v xml:space="preserve">Wikipedia	Wikipedia	Wikipedia	</v>
      <v xml:space="preserve">CC-BY-SA	CC-BY-SA	CC-BY-SA	</v>
      <v xml:space="preserve">http://en.wikipedia.org/wiki/Venezuela	http://es.wikipedia.org/wiki/Venezuela	http://fr.wikipedia.org/wiki/Venezuela	</v>
      <v xml:space="preserve">http://creativecommons.org/licenses/by-sa/3.0/	http://creativecommons.org/licenses/by-sa/3.0/	http://creativecommons.org/licenses/by-sa/3.0/	</v>
    </spb>
    <spb s="0">
      <v xml:space="preserve">Wikipedia	Wikipedia	</v>
      <v xml:space="preserve">CC-BY-SA	CC-BY-SA	</v>
      <v xml:space="preserve">http://en.wikipedia.org/wiki/Venezuela	http://es.wikipedia.org/wiki/Venezuela	</v>
      <v xml:space="preserve">http://creativecommons.org/licenses/by-sa/3.0/	http://creativecommons.org/licenses/by-sa/3.0/	</v>
    </spb>
    <spb s="0">
      <v xml:space="preserve">Wikipedia	</v>
      <v xml:space="preserve">CC-BY-SA	</v>
      <v xml:space="preserve">http://en.wikipedia.org/wiki/Venezuela	</v>
      <v xml:space="preserve">http://creativecommons.org/licenses/by-sa/3.0/	</v>
    </spb>
    <spb s="0">
      <v xml:space="preserve">Wikipedia	</v>
      <v xml:space="preserve">CC-BY-SA	</v>
      <v xml:space="preserve">http://es.wikipedia.org/wiki/Venezuela	</v>
      <v xml:space="preserve">http://creativecommons.org/licenses/by-sa/3.0/	</v>
    </spb>
    <spb s="0">
      <v xml:space="preserve">Cia	</v>
      <v xml:space="preserve">	</v>
      <v xml:space="preserve">https://www.cia.gov/library/publications/the-world-factbook/geos/ve.html?Transportation	</v>
      <v xml:space="preserve">	</v>
    </spb>
    <spb s="0">
      <v xml:space="preserve">Wikipedia	Wikipedia	Wikipedia	Cia	</v>
      <v xml:space="preserve">CC-BY-SA	CC-BY-SA	CC-BY-SA		</v>
      <v xml:space="preserve">http://en.wikipedia.org/wiki/Venezuela	http://es.wikipedia.org/wiki/Venezuela	http://fr.wikipedia.org/wiki/Venezuela	https://www.cia.gov/library/publications/the-world-factbook/geos/ve.html?Transportation	</v>
      <v xml:space="preserve">http://creativecommons.org/licenses/by-sa/3.0/	http://creativecommons.org/licenses/by-sa/3.0/	http://creativecommons.org/licenses/by-sa/3.0/		</v>
    </spb>
    <spb s="0">
      <v xml:space="preserve">Wikipedia	Cia	</v>
      <v xml:space="preserve">CC-BY-SA		</v>
      <v xml:space="preserve">http://en.wikipedia.org/wiki/Venezuela	https://www.cia.gov/library/publications/the-world-factbook/geos/ve.html?Transportation	</v>
      <v xml:space="preserve">http://creativecommons.org/licenses/by-sa/3.0/		</v>
    </spb>
    <spb s="14">
      <v>0</v>
      <v>62</v>
      <v>63</v>
      <v>64</v>
      <v>4</v>
      <v>64</v>
      <v>65</v>
      <v>66</v>
      <v>64</v>
      <v>65</v>
      <v>7</v>
      <v>65</v>
      <v>8</v>
      <v>67</v>
      <v>68</v>
      <v>69</v>
      <v>12</v>
      <v>67</v>
      <v>13</v>
      <v>14</v>
      <v>15</v>
      <v>67</v>
      <v>67</v>
      <v>62</v>
      <v>67</v>
      <v>68</v>
      <v>67</v>
      <v>16</v>
      <v>17</v>
      <v>18</v>
      <v>19</v>
      <v>67</v>
      <v>67</v>
      <v>67</v>
      <v>20</v>
      <v>67</v>
      <v>67</v>
      <v>67</v>
      <v>67</v>
      <v>67</v>
      <v>67</v>
      <v>67</v>
      <v>62</v>
    </spb>
    <spb s="15">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v>Market cap of listed companies</v>
    </spb>
    <spb s="3">
      <v>2</v>
      <v>Name</v>
      <v>LearnMoreOnLink</v>
    </spb>
    <spb s="16">
      <v>2016</v>
      <v>2014</v>
      <v>kilómetro cuadrado</v>
      <v>2019</v>
      <v>2001</v>
      <v>2019</v>
      <v>2016</v>
      <v>años (2018)</v>
      <v>2019</v>
      <v>por mil (2018)</v>
      <v>2018</v>
      <v>por mil (2018)</v>
      <v>2016</v>
      <v>2016</v>
      <v>por litro (2016)</v>
      <v>2019</v>
      <v>2015</v>
      <v>muertes por 100 000 (2017)</v>
      <v>kWh (2014)</v>
      <v>2017</v>
      <v>kilotones por año (2016)</v>
      <v>2013</v>
      <v>2017</v>
      <v>2009</v>
      <v>2019</v>
      <v>2006</v>
      <v>2006</v>
      <v>2006</v>
      <v>2006</v>
      <v>2006</v>
      <v>2006</v>
      <v>2006</v>
      <v>2002</v>
    </spb>
    <spb s="0">
      <v xml:space="preserve">Wikipedia	</v>
      <v xml:space="preserve">Public domain	</v>
      <v xml:space="preserve">http://es.wikipedia.org/wiki/Venezuela	</v>
      <v xml:space="preserve">http://en.wikipedia.org/wiki/Public_domain	</v>
    </spb>
    <spb s="0">
      <v xml:space="preserve">Wikipedia	Cia	travel.state.gov	</v>
      <v xml:space="preserve">CC-BY-SA			</v>
      <v xml:space="preserve">http://en.wikipedia.org/wiki/Nicaragua	https://www.cia.gov/library/publications/the-world-factbook/geos/nu.html?Transportation	https://travel.state.gov/content/travel/en/international-travel/International-Travel-Country-Information-Pages/Nicaragua.html	</v>
      <v xml:space="preserve">http://creativecommons.org/licenses/by-sa/3.0/			</v>
    </spb>
    <spb s="0">
      <v xml:space="preserve">Wikipedia	</v>
      <v xml:space="preserve">CC-BY-SA	</v>
      <v xml:space="preserve">http://en.wikipedia.org/wiki/Nicaragua	</v>
      <v xml:space="preserve">http://creativecommons.org/licenses/by-sa/3.0/	</v>
    </spb>
    <spb s="0">
      <v xml:space="preserve">Wikipedia	Wikipedia	</v>
      <v xml:space="preserve">CC-BY-SA	CC-BY-SA	</v>
      <v xml:space="preserve">http://en.wikipedia.org/wiki/Nicaragua	http://es.wikipedia.org/wiki/Nicaragua	</v>
      <v xml:space="preserve">http://creativecommons.org/licenses/by-sa/3.0/	http://creativecommons.org/licenses/by-sa/3.0/	</v>
    </spb>
    <spb s="0">
      <v xml:space="preserve">Wikipedia	</v>
      <v xml:space="preserve">CC-BY-SA	</v>
      <v xml:space="preserve">http://es.wikipedia.org/wiki/Nicaragua	</v>
      <v xml:space="preserve">http://creativecommons.org/licenses/by-sa/3.0/	</v>
    </spb>
    <spb s="0">
      <v xml:space="preserve">Cia	</v>
      <v xml:space="preserve">	</v>
      <v xml:space="preserve">https://www.cia.gov/library/publications/the-world-factbook/geos/nu.html?Transportation	</v>
      <v xml:space="preserve">	</v>
    </spb>
    <spb s="0">
      <v xml:space="preserve">Wikipedia	Wikipedia	Wikipedia	Cia	</v>
      <v xml:space="preserve">CC-BY-SA	CC-BY-SA	CC-BY-SA		</v>
      <v xml:space="preserve">http://en.wikipedia.org/wiki/Nicaragua	http://es.wikipedia.org/wiki/Nicaragua	http://fr.wikipedia.org/wiki/Nicaragua	https://www.cia.gov/library/publications/the-world-factbook/geos/nu.html?Transportation	</v>
      <v xml:space="preserve">http://creativecommons.org/licenses/by-sa/3.0/	http://creativecommons.org/licenses/by-sa/3.0/	http://creativecommons.org/licenses/by-sa/3.0/		</v>
    </spb>
    <spb s="0">
      <v xml:space="preserve">Wikipedia	Cia	</v>
      <v xml:space="preserve">CC-BY-SA		</v>
      <v xml:space="preserve">http://en.wikipedia.org/wiki/Nicaragua	https://www.cia.gov/library/publications/the-world-factbook/geos/nu.html?Transportation	</v>
      <v xml:space="preserve">http://creativecommons.org/licenses/by-sa/3.0/		</v>
    </spb>
    <spb s="1">
      <v>0</v>
      <v>75</v>
      <v>76</v>
      <v>77</v>
      <v>4</v>
      <v>77</v>
      <v>76</v>
      <v>78</v>
      <v>77</v>
      <v>76</v>
      <v>7</v>
      <v>76</v>
      <v>8</v>
      <v>79</v>
      <v>80</v>
      <v>81</v>
      <v>12</v>
      <v>79</v>
      <v>13</v>
      <v>14</v>
      <v>15</v>
      <v>79</v>
      <v>79</v>
      <v>79</v>
      <v>75</v>
      <v>79</v>
      <v>80</v>
      <v>79</v>
      <v>16</v>
      <v>17</v>
      <v>18</v>
      <v>19</v>
      <v>79</v>
      <v>79</v>
      <v>79</v>
      <v>20</v>
      <v>79</v>
      <v>79</v>
      <v>79</v>
      <v>79</v>
      <v>79</v>
      <v>79</v>
      <v>79</v>
    </spb>
    <spb s="9">
      <v>2019</v>
      <v>2019</v>
      <v>kilómetro cuadrado</v>
      <v>2019</v>
      <v>2018</v>
      <v>2019</v>
      <v>2019</v>
      <v>años (2018)</v>
      <v>2019</v>
      <v>por mil (2018)</v>
      <v>2018</v>
      <v>por mil (2018)</v>
      <v>2016</v>
      <v>2016</v>
      <v>2018</v>
      <v>por litro (2016)</v>
      <v>2019</v>
      <v>2015</v>
      <v>muertes por 100 000 (2017)</v>
      <v>kWh (2014)</v>
      <v>2017</v>
      <v>kilotones por año (2016)</v>
      <v>2014</v>
      <v>2010</v>
      <v>2002</v>
      <v>2019</v>
      <v>2014</v>
      <v>2014</v>
      <v>2014</v>
      <v>2014</v>
      <v>2014</v>
      <v>2014</v>
      <v>2014</v>
    </spb>
    <spb s="0">
      <v xml:space="preserve">Wikipedia	</v>
      <v xml:space="preserve">Public domain	</v>
      <v xml:space="preserve">http://es.wikipedia.org/wiki/Nicaragua	</v>
      <v xml:space="preserve">http://en.wikipedia.org/wiki/Public_domain	</v>
    </spb>
    <spb s="0">
      <v xml:space="preserve">Wikipedia	Cia	travel.state.gov	</v>
      <v xml:space="preserve">CC-BY-SA			</v>
      <v xml:space="preserve">http://en.wikipedia.org/wiki/Bolivia	https://www.cia.gov/library/publications/the-world-factbook/geos/bl.html?Transportation	https://travel.state.gov/content/travel/en/international-travel/International-Travel-Country-Information-Pages/Bolivia.html	</v>
      <v xml:space="preserve">http://creativecommons.org/licenses/by-sa/3.0/			</v>
    </spb>
    <spb s="0">
      <v xml:space="preserve">Wikipedia	Wikipedia	Wikipedia	Cia	</v>
      <v xml:space="preserve">CC-BY-SA	CC-BY-SA	CC-BY-SA		</v>
      <v xml:space="preserve">http://en.wikipedia.org/wiki/Bolivia	http://es.wikipedia.org/wiki/Bolivia	http://fr.wikipedia.org/wiki/Bolivie	https://www.cia.gov/library/publications/the-world-factbook/geos/bl.html?Transportation	</v>
      <v xml:space="preserve">http://creativecommons.org/licenses/by-sa/3.0/	http://creativecommons.org/licenses/by-sa/3.0/	http://creativecommons.org/licenses/by-sa/3.0/		</v>
    </spb>
    <spb s="0">
      <v xml:space="preserve">Wikipedia	Wikipedia	</v>
      <v xml:space="preserve">CC-BY-SA	CC-BY-SA	</v>
      <v xml:space="preserve">http://en.wikipedia.org/wiki/Bolivia	http://es.wikipedia.org/wiki/Bolivia	</v>
      <v xml:space="preserve">http://creativecommons.org/licenses/by-sa/3.0/	http://creativecommons.org/licenses/by-sa/3.0/	</v>
    </spb>
    <spb s="0">
      <v xml:space="preserve">Wikipedia	</v>
      <v xml:space="preserve">CC-BY-SA	</v>
      <v xml:space="preserve">http://en.wikipedia.org/wiki/Bolivia	</v>
      <v xml:space="preserve">http://creativecommons.org/licenses/by-sa/3.0/	</v>
    </spb>
    <spb s="0">
      <v xml:space="preserve">Wikipedia	</v>
      <v xml:space="preserve">CC-BY-SA	</v>
      <v xml:space="preserve">http://es.wikipedia.org/wiki/Bolivia	</v>
      <v xml:space="preserve">http://creativecommons.org/licenses/by-sa/3.0/	</v>
    </spb>
    <spb s="0">
      <v xml:space="preserve">Cia	</v>
      <v xml:space="preserve">	</v>
      <v xml:space="preserve">https://www.cia.gov/library/publications/the-world-factbook/geos/bl.html?Transportation	</v>
      <v xml:space="preserve">	</v>
    </spb>
    <spb s="0">
      <v xml:space="preserve">Wikipedia	Cia	</v>
      <v xml:space="preserve">CC-BY-SA		</v>
      <v xml:space="preserve">http://en.wikipedia.org/wiki/Bolivia	https://www.cia.gov/library/publications/the-world-factbook/geos/bl.html?Transportation	</v>
      <v xml:space="preserve">http://creativecommons.org/licenses/by-sa/3.0/		</v>
    </spb>
    <spb s="0">
      <v xml:space="preserve">Wikipedia	Wikipedia	Wikipedia	</v>
      <v xml:space="preserve">CC-BY-SA	CC-BY-SA	CC-BY-SA	</v>
      <v xml:space="preserve">http://en.wikipedia.org/wiki/Bolivia	http://es.wikipedia.org/wiki/Bolivia	http://fr.wikipedia.org/wiki/Bolivie	</v>
      <v xml:space="preserve">http://creativecommons.org/licenses/by-sa/3.0/	http://creativecommons.org/licenses/by-sa/3.0/	http://creativecommons.org/licenses/by-sa/3.0/	</v>
    </spb>
    <spb s="17">
      <v>0</v>
      <v>85</v>
      <v>86</v>
      <v>87</v>
      <v>4</v>
      <v>87</v>
      <v>88</v>
      <v>89</v>
      <v>87</v>
      <v>88</v>
      <v>7</v>
      <v>88</v>
      <v>8</v>
      <v>90</v>
      <v>91</v>
      <v>12</v>
      <v>90</v>
      <v>13</v>
      <v>14</v>
      <v>15</v>
      <v>90</v>
      <v>90</v>
      <v>90</v>
      <v>85</v>
      <v>90</v>
      <v>92</v>
      <v>90</v>
      <v>16</v>
      <v>17</v>
      <v>18</v>
      <v>19</v>
      <v>90</v>
      <v>90</v>
      <v>20</v>
      <v>90</v>
      <v>90</v>
      <v>90</v>
      <v>90</v>
      <v>90</v>
      <v>90</v>
      <v>90</v>
    </spb>
    <spb s="18">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3</v>
      <v>Name</v>
      <v>LearnMoreOnLink</v>
    </spb>
    <spb s="19">
      <v>2019</v>
      <v>2019</v>
      <v>kilómetro cuadrado</v>
      <v>2019</v>
      <v>2016</v>
      <v>2019</v>
      <v>2019</v>
      <v>años (2018)</v>
      <v>2019</v>
      <v>por mil (2018)</v>
      <v>2018</v>
      <v>por mil (2018)</v>
      <v>2016</v>
      <v>2016</v>
      <v>2007</v>
      <v>por litro (2016)</v>
      <v>2019</v>
      <v>2015</v>
      <v>muertes por 100 000 (2017)</v>
      <v>kWh (2014)</v>
      <v>2017</v>
      <v>kilotones por año (2016)</v>
      <v>2014</v>
      <v>2018</v>
      <v>2019</v>
      <v>2018</v>
      <v>2018</v>
      <v>2018</v>
      <v>2018</v>
      <v>2018</v>
      <v>2018</v>
      <v>2018</v>
    </spb>
    <spb s="0">
      <v xml:space="preserve">Wikipedia	</v>
      <v xml:space="preserve">Public domain	</v>
      <v xml:space="preserve">http://es.wikipedia.org/wiki/Bolivia	</v>
      <v xml:space="preserve">http://en.wikipedia.org/wiki/Public_domain	</v>
    </spb>
    <spb s="0">
      <v xml:space="preserve">Wikipedia	Cia	travel.state.gov	</v>
      <v xml:space="preserve">CC-BY-SA			</v>
      <v xml:space="preserve">http://en.wikipedia.org/wiki/Costa_Rica	https://www.cia.gov/library/publications/the-world-factbook/geos/cs.html?Transportation	https://travel.state.gov/content/travel/en/international-travel/International-Travel-Country-Information-Pages/CostaRica.html	</v>
      <v xml:space="preserve">http://creativecommons.org/licenses/by-sa/3.0/			</v>
    </spb>
    <spb s="0">
      <v xml:space="preserve">Wikipedia	Wikipedia	Cia	</v>
      <v xml:space="preserve">CC-BY-SA	CC-BY-SA		</v>
      <v xml:space="preserve">http://en.wikipedia.org/wiki/Costa_Rica	http://fr.wikipedia.org/wiki/Costa_Rica	https://www.cia.gov/library/publications/the-world-factbook/geos/cs.html?Transportation	</v>
      <v xml:space="preserve">http://creativecommons.org/licenses/by-sa/3.0/	http://creativecommons.org/licenses/by-sa/3.0/		</v>
    </spb>
    <spb s="0">
      <v xml:space="preserve">Wikipedia	Wikipedia	</v>
      <v xml:space="preserve">CC-BY-SA	CC-BY-SA	</v>
      <v xml:space="preserve">http://en.wikipedia.org/wiki/Costa_Rica	http://es.wikipedia.org/wiki/Costa_Rica	</v>
      <v xml:space="preserve">http://creativecommons.org/licenses/by-sa/3.0/	http://creativecommons.org/licenses/by-sa/3.0/	</v>
    </spb>
    <spb s="0">
      <v xml:space="preserve">Wikipedia	</v>
      <v xml:space="preserve">CC-BY-SA	</v>
      <v xml:space="preserve">http://en.wikipedia.org/wiki/Costa_Rica	</v>
      <v xml:space="preserve">http://creativecommons.org/licenses/by-sa/3.0/	</v>
    </spb>
    <spb s="0">
      <v xml:space="preserve">Wikipedia	</v>
      <v xml:space="preserve">CC-BY-SA	</v>
      <v xml:space="preserve">http://es.wikipedia.org/wiki/Costa_Rica	</v>
      <v xml:space="preserve">http://creativecommons.org/licenses/by-sa/3.0/	</v>
    </spb>
    <spb s="0">
      <v xml:space="preserve">Cia	</v>
      <v xml:space="preserve">	</v>
      <v xml:space="preserve">https://www.cia.gov/library/publications/the-world-factbook/geos/cs.html?Transportation	</v>
      <v xml:space="preserve">	</v>
    </spb>
    <spb s="0">
      <v xml:space="preserve">Wikipedia	Wikipedia	Wikipedia	Cia	</v>
      <v xml:space="preserve">CC-BY-SA	CC-BY-SA	CC-BY-SA		</v>
      <v xml:space="preserve">http://en.wikipedia.org/wiki/Costa_Rica	http://es.wikipedia.org/wiki/Costa_Rica	http://fr.wikipedia.org/wiki/Costa_Rica	https://www.cia.gov/library/publications/the-world-factbook/geos/cs.html?Transportation	</v>
      <v xml:space="preserve">http://creativecommons.org/licenses/by-sa/3.0/	http://creativecommons.org/licenses/by-sa/3.0/	http://creativecommons.org/licenses/by-sa/3.0/		</v>
    </spb>
    <spb s="0">
      <v xml:space="preserve">Wikipedia	Cia	</v>
      <v xml:space="preserve">CC-BY-SA		</v>
      <v xml:space="preserve">http://en.wikipedia.org/wiki/Costa_Rica	https://www.cia.gov/library/publications/the-world-factbook/geos/cs.html?Transportation	</v>
      <v xml:space="preserve">http://creativecommons.org/licenses/by-sa/3.0/		</v>
    </spb>
    <spb s="20">
      <v>0</v>
      <v>98</v>
      <v>99</v>
      <v>100</v>
      <v>4</v>
      <v>100</v>
      <v>101</v>
      <v>102</v>
      <v>100</v>
      <v>101</v>
      <v>7</v>
      <v>101</v>
      <v>8</v>
      <v>103</v>
      <v>104</v>
      <v>105</v>
      <v>12</v>
      <v>103</v>
      <v>13</v>
      <v>14</v>
      <v>15</v>
      <v>103</v>
      <v>103</v>
      <v>103</v>
      <v>98</v>
      <v>103</v>
      <v>104</v>
      <v>103</v>
      <v>16</v>
      <v>17</v>
      <v>18</v>
      <v>19</v>
      <v>103</v>
      <v>103</v>
      <v>103</v>
      <v>20</v>
      <v>103</v>
      <v>103</v>
      <v>103</v>
      <v>103</v>
      <v>103</v>
      <v>103</v>
      <v>103</v>
      <v>98</v>
    </spb>
    <spb s="21">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v>Market cap of listed companies</v>
    </spb>
    <spb s="3">
      <v>4</v>
      <v>Name</v>
      <v>LearnMoreOnLink</v>
    </spb>
    <spb s="22">
      <v>2019</v>
      <v>2019</v>
      <v>kilómetro cuadrado</v>
      <v>2019</v>
      <v>2018</v>
      <v>2019</v>
      <v>2019</v>
      <v>años (2018)</v>
      <v>2019</v>
      <v>por mil (2018)</v>
      <v>2018</v>
      <v>por mil (2018)</v>
      <v>2016</v>
      <v>2016</v>
      <v>2018</v>
      <v>por litro (2016)</v>
      <v>2019</v>
      <v>2015</v>
      <v>muertes por 100 000 (2017)</v>
      <v>kWh (2014)</v>
      <v>2017</v>
      <v>kilotones por año (2016)</v>
      <v>2014</v>
      <v>2018</v>
      <v>2018</v>
      <v>2019</v>
      <v>2018</v>
      <v>2018</v>
      <v>2018</v>
      <v>2018</v>
      <v>2018</v>
      <v>2018</v>
      <v>2018</v>
      <v>2019</v>
    </spb>
    <spb s="0">
      <v xml:space="preserve">Wikipedia	</v>
      <v xml:space="preserve">Public domain	</v>
      <v xml:space="preserve">http://es.wikipedia.org/wiki/Costa_Rica	</v>
      <v xml:space="preserve">http://en.wikipedia.org/wiki/Public_domain	</v>
    </spb>
    <spb s="0">
      <v xml:space="preserve">Wikipedia	Cia	travel.state.gov	</v>
      <v xml:space="preserve">CC-BY-SA			</v>
      <v xml:space="preserve">http://en.wikipedia.org/wiki/Belize	https://www.cia.gov/library/publications/the-world-factbook/geos/bh.html?Transportation	https://travel.state.gov/content/travel/en/international-travel/International-Travel-Country-Information-Pages/Belize.html	</v>
      <v xml:space="preserve">http://creativecommons.org/licenses/by-sa/3.0/			</v>
    </spb>
    <spb s="0">
      <v xml:space="preserve">Wikipedia	Wikipedia	Wikipedia	Cia	</v>
      <v xml:space="preserve">CC-BY-SA	CC-BY-SA	CC-BY-SA		</v>
      <v xml:space="preserve">http://en.wikipedia.org/wiki/Belize	http://es.wikipedia.org/wiki/Belice	http://fr.wikipedia.org/wiki/Belize	https://www.cia.gov/library/publications/the-world-factbook/geos/bh.html?Transportation	</v>
      <v xml:space="preserve">http://creativecommons.org/licenses/by-sa/3.0/	http://creativecommons.org/licenses/by-sa/3.0/	http://creativecommons.org/licenses/by-sa/3.0/		</v>
    </spb>
    <spb s="0">
      <v xml:space="preserve">Wikipedia	Wikipedia	</v>
      <v xml:space="preserve">CC-BY-SA	CC-BY-SA	</v>
      <v xml:space="preserve">http://en.wikipedia.org/wiki/Belize	http://es.wikipedia.org/wiki/Belice	</v>
      <v xml:space="preserve">http://creativecommons.org/licenses/by-sa/3.0/	http://creativecommons.org/licenses/by-sa/3.0/	</v>
    </spb>
    <spb s="0">
      <v xml:space="preserve">Wikipedia	</v>
      <v xml:space="preserve">CC-BY-SA	</v>
      <v xml:space="preserve">http://en.wikipedia.org/wiki/Belize	</v>
      <v xml:space="preserve">http://creativecommons.org/licenses/by-sa/3.0/	</v>
    </spb>
    <spb s="0">
      <v xml:space="preserve">Wikipedia	</v>
      <v xml:space="preserve">CC-BY-SA	</v>
      <v xml:space="preserve">http://es.wikipedia.org/wiki/Belice	</v>
      <v xml:space="preserve">http://creativecommons.org/licenses/by-sa/3.0/	</v>
    </spb>
    <spb s="0">
      <v xml:space="preserve">Cia	</v>
      <v xml:space="preserve">	</v>
      <v xml:space="preserve">https://www.cia.gov/library/publications/the-world-factbook/geos/bh.html?Transportation	</v>
      <v xml:space="preserve">	</v>
    </spb>
    <spb s="0">
      <v xml:space="preserve">Wikipedia	Cia	</v>
      <v xml:space="preserve">CC-BY-SA		</v>
      <v xml:space="preserve">http://en.wikipedia.org/wiki/Belize	https://www.cia.gov/library/publications/the-world-factbook/geos/bh.html?Transportation	</v>
      <v xml:space="preserve">http://creativecommons.org/licenses/by-sa/3.0/		</v>
    </spb>
    <spb s="23">
      <v>0</v>
      <v>111</v>
      <v>112</v>
      <v>113</v>
      <v>4</v>
      <v>113</v>
      <v>114</v>
      <v>115</v>
      <v>113</v>
      <v>114</v>
      <v>7</v>
      <v>114</v>
      <v>8</v>
      <v>116</v>
      <v>117</v>
      <v>12</v>
      <v>116</v>
      <v>13</v>
      <v>14</v>
      <v>15</v>
      <v>116</v>
      <v>116</v>
      <v>116</v>
      <v>111</v>
      <v>116</v>
      <v>112</v>
      <v>116</v>
      <v>16</v>
      <v>18</v>
      <v>19</v>
      <v>116</v>
      <v>116</v>
      <v>116</v>
      <v>20</v>
      <v>116</v>
      <v>116</v>
      <v>116</v>
      <v>116</v>
      <v>116</v>
      <v>116</v>
      <v>116</v>
    </spb>
    <spb s="24">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5</v>
      <v>Name</v>
      <v>LearnMoreOnLink</v>
    </spb>
    <spb s="25">
      <v>2017</v>
      <v>2019</v>
      <v>kilómetro cuadrado</v>
      <v>2019</v>
      <v>2017</v>
      <v>2019</v>
      <v>2015</v>
      <v>años (2018)</v>
      <v>2019</v>
      <v>por mil (2018)</v>
      <v>2018</v>
      <v>por mil (2018)</v>
      <v>2016</v>
      <v>2016</v>
      <v>2017</v>
      <v>por litro (2016)</v>
      <v>2019</v>
      <v>2015</v>
      <v>muertes por 100 000 (2017)</v>
      <v>2017</v>
      <v>kilotones por año (2016)</v>
      <v>2007</v>
      <v>2018</v>
      <v>2017</v>
      <v>2019</v>
      <v>1999</v>
      <v>1999</v>
      <v>1999</v>
      <v>1999</v>
      <v>1999</v>
      <v>1999</v>
      <v>1999</v>
    </spb>
    <spb s="0">
      <v xml:space="preserve">Wikipedia	</v>
      <v xml:space="preserve">Public domain	</v>
      <v xml:space="preserve">http://es.wikipedia.org/wiki/Belice	</v>
      <v xml:space="preserve">http://en.wikipedia.org/wiki/Public_domain	</v>
    </spb>
    <spb s="0">
      <v xml:space="preserve">Wikipedia	Cia	travel.state.gov	</v>
      <v xml:space="preserve">CC-BY-SA			</v>
      <v xml:space="preserve">http://en.wikipedia.org/wiki/El_Salvador	https://www.cia.gov/library/publications/the-world-factbook/geos/es.html?Transportation	https://travel.state.gov/content/travel/en/international-travel/International-Travel-Country-Information-Pages/ElSalvador.html	</v>
      <v xml:space="preserve">http://creativecommons.org/licenses/by-sa/3.0/			</v>
    </spb>
    <spb s="0">
      <v xml:space="preserve">Wikipedia	Wikipedia	Cia	</v>
      <v xml:space="preserve">CC-BY-SA	CC-BY-SA		</v>
      <v xml:space="preserve">http://en.wikipedia.org/wiki/El_Salvador	http://es.wikipedia.org/wiki/El_Salvador	https://www.cia.gov/library/publications/the-world-factbook/geos/es.html?Transportation	</v>
      <v xml:space="preserve">http://creativecommons.org/licenses/by-sa/3.0/	http://creativecommons.org/licenses/by-sa/3.0/		</v>
    </spb>
    <spb s="0">
      <v xml:space="preserve">Wikipedia	Wikipedia	</v>
      <v xml:space="preserve">CC-BY-SA	CC-BY-SA	</v>
      <v xml:space="preserve">http://en.wikipedia.org/wiki/El_Salvador	http://es.wikipedia.org/wiki/El_Salvador	</v>
      <v xml:space="preserve">http://creativecommons.org/licenses/by-sa/3.0/	http://creativecommons.org/licenses/by-sa/3.0/	</v>
    </spb>
    <spb s="0">
      <v xml:space="preserve">Wikipedia	</v>
      <v xml:space="preserve">CC-BY-SA	</v>
      <v xml:space="preserve">http://en.wikipedia.org/wiki/El_Salvador	</v>
      <v xml:space="preserve">http://creativecommons.org/licenses/by-sa/3.0/	</v>
    </spb>
    <spb s="0">
      <v xml:space="preserve">Wikipedia	</v>
      <v xml:space="preserve">CC-BY-SA	</v>
      <v xml:space="preserve">http://es.wikipedia.org/wiki/El_Salvador	</v>
      <v xml:space="preserve">http://creativecommons.org/licenses/by-sa/3.0/	</v>
    </spb>
    <spb s="0">
      <v xml:space="preserve">Cia	</v>
      <v xml:space="preserve">	</v>
      <v xml:space="preserve">https://www.cia.gov/library/publications/the-world-factbook/geos/es.html?Transportation	</v>
      <v xml:space="preserve">	</v>
    </spb>
    <spb s="0">
      <v xml:space="preserve">Wikipedia	Wikipedia	Wikipedia	Cia	</v>
      <v xml:space="preserve">CC-BY-SA	CC-BY-SA	CC-BY-SA		</v>
      <v xml:space="preserve">http://en.wikipedia.org/wiki/El_Salvador	http://es.wikipedia.org/wiki/El_Salvador	http://fr.wikipedia.org/wiki/Salvador	https://www.cia.gov/library/publications/the-world-factbook/geos/es.html?Transportation	</v>
      <v xml:space="preserve">http://creativecommons.org/licenses/by-sa/3.0/	http://creativecommons.org/licenses/by-sa/3.0/	http://creativecommons.org/licenses/by-sa/3.0/		</v>
    </spb>
    <spb s="0">
      <v xml:space="preserve">Wikipedia	Cia	</v>
      <v xml:space="preserve">CC-BY-SA		</v>
      <v xml:space="preserve">http://en.wikipedia.org/wiki/El_Salvador	https://www.cia.gov/library/publications/the-world-factbook/geos/es.html?Transportation	</v>
      <v xml:space="preserve">http://creativecommons.org/licenses/by-sa/3.0/		</v>
    </spb>
    <spb s="26">
      <v>0</v>
      <v>123</v>
      <v>124</v>
      <v>125</v>
      <v>4</v>
      <v>125</v>
      <v>126</v>
      <v>127</v>
      <v>125</v>
      <v>126</v>
      <v>7</v>
      <v>8</v>
      <v>128</v>
      <v>129</v>
      <v>130</v>
      <v>12</v>
      <v>128</v>
      <v>13</v>
      <v>14</v>
      <v>15</v>
      <v>128</v>
      <v>128</v>
      <v>128</v>
      <v>123</v>
      <v>128</v>
      <v>129</v>
      <v>128</v>
      <v>16</v>
      <v>17</v>
      <v>18</v>
      <v>19</v>
      <v>128</v>
      <v>128</v>
      <v>128</v>
      <v>20</v>
      <v>128</v>
      <v>128</v>
      <v>128</v>
      <v>128</v>
      <v>128</v>
      <v>128</v>
      <v>128</v>
    </spb>
    <spb s="27">
      <v>CPI</v>
      <v>GDP</v>
      <v>Area</v>
      <v>Image</v>
      <v>Name</v>
      <v>Population</v>
      <v>UniqueName</v>
      <v>VDPID/VSID</v>
      <v>Abbreviation</v>
      <v>Description</v>
      <v>National anthem</v>
      <v>Minimum wage</v>
      <v>LearnMoreOnLink</v>
      <v>Physicians per thousand</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6</v>
      <v>Name</v>
      <v>LearnMoreOnLink</v>
    </spb>
    <spb s="9">
      <v>2019</v>
      <v>2019</v>
      <v>kilómetro cuadrado</v>
      <v>2019</v>
      <v>2016</v>
      <v>2019</v>
      <v>2019</v>
      <v>años (2018)</v>
      <v>2019</v>
      <v>por mil (2018)</v>
      <v>2018</v>
      <v>por mil (2018)</v>
      <v>2016</v>
      <v>2016</v>
      <v>2018</v>
      <v>por litro (2016)</v>
      <v>2019</v>
      <v>2015</v>
      <v>muertes por 100 000 (2017)</v>
      <v>kWh (2014)</v>
      <v>2017</v>
      <v>kilotones por año (2016)</v>
      <v>2014</v>
      <v>2018</v>
      <v>2018</v>
      <v>2019</v>
      <v>2018</v>
      <v>2018</v>
      <v>2018</v>
      <v>2018</v>
      <v>2018</v>
      <v>2018</v>
      <v>2018</v>
    </spb>
    <spb s="0">
      <v xml:space="preserve">Wikipedia	</v>
      <v xml:space="preserve">Public domain	</v>
      <v xml:space="preserve">http://es.wikipedia.org/wiki/El_Salvador	</v>
      <v xml:space="preserve">http://en.wikipedia.org/wiki/Public_domain	</v>
    </spb>
    <spb s="0">
      <v xml:space="preserve">Wikipedia	Cia	travel.state.gov	</v>
      <v xml:space="preserve">CC-BY-SA			</v>
      <v xml:space="preserve">http://en.wikipedia.org/wiki/Paraguay	https://www.cia.gov/library/publications/the-world-factbook/geos/pa.html?Transportation	https://travel.state.gov/content/travel/en/international-travel/International-Travel-Country-Information-Pages/Paraguay.html	</v>
      <v xml:space="preserve">http://creativecommons.org/licenses/by-sa/3.0/			</v>
    </spb>
    <spb s="0">
      <v xml:space="preserve">Wikipedia	</v>
      <v xml:space="preserve">CC-BY-SA	</v>
      <v xml:space="preserve">http://en.wikipedia.org/wiki/Paraguay	</v>
      <v xml:space="preserve">http://creativecommons.org/licenses/by-sa/3.0/	</v>
    </spb>
    <spb s="0">
      <v xml:space="preserve">Wikipedia	Wikipedia	</v>
      <v xml:space="preserve">CC-BY-SA	CC-BY-SA	</v>
      <v xml:space="preserve">http://en.wikipedia.org/wiki/Paraguay	http://es.wikipedia.org/wiki/Paraguay	</v>
      <v xml:space="preserve">http://creativecommons.org/licenses/by-sa/3.0/	http://creativecommons.org/licenses/by-sa/3.0/	</v>
    </spb>
    <spb s="0">
      <v xml:space="preserve">Wikipedia	</v>
      <v xml:space="preserve">CC-BY-SA	</v>
      <v xml:space="preserve">http://es.wikipedia.org/wiki/Paraguay	</v>
      <v xml:space="preserve">http://creativecommons.org/licenses/by-sa/3.0/	</v>
    </spb>
    <spb s="0">
      <v xml:space="preserve">Cia	</v>
      <v xml:space="preserve">	</v>
      <v xml:space="preserve">https://www.cia.gov/library/publications/the-world-factbook/geos/pa.html?Transportation	</v>
      <v xml:space="preserve">	</v>
    </spb>
    <spb s="0">
      <v xml:space="preserve">Wikipedia	Cia	</v>
      <v xml:space="preserve">CC-BY-SA		</v>
      <v xml:space="preserve">http://en.wikipedia.org/wiki/Paraguay	https://www.cia.gov/library/publications/the-world-factbook/geos/pa.html?Transportation	</v>
      <v xml:space="preserve">http://creativecommons.org/licenses/by-sa/3.0/		</v>
    </spb>
    <spb s="0">
      <v xml:space="preserve">Wikipedia	Wikipedia	Cia	</v>
      <v xml:space="preserve">CC-BY-SA	CC-BY-SA		</v>
      <v xml:space="preserve">http://en.wikipedia.org/wiki/Paraguay	http://es.wikipedia.org/wiki/Paraguay	https://www.cia.gov/library/publications/the-world-factbook/geos/pa.html?Transportation	</v>
      <v xml:space="preserve">http://creativecommons.org/licenses/by-sa/3.0/	http://creativecommons.org/licenses/by-sa/3.0/		</v>
    </spb>
    <spb s="28">
      <v>0</v>
      <v>136</v>
      <v>137</v>
      <v>138</v>
      <v>4</v>
      <v>138</v>
      <v>137</v>
      <v>139</v>
      <v>138</v>
      <v>137</v>
      <v>7</v>
      <v>137</v>
      <v>8</v>
      <v>140</v>
      <v>141</v>
      <v>12</v>
      <v>140</v>
      <v>13</v>
      <v>14</v>
      <v>15</v>
      <v>140</v>
      <v>140</v>
      <v>140</v>
      <v>136</v>
      <v>140</v>
      <v>142</v>
      <v>140</v>
      <v>16</v>
      <v>17</v>
      <v>18</v>
      <v>19</v>
      <v>140</v>
      <v>140</v>
      <v>140</v>
      <v>20</v>
      <v>140</v>
      <v>140</v>
      <v>140</v>
      <v>140</v>
      <v>140</v>
      <v>140</v>
      <v>140</v>
      <v>136</v>
    </spb>
    <spb s="22">
      <v>2019</v>
      <v>2019</v>
      <v>kilómetro cuadrado</v>
      <v>2019</v>
      <v>2018</v>
      <v>2019</v>
      <v>2019</v>
      <v>años (2018)</v>
      <v>2019</v>
      <v>por mil (2018)</v>
      <v>2018</v>
      <v>por mil (2018)</v>
      <v>2016</v>
      <v>2016</v>
      <v>2018</v>
      <v>por litro (2016)</v>
      <v>2019</v>
      <v>2015</v>
      <v>muertes por 100 000 (2017)</v>
      <v>kWh (2014)</v>
      <v>2017</v>
      <v>kilotones por año (2016)</v>
      <v>2014</v>
      <v>2012</v>
      <v>2010</v>
      <v>2019</v>
      <v>2018</v>
      <v>2018</v>
      <v>2018</v>
      <v>2018</v>
      <v>2018</v>
      <v>2018</v>
      <v>2018</v>
      <v>1999</v>
    </spb>
    <spb s="0">
      <v xml:space="preserve">Wikipedia	</v>
      <v xml:space="preserve">Public domain	</v>
      <v xml:space="preserve">http://es.wikipedia.org/wiki/Paraguay	</v>
      <v xml:space="preserve">http://en.wikipedia.org/wiki/Public_domain	</v>
    </spb>
    <spb s="0">
      <v xml:space="preserve">Wikipedia	Cia	travel.state.gov	</v>
      <v xml:space="preserve">CC-BY-SA			</v>
      <v xml:space="preserve">http://en.wikipedia.org/wiki/Saint_Lucia	https://www.cia.gov/library/publications/the-world-factbook/geos/st.html?Transportation	https://travel.state.gov/content/travel/en/international-travel/International-Travel-Country-Information-Pages/SaintLucia.html	</v>
      <v xml:space="preserve">http://creativecommons.org/licenses/by-sa/3.0/			</v>
    </spb>
    <spb s="0">
      <v xml:space="preserve">Wikipedia	</v>
      <v xml:space="preserve">CC-BY-SA	</v>
      <v xml:space="preserve">http://en.wikipedia.org/wiki/Saint_Lucia	</v>
      <v xml:space="preserve">http://creativecommons.org/licenses/by-sa/3.0/	</v>
    </spb>
    <spb s="0">
      <v xml:space="preserve">Wikipedia	Wikipedia	</v>
      <v xml:space="preserve">CC-BY-SA	CC-BY-SA	</v>
      <v xml:space="preserve">http://en.wikipedia.org/wiki/Saint_Lucia	http://es.wikipedia.org/wiki/Santa_Lucía	</v>
      <v xml:space="preserve">http://creativecommons.org/licenses/by-sa/3.0/	http://creativecommons.org/licenses/by-sa/3.0/	</v>
    </spb>
    <spb s="0">
      <v xml:space="preserve">Wikipedia	</v>
      <v xml:space="preserve">CC-BY-SA	</v>
      <v xml:space="preserve">http://es.wikipedia.org/wiki/Santa_Lucía	</v>
      <v xml:space="preserve">http://creativecommons.org/licenses/by-sa/3.0/	</v>
    </spb>
    <spb s="0">
      <v xml:space="preserve">Cia	</v>
      <v xml:space="preserve">	</v>
      <v xml:space="preserve">https://www.cia.gov/library/publications/the-world-factbook/geos/st.html?Transportation	</v>
      <v xml:space="preserve">	</v>
    </spb>
    <spb s="0">
      <v xml:space="preserve">Wikipedia	Wikipedia	Wikipedia	Cia	</v>
      <v xml:space="preserve">CC-BY-SA	CC-BY-SA	CC-BY-SA		</v>
      <v xml:space="preserve">http://en.wikipedia.org/wiki/Saint_Lucia	http://es.wikipedia.org/wiki/Santa_Lucía	http://fr.wikipedia.org/wiki/Sainte-Lucie	https://www.cia.gov/library/publications/the-world-factbook/geos/st.html?Transportation	</v>
      <v xml:space="preserve">http://creativecommons.org/licenses/by-sa/3.0/	http://creativecommons.org/licenses/by-sa/3.0/	http://creativecommons.org/licenses/by-sa/3.0/		</v>
    </spb>
    <spb s="29">
      <v>0</v>
      <v>146</v>
      <v>147</v>
      <v>148</v>
      <v>4</v>
      <v>148</v>
      <v>147</v>
      <v>149</v>
      <v>148</v>
      <v>7</v>
      <v>147</v>
      <v>8</v>
      <v>150</v>
      <v>151</v>
      <v>147</v>
      <v>12</v>
      <v>150</v>
      <v>13</v>
      <v>14</v>
      <v>15</v>
      <v>150</v>
      <v>150</v>
      <v>150</v>
      <v>146</v>
      <v>150</v>
      <v>151</v>
      <v>150</v>
      <v>16</v>
      <v>19</v>
      <v>150</v>
      <v>150</v>
      <v>150</v>
      <v>20</v>
      <v>150</v>
      <v>150</v>
      <v>150</v>
      <v>150</v>
      <v>150</v>
      <v>150</v>
      <v>150</v>
    </spb>
    <spb s="30">
      <v>CPI</v>
      <v>GDP</v>
      <v>Area</v>
      <v>Image</v>
      <v>Name</v>
      <v>Population</v>
      <v>UniqueName</v>
      <v>VDPID/VSID</v>
      <v>Abbreviation</v>
      <v>Description</v>
      <v>National anthem</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7</v>
      <v>Name</v>
      <v>LearnMoreOnLink</v>
    </spb>
    <spb s="31">
      <v>2018</v>
      <v>2019</v>
      <v>kilómetro cuadrado</v>
      <v>2019</v>
      <v>2017</v>
      <v>2019</v>
      <v>2018</v>
      <v>años (2018)</v>
      <v>2019</v>
      <v>por mil (2018)</v>
      <v>2018</v>
      <v>por mil (2018)</v>
      <v>2016</v>
      <v>2016</v>
      <v>2017</v>
      <v>por litro (2014)</v>
      <v>2019</v>
      <v>2015</v>
      <v>muertes por 100 000 (2017)</v>
      <v>kilotones por año (2016)</v>
      <v>2007</v>
      <v>2018</v>
      <v>2018</v>
      <v>2019</v>
      <v>2016</v>
      <v>2016</v>
      <v>2016</v>
      <v>2016</v>
      <v>2016</v>
      <v>2016</v>
      <v>2016</v>
    </spb>
    <spb s="0">
      <v xml:space="preserve">Wikipedia	</v>
      <v xml:space="preserve">Public domain	</v>
      <v xml:space="preserve">http://en.wikipedia.org/wiki/Saint_Lucia	</v>
      <v xml:space="preserve">http://en.wikipedia.org/wiki/Public_domain	</v>
    </spb>
    <spb s="0">
      <v xml:space="preserve">Wikipedia	Cia	travel.state.gov	</v>
      <v xml:space="preserve">CC-BY-SA			</v>
      <v xml:space="preserve">http://en.wikipedia.org/wiki/Mexico	https://www.cia.gov/library/publications/the-world-factbook/geos/mx.html?Transportation	https://travel.state.gov/content/travel/en/international-travel/International-Travel-Country-Information-Pages/Mexico.html	</v>
      <v xml:space="preserve">http://creativecommons.org/licenses/by-sa/3.0/			</v>
    </spb>
    <spb s="0">
      <v xml:space="preserve">Wikipedia	</v>
      <v xml:space="preserve">CC-BY-SA	</v>
      <v xml:space="preserve">http://en.wikipedia.org/wiki/Mexico	</v>
      <v xml:space="preserve">http://creativecommons.org/licenses/by-sa/3.0/	</v>
    </spb>
    <spb s="0">
      <v xml:space="preserve">Wikipedia	Wikipedia	</v>
      <v xml:space="preserve">CC-BY-SA	CC-BY-SA	</v>
      <v xml:space="preserve">http://en.wikipedia.org/wiki/Mexico	http://es.wikipedia.org/wiki/México	</v>
      <v xml:space="preserve">http://creativecommons.org/licenses/by-sa/3.0/	http://creativecommons.org/licenses/by-sa/3.0/	</v>
    </spb>
    <spb s="0">
      <v xml:space="preserve">Wikipedia	</v>
      <v xml:space="preserve">CC-BY-SA	</v>
      <v xml:space="preserve">http://es.wikipedia.org/wiki/México	</v>
      <v xml:space="preserve">http://creativecommons.org/licenses/by-sa/3.0/	</v>
    </spb>
    <spb s="0">
      <v xml:space="preserve">Cia	</v>
      <v xml:space="preserve">	</v>
      <v xml:space="preserve">https://www.cia.gov/library/publications/the-world-factbook/geos/mx.html?Transportation	</v>
      <v xml:space="preserve">	</v>
    </spb>
    <spb s="0">
      <v xml:space="preserve">Wikipedia	Wikipedia	Wikipedia	</v>
      <v xml:space="preserve">CC-BY-SA	CC-BY-SA	CC-BY-SA	</v>
      <v xml:space="preserve">http://en.wikipedia.org/wiki/Mexico	http://es.wikipedia.org/wiki/México	http://fr.wikipedia.org/wiki/Mexique	</v>
      <v xml:space="preserve">http://creativecommons.org/licenses/by-sa/3.0/	http://creativecommons.org/licenses/by-sa/3.0/	http://creativecommons.org/licenses/by-sa/3.0/	</v>
    </spb>
    <spb s="0">
      <v xml:space="preserve">Wikipedia	Cia	</v>
      <v xml:space="preserve">CC-BY-SA		</v>
      <v xml:space="preserve">http://en.wikipedia.org/wiki/Mexico	https://www.cia.gov/library/publications/the-world-factbook/geos/mx.html?Transportation	</v>
      <v xml:space="preserve">http://creativecommons.org/licenses/by-sa/3.0/		</v>
    </spb>
    <spb s="20">
      <v>0</v>
      <v>157</v>
      <v>158</v>
      <v>159</v>
      <v>158</v>
      <v>159</v>
      <v>158</v>
      <v>160</v>
      <v>159</v>
      <v>158</v>
      <v>7</v>
      <v>158</v>
      <v>8</v>
      <v>161</v>
      <v>162</v>
      <v>163</v>
      <v>12</v>
      <v>161</v>
      <v>13</v>
      <v>14</v>
      <v>15</v>
      <v>161</v>
      <v>161</v>
      <v>161</v>
      <v>157</v>
      <v>161</v>
      <v>162</v>
      <v>161</v>
      <v>16</v>
      <v>17</v>
      <v>18</v>
      <v>19</v>
      <v>161</v>
      <v>161</v>
      <v>161</v>
      <v>20</v>
      <v>161</v>
      <v>161</v>
      <v>161</v>
      <v>161</v>
      <v>161</v>
      <v>161</v>
      <v>161</v>
      <v>157</v>
    </spb>
    <spb s="3">
      <v>8</v>
      <v>Name</v>
      <v>LearnMoreOnLink</v>
    </spb>
    <spb s="22">
      <v>2019</v>
      <v>2019</v>
      <v>kilómetro cuadrado</v>
      <v>2020</v>
      <v>2017</v>
      <v>2019</v>
      <v>2019</v>
      <v>años (2018)</v>
      <v>2019</v>
      <v>por mil (2018)</v>
      <v>2018</v>
      <v>por mil (2018)</v>
      <v>2016</v>
      <v>2016</v>
      <v>2018</v>
      <v>por litro (2016)</v>
      <v>2019</v>
      <v>2015</v>
      <v>muertes por 100 000 (2017)</v>
      <v>kWh (2014)</v>
      <v>2017</v>
      <v>kilotones por año (2016)</v>
      <v>2015</v>
      <v>2017</v>
      <v>2017</v>
      <v>2019</v>
      <v>2018</v>
      <v>2018</v>
      <v>2018</v>
      <v>2018</v>
      <v>2018</v>
      <v>2018</v>
      <v>2018</v>
      <v>2019</v>
    </spb>
    <spb s="0">
      <v xml:space="preserve">Wikipedia	</v>
      <v xml:space="preserve">Public domain	</v>
      <v xml:space="preserve">http://es.wikipedia.org/wiki/México	</v>
      <v xml:space="preserve">http://en.wikipedia.org/wiki/Public_domain	</v>
    </spb>
    <spb s="0">
      <v xml:space="preserve">Wikipedia	Cia	travel.state.gov	</v>
      <v xml:space="preserve">CC-BY-SA			</v>
      <v xml:space="preserve">http://en.wikipedia.org/wiki/Ecuador	https://www.cia.gov/library/publications/the-world-factbook/geos/ec.html?Transportation	https://travel.state.gov/content/travel/en/international-travel/International-Travel-Country-Information-Pages/Ecuador.html	</v>
      <v xml:space="preserve">http://creativecommons.org/licenses/by-sa/3.0/			</v>
    </spb>
    <spb s="0">
      <v xml:space="preserve">Wikipedia	</v>
      <v xml:space="preserve">CC-BY-SA	</v>
      <v xml:space="preserve">http://en.wikipedia.org/wiki/Ecuador	</v>
      <v xml:space="preserve">http://creativecommons.org/licenses/by-sa/3.0/	</v>
    </spb>
    <spb s="0">
      <v xml:space="preserve">Wikipedia	Wikipedia	</v>
      <v xml:space="preserve">CC-BY-SA	CC-BY-SA	</v>
      <v xml:space="preserve">http://en.wikipedia.org/wiki/Ecuador	http://es.wikipedia.org/wiki/Ecuador	</v>
      <v xml:space="preserve">http://creativecommons.org/licenses/by-sa/3.0/	http://creativecommons.org/licenses/by-sa/3.0/	</v>
    </spb>
    <spb s="0">
      <v xml:space="preserve">Wikipedia	</v>
      <v xml:space="preserve">CC-BY-SA	</v>
      <v xml:space="preserve">http://es.wikipedia.org/wiki/Ecuador	</v>
      <v xml:space="preserve">http://creativecommons.org/licenses/by-sa/3.0/	</v>
    </spb>
    <spb s="0">
      <v xml:space="preserve">Cia	</v>
      <v xml:space="preserve">	</v>
      <v xml:space="preserve">https://www.cia.gov/library/publications/the-world-factbook/geos/ec.html?Transportation	</v>
      <v xml:space="preserve">	</v>
    </spb>
    <spb s="0">
      <v xml:space="preserve">Wikipedia	Wikipedia	Cia	</v>
      <v xml:space="preserve">CC-BY-SA	CC-BY-SA		</v>
      <v xml:space="preserve">http://en.wikipedia.org/wiki/Ecuador	http://es.wikipedia.org/wiki/Ecuador	https://www.cia.gov/library/publications/the-world-factbook/geos/ec.html?Transportation	</v>
      <v xml:space="preserve">http://creativecommons.org/licenses/by-sa/3.0/	http://creativecommons.org/licenses/by-sa/3.0/		</v>
    </spb>
    <spb s="0">
      <v xml:space="preserve">Wikipedia	Cia	</v>
      <v xml:space="preserve">CC-BY-SA		</v>
      <v xml:space="preserve">http://en.wikipedia.org/wiki/Ecuador	https://www.cia.gov/library/publications/the-world-factbook/geos/ec.html?Transportation	</v>
      <v xml:space="preserve">http://creativecommons.org/licenses/by-sa/3.0/		</v>
    </spb>
    <spb s="14">
      <v>0</v>
      <v>168</v>
      <v>169</v>
      <v>170</v>
      <v>4</v>
      <v>170</v>
      <v>169</v>
      <v>171</v>
      <v>170</v>
      <v>169</v>
      <v>7</v>
      <v>169</v>
      <v>8</v>
      <v>172</v>
      <v>173</v>
      <v>174</v>
      <v>12</v>
      <v>172</v>
      <v>13</v>
      <v>14</v>
      <v>15</v>
      <v>172</v>
      <v>172</v>
      <v>168</v>
      <v>172</v>
      <v>173</v>
      <v>172</v>
      <v>16</v>
      <v>17</v>
      <v>18</v>
      <v>19</v>
      <v>172</v>
      <v>172</v>
      <v>172</v>
      <v>20</v>
      <v>172</v>
      <v>172</v>
      <v>172</v>
      <v>172</v>
      <v>172</v>
      <v>172</v>
      <v>172</v>
      <v>168</v>
    </spb>
    <spb s="16">
      <v>2019</v>
      <v>2019</v>
      <v>kilómetro cuadrado</v>
      <v>2019</v>
      <v>2016</v>
      <v>2019</v>
      <v>2019</v>
      <v>años (2018)</v>
      <v>2019</v>
      <v>por mil (2018)</v>
      <v>2018</v>
      <v>por mil (2018)</v>
      <v>2016</v>
      <v>2016</v>
      <v>por litro (2016)</v>
      <v>2019</v>
      <v>2015</v>
      <v>muertes por 100 000 (2017)</v>
      <v>kWh (2014)</v>
      <v>2017</v>
      <v>kilotones por año (2016)</v>
      <v>2014</v>
      <v>2018</v>
      <v>2015</v>
      <v>2019</v>
      <v>2018</v>
      <v>2018</v>
      <v>2018</v>
      <v>2018</v>
      <v>2018</v>
      <v>2018</v>
      <v>2018</v>
      <v>2000</v>
    </spb>
    <spb s="0">
      <v xml:space="preserve">Wikipedia	</v>
      <v xml:space="preserve">Public domain	</v>
      <v xml:space="preserve">http://es.wikipedia.org/wiki/Ecuador	</v>
      <v xml:space="preserve">http://en.wikipedia.org/wiki/Public_domain	</v>
    </spb>
    <spb s="0">
      <v xml:space="preserve">Wikipedia	Cia	Youtube	</v>
      <v xml:space="preserve">CC-BY-SA			</v>
      <v xml:space="preserve">http://en.wikipedia.org/wiki/Dominican_Republic	https://www.cia.gov/library/publications/the-world-factbook/geos/dr.html?Transportation	https://www.youtube.com/user/DominicanRepublic100	</v>
      <v xml:space="preserve">http://creativecommons.org/licenses/by-sa/3.0/			</v>
    </spb>
    <spb s="0">
      <v xml:space="preserve">Wikipedia	</v>
      <v xml:space="preserve">CC-BY-SA	</v>
      <v xml:space="preserve">http://en.wikipedia.org/wiki/Dominican_Republic	</v>
      <v xml:space="preserve">http://creativecommons.org/licenses/by-sa/3.0/	</v>
    </spb>
    <spb s="0">
      <v xml:space="preserve">Wikipedia	Wikipedia	</v>
      <v xml:space="preserve">CC-BY-SA	CC-BY-SA	</v>
      <v xml:space="preserve">http://en.wikipedia.org/wiki/Dominican_Republic	http://es.wikipedia.org/wiki/República_Dominicana	</v>
      <v xml:space="preserve">http://creativecommons.org/licenses/by-sa/3.0/	http://creativecommons.org/licenses/by-sa/3.0/	</v>
    </spb>
    <spb s="0">
      <v xml:space="preserve">Wikipedia	</v>
      <v xml:space="preserve">CC-BY-SA	</v>
      <v xml:space="preserve">http://es.wikipedia.org/wiki/República_Dominicana	</v>
      <v xml:space="preserve">http://creativecommons.org/licenses/by-sa/3.0/	</v>
    </spb>
    <spb s="0">
      <v xml:space="preserve">Cia	</v>
      <v xml:space="preserve">	</v>
      <v xml:space="preserve">https://www.cia.gov/library/publications/the-world-factbook/geos/dr.html?Transportation	</v>
      <v xml:space="preserve">	</v>
    </spb>
    <spb s="0">
      <v xml:space="preserve">Wikipedia	Wikipedia	Cia	</v>
      <v xml:space="preserve">CC-BY-SA	CC-BY-SA		</v>
      <v xml:space="preserve">http://en.wikipedia.org/wiki/Dominican_Republic	http://es.wikipedia.org/wiki/República_Dominicana	https://www.cia.gov/library/publications/the-world-factbook/geos/dr.html?Transportation	</v>
      <v xml:space="preserve">http://creativecommons.org/licenses/by-sa/3.0/	http://creativecommons.org/licenses/by-sa/3.0/		</v>
    </spb>
    <spb s="1">
      <v>0</v>
      <v>178</v>
      <v>179</v>
      <v>180</v>
      <v>4</v>
      <v>180</v>
      <v>179</v>
      <v>181</v>
      <v>180</v>
      <v>179</v>
      <v>7</v>
      <v>179</v>
      <v>8</v>
      <v>182</v>
      <v>183</v>
      <v>179</v>
      <v>12</v>
      <v>182</v>
      <v>13</v>
      <v>14</v>
      <v>15</v>
      <v>182</v>
      <v>182</v>
      <v>182</v>
      <v>178</v>
      <v>182</v>
      <v>183</v>
      <v>182</v>
      <v>16</v>
      <v>17</v>
      <v>18</v>
      <v>19</v>
      <v>182</v>
      <v>182</v>
      <v>182</v>
      <v>20</v>
      <v>182</v>
      <v>182</v>
      <v>182</v>
      <v>182</v>
      <v>182</v>
      <v>182</v>
      <v>182</v>
    </spb>
    <spb s="9">
      <v>2019</v>
      <v>2019</v>
      <v>kilómetro cuadrado</v>
      <v>2019</v>
      <v>2017</v>
      <v>2019</v>
      <v>2019</v>
      <v>años (2018)</v>
      <v>2019</v>
      <v>por mil (2018)</v>
      <v>2018</v>
      <v>por mil (2018)</v>
      <v>2016</v>
      <v>2016</v>
      <v>2018</v>
      <v>por litro (2016)</v>
      <v>2019</v>
      <v>2015</v>
      <v>muertes por 100 000 (2017)</v>
      <v>kWh (2014)</v>
      <v>2017</v>
      <v>kilotones por año (2016)</v>
      <v>2014</v>
      <v>2018</v>
      <v>2017</v>
      <v>2019</v>
      <v>2018</v>
      <v>2018</v>
      <v>2018</v>
      <v>2018</v>
      <v>2018</v>
      <v>2018</v>
      <v>2018</v>
    </spb>
    <spb s="0">
      <v xml:space="preserve">Wikipedia	</v>
      <v xml:space="preserve">Public domain	</v>
      <v xml:space="preserve">http://es.wikipedia.org/wiki/República_Dominicana	</v>
      <v xml:space="preserve">http://en.wikipedia.org/wiki/Public_domain	</v>
    </spb>
    <spb s="0">
      <v xml:space="preserve">Wikipedia	Cia	travel.state.gov	</v>
      <v xml:space="preserve">CC-BY-SA			</v>
      <v xml:space="preserve">http://en.wikipedia.org/wiki/Guyana	https://www.cia.gov/library/publications/the-world-factbook/geos/gy.html?Transportation	https://travel.state.gov/content/travel/en/international-travel/International-Travel-Country-Information-Pages/Guyana.html	</v>
      <v xml:space="preserve">http://creativecommons.org/licenses/by-sa/3.0/			</v>
    </spb>
    <spb s="0">
      <v xml:space="preserve">Wikipedia	Wikipedia	</v>
      <v xml:space="preserve">CC-BY-SA	CC-BY-SA	</v>
      <v xml:space="preserve">http://en.wikipedia.org/wiki/Guyana	http://fr.wikipedia.org/wiki/Guyana	</v>
      <v xml:space="preserve">http://creativecommons.org/licenses/by-sa/3.0/	http://creativecommons.org/licenses/by-sa/3.0/	</v>
    </spb>
    <spb s="0">
      <v xml:space="preserve">Wikipedia	Wikipedia	</v>
      <v xml:space="preserve">CC-BY-SA	CC-BY-SA	</v>
      <v xml:space="preserve">http://en.wikipedia.org/wiki/Guyana	http://es.wikipedia.org/wiki/Guyana	</v>
      <v xml:space="preserve">http://creativecommons.org/licenses/by-sa/3.0/	http://creativecommons.org/licenses/by-sa/3.0/	</v>
    </spb>
    <spb s="0">
      <v xml:space="preserve">Wikipedia	</v>
      <v xml:space="preserve">CC-BY-SA	</v>
      <v xml:space="preserve">http://en.wikipedia.org/wiki/Guyana	</v>
      <v xml:space="preserve">http://creativecommons.org/licenses/by-sa/3.0/	</v>
    </spb>
    <spb s="0">
      <v xml:space="preserve">Wikipedia	</v>
      <v xml:space="preserve">CC-BY-SA	</v>
      <v xml:space="preserve">http://es.wikipedia.org/wiki/Guyana	</v>
      <v xml:space="preserve">http://creativecommons.org/licenses/by-sa/3.0/	</v>
    </spb>
    <spb s="0">
      <v xml:space="preserve">Cia	</v>
      <v xml:space="preserve">	</v>
      <v xml:space="preserve">https://www.cia.gov/library/publications/the-world-factbook/geos/gy.html?Transportation	</v>
      <v xml:space="preserve">	</v>
    </spb>
    <spb s="0">
      <v xml:space="preserve">Wikipedia	Wikipedia	Wikipedia	Cia	</v>
      <v xml:space="preserve">CC-BY-SA	CC-BY-SA	CC-BY-SA		</v>
      <v xml:space="preserve">http://en.wikipedia.org/wiki/Guyana	http://es.wikipedia.org/wiki/Guyana	http://fr.wikipedia.org/wiki/Guyana	https://www.cia.gov/library/publications/the-world-factbook/geos/gy.html?Transportation	</v>
      <v xml:space="preserve">http://creativecommons.org/licenses/by-sa/3.0/	http://creativecommons.org/licenses/by-sa/3.0/	http://creativecommons.org/licenses/by-sa/3.0/		</v>
    </spb>
    <spb s="0">
      <v xml:space="preserve">Wikipedia	Cia	</v>
      <v xml:space="preserve">CC-BY-SA		</v>
      <v xml:space="preserve">http://en.wikipedia.org/wiki/Guyana	https://www.cia.gov/library/publications/the-world-factbook/geos/gy.html?Transportation	</v>
      <v xml:space="preserve">http://creativecommons.org/licenses/by-sa/3.0/		</v>
    </spb>
    <spb s="32">
      <v>0</v>
      <v>187</v>
      <v>188</v>
      <v>189</v>
      <v>4</v>
      <v>189</v>
      <v>190</v>
      <v>191</v>
      <v>189</v>
      <v>190</v>
      <v>7</v>
      <v>190</v>
      <v>8</v>
      <v>192</v>
      <v>193</v>
      <v>194</v>
      <v>12</v>
      <v>192</v>
      <v>13</v>
      <v>14</v>
      <v>15</v>
      <v>192</v>
      <v>192</v>
      <v>187</v>
      <v>192</v>
      <v>193</v>
      <v>192</v>
      <v>16</v>
      <v>18</v>
      <v>19</v>
      <v>192</v>
      <v>192</v>
      <v>192</v>
      <v>20</v>
      <v>192</v>
      <v>192</v>
      <v>192</v>
      <v>192</v>
      <v>192</v>
      <v>192</v>
      <v>192</v>
    </spb>
    <spb s="33">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Gasoline price</v>
      <v>Total tax rate</v>
      <v>Capital/Major City</v>
      <v>Out of pocket health expenditure (%)</v>
      <v>Maternal mortality ratio</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spb>
    <spb s="3">
      <v>9</v>
      <v>Name</v>
      <v>LearnMoreOnLink</v>
    </spb>
    <spb s="34">
      <v>2019</v>
      <v>2019</v>
      <v>kilómetro cuadrado</v>
      <v>2019</v>
      <v>2018</v>
      <v>2019</v>
      <v>2019</v>
      <v>años (2018)</v>
      <v>2019</v>
      <v>por mil (2018)</v>
      <v>2018</v>
      <v>por mil (2018)</v>
      <v>2016</v>
      <v>2016</v>
      <v>por litro (2016)</v>
      <v>2019</v>
      <v>2015</v>
      <v>muertes por 100 000 (2017)</v>
      <v>2017</v>
      <v>kilotones por año (2016)</v>
      <v>2007</v>
      <v>2012</v>
      <v>2012</v>
      <v>2019</v>
      <v>1998</v>
      <v>1998</v>
      <v>1998</v>
      <v>1998</v>
      <v>1998</v>
      <v>1998</v>
      <v>1998</v>
    </spb>
    <spb s="0">
      <v xml:space="preserve">Wikipedia	</v>
      <v xml:space="preserve">Public domain	</v>
      <v xml:space="preserve">http://es.wikipedia.org/wiki/Guyana	</v>
      <v xml:space="preserve">http://en.wikipedia.org/wiki/Public_domain	</v>
    </spb>
    <spb s="0">
      <v xml:space="preserve">Wikipedia	Cia	travel.state.gov	</v>
      <v xml:space="preserve">CC-BY-SA			</v>
      <v xml:space="preserve">http://en.wikipedia.org/wiki/Peru	https://www.cia.gov/library/publications/the-world-factbook/geos/pe.html?Transportation	https://travel.state.gov/content/travel/en/international-travel/International-Travel-Country-Information-Pages/Peru.html	</v>
      <v xml:space="preserve">http://creativecommons.org/licenses/by-sa/3.0/			</v>
    </spb>
    <spb s="0">
      <v xml:space="preserve">Wikipedia	Cia	</v>
      <v xml:space="preserve">CC-BY-SA		</v>
      <v xml:space="preserve">http://en.wikipedia.org/wiki/Peru	https://www.cia.gov/library/publications/the-world-factbook/geos/pe.html?Transportation	</v>
      <v xml:space="preserve">http://creativecommons.org/licenses/by-sa/3.0/		</v>
    </spb>
    <spb s="0">
      <v xml:space="preserve">Wikipedia	Wikipedia	</v>
      <v xml:space="preserve">CC-BY-SA	CC-BY-SA	</v>
      <v xml:space="preserve">http://en.wikipedia.org/wiki/Peru	http://es.wikipedia.org/wiki/Perú	</v>
      <v xml:space="preserve">http://creativecommons.org/licenses/by-sa/3.0/	http://creativecommons.org/licenses/by-sa/3.0/	</v>
    </spb>
    <spb s="0">
      <v xml:space="preserve">Wikipedia	</v>
      <v xml:space="preserve">CC-BY-SA	</v>
      <v xml:space="preserve">http://en.wikipedia.org/wiki/Peru	</v>
      <v xml:space="preserve">http://creativecommons.org/licenses/by-sa/3.0/	</v>
    </spb>
    <spb s="0">
      <v xml:space="preserve">Wikipedia	</v>
      <v xml:space="preserve">CC-BY-SA	</v>
      <v xml:space="preserve">http://es.wikipedia.org/wiki/Perú	</v>
      <v xml:space="preserve">http://creativecommons.org/licenses/by-sa/3.0/	</v>
    </spb>
    <spb s="0">
      <v xml:space="preserve">Cia	</v>
      <v xml:space="preserve">	</v>
      <v xml:space="preserve">https://www.cia.gov/library/publications/the-world-factbook/geos/pe.html?Transportation	</v>
      <v xml:space="preserve">	</v>
    </spb>
    <spb s="0">
      <v xml:space="preserve">Wikipedia	Wikipedia	Cia	</v>
      <v xml:space="preserve">CC-BY-SA	CC-BY-SA		</v>
      <v xml:space="preserve">http://en.wikipedia.org/wiki/Peru	http://es.wikipedia.org/wiki/Perú	https://www.cia.gov/library/publications/the-world-factbook/geos/pe.html?Transportation	</v>
      <v xml:space="preserve">http://creativecommons.org/licenses/by-sa/3.0/	http://creativecommons.org/licenses/by-sa/3.0/		</v>
    </spb>
    <spb s="20">
      <v>0</v>
      <v>200</v>
      <v>201</v>
      <v>202</v>
      <v>4</v>
      <v>202</v>
      <v>203</v>
      <v>204</v>
      <v>202</v>
      <v>203</v>
      <v>7</v>
      <v>203</v>
      <v>8</v>
      <v>205</v>
      <v>206</v>
      <v>201</v>
      <v>12</v>
      <v>205</v>
      <v>13</v>
      <v>14</v>
      <v>15</v>
      <v>205</v>
      <v>205</v>
      <v>205</v>
      <v>200</v>
      <v>205</v>
      <v>206</v>
      <v>205</v>
      <v>16</v>
      <v>17</v>
      <v>18</v>
      <v>19</v>
      <v>205</v>
      <v>205</v>
      <v>205</v>
      <v>20</v>
      <v>205</v>
      <v>205</v>
      <v>205</v>
      <v>205</v>
      <v>205</v>
      <v>205</v>
      <v>205</v>
      <v>200</v>
    </spb>
    <spb s="22">
      <v>2019</v>
      <v>2019</v>
      <v>kilómetro cuadrado</v>
      <v>2019</v>
      <v>2016</v>
      <v>2019</v>
      <v>2019</v>
      <v>años (2018)</v>
      <v>2019</v>
      <v>por mil (2018)</v>
      <v>2018</v>
      <v>por mil (2018)</v>
      <v>2016</v>
      <v>2016</v>
      <v>2018</v>
      <v>por litro (2016)</v>
      <v>2019</v>
      <v>2015</v>
      <v>muertes por 100 000 (2017)</v>
      <v>kWh (2014)</v>
      <v>2017</v>
      <v>kilotones por año (2016)</v>
      <v>2014</v>
      <v>2018</v>
      <v>2017</v>
      <v>2019</v>
      <v>2018</v>
      <v>2018</v>
      <v>2018</v>
      <v>2018</v>
      <v>2018</v>
      <v>2018</v>
      <v>2018</v>
      <v>2019</v>
    </spb>
    <spb s="0">
      <v xml:space="preserve">Wikipedia	</v>
      <v xml:space="preserve">Public domain	</v>
      <v xml:space="preserve">http://es.wikipedia.org/wiki/Perú	</v>
      <v xml:space="preserve">http://en.wikipedia.org/wiki/Public_domain	</v>
    </spb>
    <spb s="0">
      <v xml:space="preserve">Wikipedia	Cia	travel.state.gov	</v>
      <v xml:space="preserve">CC-BY-SA			</v>
      <v xml:space="preserve">http://en.wikipedia.org/wiki/Colombia	https://www.cia.gov/library/publications/the-world-factbook/geos/co.html?Transportation	https://travel.state.gov/content/travel/en/international-travel/International-Travel-Country-Information-Pages/Colombia.html	</v>
      <v xml:space="preserve">http://creativecommons.org/licenses/by-sa/3.0/			</v>
    </spb>
    <spb s="0">
      <v xml:space="preserve">Wikipedia	Wikipedia	Wikipedia	</v>
      <v xml:space="preserve">CC-BY-SA	CC-BY-SA	CC-BY-SA	</v>
      <v xml:space="preserve">http://en.wikipedia.org/wiki/Colombia	http://es.wikipedia.org/wiki/Colombia	http://fr.wikipedia.org/wiki/Colombie	</v>
      <v xml:space="preserve">http://creativecommons.org/licenses/by-sa/3.0/	http://creativecommons.org/licenses/by-sa/3.0/	http://creativecommons.org/licenses/by-sa/3.0/	</v>
    </spb>
    <spb s="0">
      <v xml:space="preserve">Wikipedia	Wikipedia	</v>
      <v xml:space="preserve">CC-BY-SA	CC-BY-SA	</v>
      <v xml:space="preserve">http://en.wikipedia.org/wiki/Colombia	http://es.wikipedia.org/wiki/Colombia	</v>
      <v xml:space="preserve">http://creativecommons.org/licenses/by-sa/3.0/	http://creativecommons.org/licenses/by-sa/3.0/	</v>
    </spb>
    <spb s="0">
      <v xml:space="preserve">Wikipedia	</v>
      <v xml:space="preserve">CC-BY-SA	</v>
      <v xml:space="preserve">http://en.wikipedia.org/wiki/Colombia	</v>
      <v xml:space="preserve">http://creativecommons.org/licenses/by-sa/3.0/	</v>
    </spb>
    <spb s="0">
      <v xml:space="preserve">Wikipedia	</v>
      <v xml:space="preserve">CC-BY-SA	</v>
      <v xml:space="preserve">http://es.wikipedia.org/wiki/Colombia	</v>
      <v xml:space="preserve">http://creativecommons.org/licenses/by-sa/3.0/	</v>
    </spb>
    <spb s="0">
      <v xml:space="preserve">Cia	</v>
      <v xml:space="preserve">	</v>
      <v xml:space="preserve">https://www.cia.gov/library/publications/the-world-factbook/geos/co.html?Transportation	</v>
      <v xml:space="preserve">	</v>
    </spb>
    <spb s="0">
      <v xml:space="preserve">Wikipedia	Wikipedia	Wikipedia	Cia	</v>
      <v xml:space="preserve">CC-BY-SA	CC-BY-SA	CC-BY-SA		</v>
      <v xml:space="preserve">http://en.wikipedia.org/wiki/Colombia	http://es.wikipedia.org/wiki/Colombia	http://fr.wikipedia.org/wiki/Colombie	https://www.cia.gov/library/publications/the-world-factbook/geos/co.html?Transportation	</v>
      <v xml:space="preserve">http://creativecommons.org/licenses/by-sa/3.0/	http://creativecommons.org/licenses/by-sa/3.0/	http://creativecommons.org/licenses/by-sa/3.0/		</v>
    </spb>
    <spb s="0">
      <v xml:space="preserve">Wikipedia	Cia	</v>
      <v xml:space="preserve">CC-BY-SA		</v>
      <v xml:space="preserve">http://en.wikipedia.org/wiki/Colombia	https://www.cia.gov/library/publications/the-world-factbook/geos/co.html?Transportation	</v>
      <v xml:space="preserve">http://creativecommons.org/licenses/by-sa/3.0/		</v>
    </spb>
    <spb s="20">
      <v>0</v>
      <v>210</v>
      <v>211</v>
      <v>212</v>
      <v>4</v>
      <v>212</v>
      <v>213</v>
      <v>214</v>
      <v>212</v>
      <v>213</v>
      <v>7</v>
      <v>213</v>
      <v>8</v>
      <v>215</v>
      <v>216</v>
      <v>217</v>
      <v>12</v>
      <v>215</v>
      <v>13</v>
      <v>14</v>
      <v>15</v>
      <v>215</v>
      <v>215</v>
      <v>215</v>
      <v>210</v>
      <v>215</v>
      <v>216</v>
      <v>215</v>
      <v>16</v>
      <v>17</v>
      <v>18</v>
      <v>19</v>
      <v>215</v>
      <v>215</v>
      <v>215</v>
      <v>20</v>
      <v>215</v>
      <v>215</v>
      <v>215</v>
      <v>215</v>
      <v>215</v>
      <v>215</v>
      <v>215</v>
      <v>210</v>
    </spb>
    <spb s="0">
      <v xml:space="preserve">Wikipedia	</v>
      <v xml:space="preserve">Public domain	</v>
      <v xml:space="preserve">http://es.wikipedia.org/wiki/Colombia	</v>
      <v xml:space="preserve">http://en.wikipedia.org/wiki/Public_domain	</v>
    </spb>
    <spb s="0">
      <v xml:space="preserve">Wikipedia	Cia	travel.state.gov	</v>
      <v xml:space="preserve">CC-BY-SA			</v>
      <v xml:space="preserve">http://en.wikipedia.org/wiki/Jamaica	https://www.cia.gov/library/publications/the-world-factbook/geos/jm.html?Transportation	https://travel.state.gov/content/travel/en/international-travel/International-Travel-Country-Information-Pages/Jamaica.html	</v>
      <v xml:space="preserve">http://creativecommons.org/licenses/by-sa/3.0/			</v>
    </spb>
    <spb s="0">
      <v xml:space="preserve">Wikipedia	Wikipedia	Cia	</v>
      <v xml:space="preserve">CC-BY-SA	CC-BY-SA		</v>
      <v xml:space="preserve">http://en.wikipedia.org/wiki/Jamaica	http://es.wikipedia.org/wiki/Jamaica	https://www.cia.gov/library/publications/the-world-factbook/geos/jm.html?Transportation	</v>
      <v xml:space="preserve">http://creativecommons.org/licenses/by-sa/3.0/	http://creativecommons.org/licenses/by-sa/3.0/		</v>
    </spb>
    <spb s="0">
      <v xml:space="preserve">Wikipedia	Wikipedia	</v>
      <v xml:space="preserve">CC-BY-SA	CC-BY-SA	</v>
      <v xml:space="preserve">http://en.wikipedia.org/wiki/Jamaica	http://es.wikipedia.org/wiki/Jamaica	</v>
      <v xml:space="preserve">http://creativecommons.org/licenses/by-sa/3.0/	http://creativecommons.org/licenses/by-sa/3.0/	</v>
    </spb>
    <spb s="0">
      <v xml:space="preserve">Wikipedia	</v>
      <v xml:space="preserve">CC-BY-SA	</v>
      <v xml:space="preserve">http://en.wikipedia.org/wiki/Jamaica	</v>
      <v xml:space="preserve">http://creativecommons.org/licenses/by-sa/3.0/	</v>
    </spb>
    <spb s="0">
      <v xml:space="preserve">Wikipedia	</v>
      <v xml:space="preserve">CC-BY-SA	</v>
      <v xml:space="preserve">http://es.wikipedia.org/wiki/Jamaica	</v>
      <v xml:space="preserve">http://creativecommons.org/licenses/by-sa/3.0/	</v>
    </spb>
    <spb s="0">
      <v xml:space="preserve">Cia	</v>
      <v xml:space="preserve">	</v>
      <v xml:space="preserve">https://www.cia.gov/library/publications/the-world-factbook/geos/jm.html?Transportation	</v>
      <v xml:space="preserve">	</v>
    </spb>
    <spb s="35">
      <v>0</v>
      <v>220</v>
      <v>221</v>
      <v>222</v>
      <v>4</v>
      <v>222</v>
      <v>223</v>
      <v>224</v>
      <v>222</v>
      <v>223</v>
      <v>7</v>
      <v>223</v>
      <v>8</v>
      <v>225</v>
      <v>222</v>
      <v>12</v>
      <v>225</v>
      <v>13</v>
      <v>14</v>
      <v>15</v>
      <v>225</v>
      <v>225</v>
      <v>225</v>
      <v>220</v>
      <v>225</v>
      <v>222</v>
      <v>225</v>
      <v>16</v>
      <v>17</v>
      <v>18</v>
      <v>19</v>
      <v>225</v>
      <v>225</v>
      <v>225</v>
      <v>20</v>
      <v>225</v>
      <v>225</v>
      <v>225</v>
      <v>225</v>
      <v>225</v>
      <v>225</v>
      <v>225</v>
      <v>220</v>
    </spb>
    <spb s="36">
      <v>24</v>
      <v>24</v>
      <v>24</v>
    </spb>
    <spb s="37">
      <v>1</v>
      <v>2</v>
    </spb>
    <spb s="22">
      <v>2019</v>
      <v>2019</v>
      <v>kilómetro cuadrado</v>
      <v>2019</v>
      <v>2017</v>
      <v>2019</v>
      <v>2019</v>
      <v>años (2018)</v>
      <v>2019</v>
      <v>por mil (2018)</v>
      <v>2018</v>
      <v>por mil (2018)</v>
      <v>2016</v>
      <v>2016</v>
      <v>2018</v>
      <v>por litro (2016)</v>
      <v>2019</v>
      <v>2015</v>
      <v>muertes por 100 000 (2017)</v>
      <v>kWh (2014)</v>
      <v>2017</v>
      <v>kilotones por año (2016)</v>
      <v>2014</v>
      <v>2018</v>
      <v>2015</v>
      <v>2019</v>
      <v>2004</v>
      <v>2004</v>
      <v>2004</v>
      <v>2004</v>
      <v>2004</v>
      <v>2004</v>
      <v>2004</v>
      <v>2019</v>
    </spb>
    <spb s="0">
      <v xml:space="preserve">Wikipedia	</v>
      <v xml:space="preserve">Public domain	</v>
      <v xml:space="preserve">http://es.wikipedia.org/wiki/Jamaica	</v>
      <v xml:space="preserve">http://en.wikipedia.org/wiki/Public_domain	</v>
    </spb>
    <spb s="0">
      <v xml:space="preserve">Wikipedia	Cia	travel.state.gov	</v>
      <v xml:space="preserve">CC-BY-SA			</v>
      <v xml:space="preserve">http://en.wikipedia.org/wiki/Chile	https://www.cia.gov/library/publications/the-world-factbook/geos/ci.html?Transportation	https://travel.state.gov/content/travel/en/international-travel/International-Travel-Country-Information-Pages/Chile.html	</v>
      <v xml:space="preserve">http://creativecommons.org/licenses/by-sa/3.0/			</v>
    </spb>
    <spb s="0">
      <v xml:space="preserve">Wikipedia	</v>
      <v xml:space="preserve">CC-BY-SA	</v>
      <v xml:space="preserve">http://en.wikipedia.org/wiki/Chile	</v>
      <v xml:space="preserve">http://creativecommons.org/licenses/by-sa/3.0/	</v>
    </spb>
    <spb s="0">
      <v xml:space="preserve">Wikipedia	Wikipedia	</v>
      <v xml:space="preserve">CC-BY-SA	CC-BY-SA	</v>
      <v xml:space="preserve">http://en.wikipedia.org/wiki/Chile	http://es.wikipedia.org/wiki/Chile	</v>
      <v xml:space="preserve">http://creativecommons.org/licenses/by-sa/3.0/	http://creativecommons.org/licenses/by-sa/3.0/	</v>
    </spb>
    <spb s="0">
      <v xml:space="preserve">Wikipedia	</v>
      <v xml:space="preserve">CC-BY-SA	</v>
      <v xml:space="preserve">http://es.wikipedia.org/wiki/Chile	</v>
      <v xml:space="preserve">http://creativecommons.org/licenses/by-sa/3.0/	</v>
    </spb>
    <spb s="0">
      <v xml:space="preserve">Cia	</v>
      <v xml:space="preserve">	</v>
      <v xml:space="preserve">https://www.cia.gov/library/publications/the-world-factbook/geos/ci.html?Transportation	</v>
      <v xml:space="preserve">	</v>
    </spb>
    <spb s="0">
      <v xml:space="preserve">Wikipedia	Wikipedia	Wikipedia	Cia	</v>
      <v xml:space="preserve">CC-BY-SA	CC-BY-SA	CC-BY-SA		</v>
      <v xml:space="preserve">http://en.wikipedia.org/wiki/Chile	http://es.wikipedia.org/wiki/Chile	http://fr.wikipedia.org/wiki/Chili	https://www.cia.gov/library/publications/the-world-factbook/geos/ci.html?Transportation	</v>
      <v xml:space="preserve">http://creativecommons.org/licenses/by-sa/3.0/	http://creativecommons.org/licenses/by-sa/3.0/	http://creativecommons.org/licenses/by-sa/3.0/		</v>
    </spb>
    <spb s="0">
      <v xml:space="preserve">Wikipedia	Cia	</v>
      <v xml:space="preserve">CC-BY-SA		</v>
      <v xml:space="preserve">http://en.wikipedia.org/wiki/Chile	https://www.cia.gov/library/publications/the-world-factbook/geos/ci.html?Transportation	</v>
      <v xml:space="preserve">http://creativecommons.org/licenses/by-sa/3.0/		</v>
    </spb>
    <spb s="20">
      <v>0</v>
      <v>231</v>
      <v>232</v>
      <v>233</v>
      <v>4</v>
      <v>233</v>
      <v>232</v>
      <v>234</v>
      <v>233</v>
      <v>232</v>
      <v>7</v>
      <v>232</v>
      <v>8</v>
      <v>235</v>
      <v>236</v>
      <v>237</v>
      <v>12</v>
      <v>235</v>
      <v>13</v>
      <v>14</v>
      <v>15</v>
      <v>235</v>
      <v>235</v>
      <v>235</v>
      <v>231</v>
      <v>235</v>
      <v>236</v>
      <v>235</v>
      <v>16</v>
      <v>17</v>
      <v>18</v>
      <v>19</v>
      <v>235</v>
      <v>235</v>
      <v>235</v>
      <v>20</v>
      <v>235</v>
      <v>235</v>
      <v>235</v>
      <v>235</v>
      <v>235</v>
      <v>235</v>
      <v>235</v>
      <v>231</v>
    </spb>
    <spb s="22">
      <v>2019</v>
      <v>2019</v>
      <v>kilómetro cuadrado</v>
      <v>2019</v>
      <v>2018</v>
      <v>2019</v>
      <v>2019</v>
      <v>años (2018)</v>
      <v>2019</v>
      <v>por mil (2018)</v>
      <v>2018</v>
      <v>por mil (2018)</v>
      <v>2016</v>
      <v>2016</v>
      <v>2018</v>
      <v>por litro (2016)</v>
      <v>2019</v>
      <v>2015</v>
      <v>muertes por 100 000 (2017)</v>
      <v>kWh (2014)</v>
      <v>2017</v>
      <v>kilotones por año (2016)</v>
      <v>2015</v>
      <v>2017</v>
      <v>2017</v>
      <v>2019</v>
      <v>2017</v>
      <v>2017</v>
      <v>2017</v>
      <v>2017</v>
      <v>2017</v>
      <v>2017</v>
      <v>2017</v>
      <v>2019</v>
    </spb>
    <spb s="0">
      <v xml:space="preserve">Wikipedia	</v>
      <v xml:space="preserve">Public domain	</v>
      <v xml:space="preserve">http://es.wikipedia.org/wiki/Chile	</v>
      <v xml:space="preserve">http://en.wikipedia.org/wiki/Public_domain	</v>
    </spb>
    <spb s="0">
      <v xml:space="preserve">Wikipedia	Cia	travel.state.gov	</v>
      <v xml:space="preserve">CC-BY-SA			</v>
      <v xml:space="preserve">http://en.wikipedia.org/wiki/Brazil	https://www.cia.gov/library/publications/the-world-factbook/geos/br.html?Transportation	https://travel.state.gov/content/travel/en/international-travel/International-Travel-Country-Information-Pages/Brazil.html	</v>
      <v xml:space="preserve">http://creativecommons.org/licenses/by-sa/3.0/			</v>
    </spb>
    <spb s="0">
      <v xml:space="preserve">Wikipedia	</v>
      <v xml:space="preserve">CC-BY-SA	</v>
      <v xml:space="preserve">http://en.wikipedia.org/wiki/Brazil	</v>
      <v xml:space="preserve">http://creativecommons.org/licenses/by-sa/3.0/	</v>
    </spb>
    <spb s="0">
      <v xml:space="preserve">Wikipedia	Wikipedia	</v>
      <v xml:space="preserve">CC-BY-SA	CC-BY-SA	</v>
      <v xml:space="preserve">http://en.wikipedia.org/wiki/Brazil	http://es.wikipedia.org/wiki/Brasil	</v>
      <v xml:space="preserve">http://creativecommons.org/licenses/by-sa/3.0/	http://creativecommons.org/licenses/by-sa/3.0/	</v>
    </spb>
    <spb s="0">
      <v xml:space="preserve">Wikipedia	</v>
      <v xml:space="preserve">CC-BY-SA	</v>
      <v xml:space="preserve">http://es.wikipedia.org/wiki/Brasil	</v>
      <v xml:space="preserve">http://creativecommons.org/licenses/by-sa/3.0/	</v>
    </spb>
    <spb s="0">
      <v xml:space="preserve">Wikipedia	travel.state.gov	</v>
      <v xml:space="preserve">CC-BY-SA		</v>
      <v xml:space="preserve">http://en.wikipedia.org/wiki/Brazil	https://travel.state.gov/content/travel/en/international-travel/International-Travel-Country-Information-Pages/Brazil.html	</v>
      <v xml:space="preserve">http://creativecommons.org/licenses/by-sa/3.0/		</v>
    </spb>
    <spb s="0">
      <v xml:space="preserve">Cia	</v>
      <v xml:space="preserve">	</v>
      <v xml:space="preserve">https://www.cia.gov/library/publications/the-world-factbook/geos/br.html?Transportation	</v>
      <v xml:space="preserve">	</v>
    </spb>
    <spb s="0">
      <v xml:space="preserve">Wikipedia	Cia	</v>
      <v xml:space="preserve">CC-BY-SA		</v>
      <v xml:space="preserve">http://en.wikipedia.org/wiki/Brazil	https://www.cia.gov/library/publications/the-world-factbook/geos/br.html?Transportation	</v>
      <v xml:space="preserve">http://creativecommons.org/licenses/by-sa/3.0/		</v>
    </spb>
    <spb s="0">
      <v xml:space="preserve">Wikipedia	Wikipedia	Cia	</v>
      <v xml:space="preserve">CC-BY-SA	CC-BY-SA		</v>
      <v xml:space="preserve">http://en.wikipedia.org/wiki/Brazil	http://es.wikipedia.org/wiki/Brasil	https://www.cia.gov/library/publications/the-world-factbook/geos/br.html?Transportation	</v>
      <v xml:space="preserve">http://creativecommons.org/licenses/by-sa/3.0/	http://creativecommons.org/licenses/by-sa/3.0/		</v>
    </spb>
    <spb s="38">
      <v>0</v>
      <v>241</v>
      <v>242</v>
      <v>243</v>
      <v>243</v>
      <v>242</v>
      <v>244</v>
      <v>243</v>
      <v>245</v>
      <v>242</v>
      <v>7</v>
      <v>242</v>
      <v>8</v>
      <v>246</v>
      <v>247</v>
      <v>12</v>
      <v>246</v>
      <v>13</v>
      <v>14</v>
      <v>15</v>
      <v>246</v>
      <v>246</v>
      <v>246</v>
      <v>241</v>
      <v>246</v>
      <v>248</v>
      <v>246</v>
      <v>16</v>
      <v>17</v>
      <v>18</v>
      <v>19</v>
      <v>246</v>
      <v>246</v>
      <v>246</v>
      <v>20</v>
      <v>246</v>
      <v>246</v>
      <v>246</v>
      <v>246</v>
      <v>246</v>
      <v>246</v>
      <v>246</v>
      <v>241</v>
    </spb>
    <spb s="39">
      <v>CPI</v>
      <v>GDP</v>
      <v>Area</v>
      <v>Image</v>
      <v>Name</v>
      <v>Population</v>
      <v>UniqueName</v>
      <v>VDPID/VSID</v>
      <v>Abbreviation</v>
      <v>Description</v>
      <v>National anthem</v>
      <v>Official name</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v>Market cap of listed companies</v>
    </spb>
    <spb s="3">
      <v>10</v>
      <v>Name</v>
      <v>LearnMoreOnLink</v>
    </spb>
    <spb s="22">
      <v>2019</v>
      <v>2019</v>
      <v>kilómetro cuadrado</v>
      <v>2020</v>
      <v>2018</v>
      <v>2019</v>
      <v>2019</v>
      <v>años (2018)</v>
      <v>2019</v>
      <v>por mil (2018)</v>
      <v>2018</v>
      <v>por mil (2018)</v>
      <v>2016</v>
      <v>2016</v>
      <v>2018</v>
      <v>por litro (2016)</v>
      <v>2019</v>
      <v>2015</v>
      <v>muertes por 100 000 (2017)</v>
      <v>kWh (2014)</v>
      <v>2017</v>
      <v>kilotones por año (2016)</v>
      <v>2014</v>
      <v>2017</v>
      <v>2017</v>
      <v>2019</v>
      <v>2018</v>
      <v>2018</v>
      <v>2018</v>
      <v>2018</v>
      <v>2018</v>
      <v>2018</v>
      <v>2018</v>
      <v>2019</v>
    </spb>
    <spb s="0">
      <v xml:space="preserve">Wikipedia	</v>
      <v xml:space="preserve">Public domain	</v>
      <v xml:space="preserve">http://en.wikipedia.org/wiki/Brazil	</v>
      <v xml:space="preserve">http://en.wikipedia.org/wiki/Public_domain	</v>
    </spb>
    <spb s="0">
      <v xml:space="preserve">Wikipedia	Cia	travel.state.gov	</v>
      <v xml:space="preserve">CC-BY-SA			</v>
      <v xml:space="preserve">http://en.wikipedia.org/wiki/Panama	https://www.cia.gov/library/publications/the-world-factbook/geos/pm.html?Transportation	https://travel.state.gov/content/travel/en/international-travel/International-Travel-Country-Information-Pages/Panama.html	</v>
      <v xml:space="preserve">http://creativecommons.org/licenses/by-sa/3.0/			</v>
    </spb>
    <spb s="0">
      <v xml:space="preserve">Wikipedia	</v>
      <v xml:space="preserve">CC-BY-SA	</v>
      <v xml:space="preserve">http://en.wikipedia.org/wiki/Panama	</v>
      <v xml:space="preserve">http://creativecommons.org/licenses/by-sa/3.0/	</v>
    </spb>
    <spb s="0">
      <v xml:space="preserve">Wikipedia	Wikipedia	</v>
      <v xml:space="preserve">CC-BY-SA	CC-BY-SA	</v>
      <v xml:space="preserve">http://en.wikipedia.org/wiki/Panama	http://es.wikipedia.org/wiki/Panamá	</v>
      <v xml:space="preserve">http://creativecommons.org/licenses/by-sa/3.0/	http://creativecommons.org/licenses/by-sa/3.0/	</v>
    </spb>
    <spb s="0">
      <v xml:space="preserve">Wikipedia	</v>
      <v xml:space="preserve">CC-BY-SA	</v>
      <v xml:space="preserve">http://es.wikipedia.org/wiki/Panamá	</v>
      <v xml:space="preserve">http://creativecommons.org/licenses/by-sa/3.0/	</v>
    </spb>
    <spb s="0">
      <v xml:space="preserve">Cia	</v>
      <v xml:space="preserve">	</v>
      <v xml:space="preserve">https://www.cia.gov/library/publications/the-world-factbook/geos/pm.html?Transportation	</v>
      <v xml:space="preserve">	</v>
    </spb>
    <spb s="0">
      <v xml:space="preserve">Wikipedia	Wikipedia	Wikipedia	Cia	</v>
      <v xml:space="preserve">CC-BY-SA	CC-BY-SA	CC-BY-SA		</v>
      <v xml:space="preserve">http://en.wikipedia.org/wiki/Panama	http://es.wikipedia.org/wiki/Panamá	http://fr.wikipedia.org/wiki/Panama	https://www.cia.gov/library/publications/the-world-factbook/geos/pm.html?Transportation	</v>
      <v xml:space="preserve">http://creativecommons.org/licenses/by-sa/3.0/	http://creativecommons.org/licenses/by-sa/3.0/	http://creativecommons.org/licenses/by-sa/3.0/		</v>
    </spb>
    <spb s="0">
      <v xml:space="preserve">Wikipedia	Cia	</v>
      <v xml:space="preserve">CC-BY-SA		</v>
      <v xml:space="preserve">http://en.wikipedia.org/wiki/Panama	https://www.cia.gov/library/publications/the-world-factbook/geos/pm.html?Transportation	</v>
      <v xml:space="preserve">http://creativecommons.org/licenses/by-sa/3.0/		</v>
    </spb>
    <spb s="40">
      <v>0</v>
      <v>254</v>
      <v>255</v>
      <v>256</v>
      <v>4</v>
      <v>256</v>
      <v>255</v>
      <v>257</v>
      <v>256</v>
      <v>255</v>
      <v>7</v>
      <v>8</v>
      <v>258</v>
      <v>259</v>
      <v>260</v>
      <v>12</v>
      <v>258</v>
      <v>13</v>
      <v>14</v>
      <v>15</v>
      <v>258</v>
      <v>258</v>
      <v>254</v>
      <v>258</v>
      <v>259</v>
      <v>258</v>
      <v>16</v>
      <v>17</v>
      <v>18</v>
      <v>19</v>
      <v>258</v>
      <v>258</v>
      <v>258</v>
      <v>20</v>
      <v>258</v>
      <v>258</v>
      <v>258</v>
      <v>258</v>
      <v>258</v>
      <v>258</v>
      <v>258</v>
      <v>254</v>
    </spb>
    <spb s="41">
      <v>CPI</v>
      <v>GDP</v>
      <v>Area</v>
      <v>Image</v>
      <v>Name</v>
      <v>Population</v>
      <v>UniqueName</v>
      <v>VDPID/VSID</v>
      <v>Abbreviation</v>
      <v>Description</v>
      <v>National anthem</v>
      <v>Minimum wage</v>
      <v>LearnMoreOnLink</v>
      <v>Physicians per thousand</v>
      <v>Urban population</v>
      <v>CPI Change (%)</v>
      <v>Largest city</v>
      <v>Calling code</v>
      <v>Life expectancy</v>
      <v>Unemployment rate</v>
      <v>Birth rate</v>
      <v>Fertility rate</v>
      <v>Forested area (%)</v>
      <v>Infant mortality</v>
      <v>Agricultural land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lowest 10%</v>
      <v>Population: Income share highest 20%</v>
      <v>Population: Income share lowest 20%</v>
      <v>Market cap of listed companies</v>
    </spb>
    <spb s="3">
      <v>11</v>
      <v>Name</v>
      <v>LearnMoreOnLink</v>
    </spb>
    <spb s="16">
      <v>2019</v>
      <v>2019</v>
      <v>kilómetro cuadrado</v>
      <v>2019</v>
      <v>2016</v>
      <v>2019</v>
      <v>2019</v>
      <v>años (2018)</v>
      <v>2019</v>
      <v>por mil (2018)</v>
      <v>2018</v>
      <v>por mil (2018)</v>
      <v>2016</v>
      <v>2016</v>
      <v>por litro (2016)</v>
      <v>2019</v>
      <v>2015</v>
      <v>muertes por 100 000 (2017)</v>
      <v>kWh (2014)</v>
      <v>2017</v>
      <v>kilotones por año (2016)</v>
      <v>2014</v>
      <v>2017</v>
      <v>2016</v>
      <v>2019</v>
      <v>2018</v>
      <v>2018</v>
      <v>2018</v>
      <v>2018</v>
      <v>2018</v>
      <v>2018</v>
      <v>2018</v>
      <v>2019</v>
    </spb>
    <spb s="0">
      <v xml:space="preserve">Wikipedia	</v>
      <v xml:space="preserve">Public domain	</v>
      <v xml:space="preserve">http://es.wikipedia.org/wiki/Panamá	</v>
      <v xml:space="preserve">http://en.wikipedia.org/wiki/Public_domain	</v>
    </spb>
    <spb s="0">
      <v xml:space="preserve">Wikipedia	Cia	travel.state.gov	</v>
      <v xml:space="preserve">CC-BY-SA			</v>
      <v xml:space="preserve">http://en.wikipedia.org/wiki/Uruguay	https://www.cia.gov/library/publications/the-world-factbook/geos/uy.html?Transportation	https://travel.state.gov/content/travel/en/international-travel/International-Travel-Country-Information-Pages/Uruguay.html	</v>
      <v xml:space="preserve">http://creativecommons.org/licenses/by-sa/3.0/			</v>
    </spb>
    <spb s="0">
      <v xml:space="preserve">Wikipedia	</v>
      <v xml:space="preserve">CC-BY-SA	</v>
      <v xml:space="preserve">http://en.wikipedia.org/wiki/Uruguay	</v>
      <v xml:space="preserve">http://creativecommons.org/licenses/by-sa/3.0/	</v>
    </spb>
    <spb s="0">
      <v xml:space="preserve">Wikipedia	Wikipedia	</v>
      <v xml:space="preserve">CC-BY-SA	CC-BY-SA	</v>
      <v xml:space="preserve">http://en.wikipedia.org/wiki/Uruguay	http://es.wikipedia.org/wiki/Uruguay	</v>
      <v xml:space="preserve">http://creativecommons.org/licenses/by-sa/3.0/	http://creativecommons.org/licenses/by-sa/3.0/	</v>
    </spb>
    <spb s="0">
      <v xml:space="preserve">Wikipedia	</v>
      <v xml:space="preserve">CC-BY-SA	</v>
      <v xml:space="preserve">http://es.wikipedia.org/wiki/Uruguay	</v>
      <v xml:space="preserve">http://creativecommons.org/licenses/by-sa/3.0/	</v>
    </spb>
    <spb s="0">
      <v xml:space="preserve">Cia	</v>
      <v xml:space="preserve">	</v>
      <v xml:space="preserve">https://www.cia.gov/library/publications/the-world-factbook/geos/uy.html?Transportation	</v>
      <v xml:space="preserve">	</v>
    </spb>
    <spb s="0">
      <v xml:space="preserve">Wikipedia	Wikipedia	Wikipedia	Cia	</v>
      <v xml:space="preserve">CC-BY-SA	CC-BY-SA	CC-BY-SA		</v>
      <v xml:space="preserve">http://en.wikipedia.org/wiki/Uruguay	http://es.wikipedia.org/wiki/Uruguay	http://fr.wikipedia.org/wiki/Uruguay	https://www.cia.gov/library/publications/the-world-factbook/geos/uy.html?Transportation	</v>
      <v xml:space="preserve">http://creativecommons.org/licenses/by-sa/3.0/	http://creativecommons.org/licenses/by-sa/3.0/	http://creativecommons.org/licenses/by-sa/3.0/		</v>
    </spb>
    <spb s="0">
      <v xml:space="preserve">Wikipedia	Cia	</v>
      <v xml:space="preserve">CC-BY-SA		</v>
      <v xml:space="preserve">http://en.wikipedia.org/wiki/Uruguay	https://www.cia.gov/library/publications/the-world-factbook/geos/uy.html?Transportation	</v>
      <v xml:space="preserve">http://creativecommons.org/licenses/by-sa/3.0/		</v>
    </spb>
    <spb s="20">
      <v>0</v>
      <v>266</v>
      <v>267</v>
      <v>268</v>
      <v>4</v>
      <v>268</v>
      <v>267</v>
      <v>269</v>
      <v>268</v>
      <v>267</v>
      <v>7</v>
      <v>267</v>
      <v>8</v>
      <v>270</v>
      <v>271</v>
      <v>272</v>
      <v>12</v>
      <v>270</v>
      <v>13</v>
      <v>14</v>
      <v>15</v>
      <v>270</v>
      <v>270</v>
      <v>270</v>
      <v>266</v>
      <v>270</v>
      <v>271</v>
      <v>270</v>
      <v>16</v>
      <v>17</v>
      <v>18</v>
      <v>19</v>
      <v>270</v>
      <v>270</v>
      <v>270</v>
      <v>20</v>
      <v>270</v>
      <v>270</v>
      <v>270</v>
      <v>270</v>
      <v>270</v>
      <v>270</v>
      <v>270</v>
      <v>266</v>
    </spb>
    <spb s="22">
      <v>2019</v>
      <v>2019</v>
      <v>kilómetro cuadrado</v>
      <v>2019</v>
      <v>2017</v>
      <v>2019</v>
      <v>2019</v>
      <v>años (2018)</v>
      <v>2019</v>
      <v>por mil (2018)</v>
      <v>2018</v>
      <v>por mil (2018)</v>
      <v>2016</v>
      <v>2016</v>
      <v>2018</v>
      <v>por litro (2016)</v>
      <v>2019</v>
      <v>2015</v>
      <v>muertes por 100 000 (2017)</v>
      <v>kWh (2014)</v>
      <v>2017</v>
      <v>kilotones por año (2016)</v>
      <v>2014</v>
      <v>2017</v>
      <v>2017</v>
      <v>2019</v>
      <v>2018</v>
      <v>2018</v>
      <v>2018</v>
      <v>2018</v>
      <v>2018</v>
      <v>2018</v>
      <v>2018</v>
      <v>1996</v>
    </spb>
    <spb s="0">
      <v xml:space="preserve">Wikipedia	</v>
      <v xml:space="preserve">Public domain	</v>
      <v xml:space="preserve">http://es.wikipedia.org/wiki/Uruguay	</v>
      <v xml:space="preserve">http://en.wikipedia.org/wiki/Public_domain	</v>
    </spb>
    <spb s="0">
      <v xml:space="preserve">Wikipedia	Cia	travel.state.gov	</v>
      <v xml:space="preserve">CC-BY-SA			</v>
      <v xml:space="preserve">http://en.wikipedia.org/wiki/The_Bahamas	https://www.cia.gov/library/publications/the-world-factbook/geos/bf.html?Transportation	https://travel.state.gov/content/travel/en/international-travel/International-Travel-Country-Information-Pages/Bahamas.html	</v>
      <v xml:space="preserve">http://creativecommons.org/licenses/by-sa/3.0/			</v>
    </spb>
    <spb s="0">
      <v xml:space="preserve">Wikipedia	</v>
      <v xml:space="preserve">CC-BY-SA	</v>
      <v xml:space="preserve">http://en.wikipedia.org/wiki/The_Bahamas	</v>
      <v xml:space="preserve">http://creativecommons.org/licenses/by-sa/3.0/	</v>
    </spb>
    <spb s="0">
      <v xml:space="preserve">Wikipedia	Wikipedia	</v>
      <v xml:space="preserve">CC-BY-SA	CC-BY-SA	</v>
      <v xml:space="preserve">http://en.wikipedia.org/wiki/The_Bahamas	http://es.wikipedia.org/wiki/Bahamas	</v>
      <v xml:space="preserve">http://creativecommons.org/licenses/by-sa/3.0/	http://creativecommons.org/licenses/by-sa/3.0/	</v>
    </spb>
    <spb s="0">
      <v xml:space="preserve">Wikipedia	</v>
      <v xml:space="preserve">CC-BY-SA	</v>
      <v xml:space="preserve">http://es.wikipedia.org/wiki/Bahamas	</v>
      <v xml:space="preserve">http://creativecommons.org/licenses/by-sa/3.0/	</v>
    </spb>
    <spb s="0">
      <v xml:space="preserve">Cia	</v>
      <v xml:space="preserve">	</v>
      <v xml:space="preserve">https://www.cia.gov/library/publications/the-world-factbook/geos/bf.html?Transportation	</v>
      <v xml:space="preserve">	</v>
    </spb>
    <spb s="0">
      <v xml:space="preserve">Wikipedia	Wikipedia	Wikipedia	Cia	</v>
      <v xml:space="preserve">CC-BY-SA	CC-BY-SA	CC-BY-SA		</v>
      <v xml:space="preserve">http://en.wikipedia.org/wiki/The_Bahamas	http://es.wikipedia.org/wiki/Bahamas	http://fr.wikipedia.org/wiki/Bahamas	https://www.cia.gov/library/publications/the-world-factbook/geos/bf.html?Transportation	</v>
      <v xml:space="preserve">http://creativecommons.org/licenses/by-sa/3.0/	http://creativecommons.org/licenses/by-sa/3.0/	http://creativecommons.org/licenses/by-sa/3.0/		</v>
    </spb>
    <spb s="42">
      <v>0</v>
      <v>276</v>
      <v>277</v>
      <v>278</v>
      <v>4</v>
      <v>278</v>
      <v>277</v>
      <v>279</v>
      <v>277</v>
      <v>277</v>
      <v>7</v>
      <v>8</v>
      <v>280</v>
      <v>281</v>
      <v>277</v>
      <v>12</v>
      <v>280</v>
      <v>13</v>
      <v>14</v>
      <v>15</v>
      <v>280</v>
      <v>280</v>
      <v>280</v>
      <v>276</v>
      <v>280</v>
      <v>281</v>
      <v>280</v>
      <v>16</v>
      <v>18</v>
      <v>19</v>
      <v>280</v>
      <v>280</v>
      <v>280</v>
      <v>20</v>
    </spb>
    <spb s="43">
      <v>CPI</v>
      <v>GDP</v>
      <v>Area</v>
      <v>Image</v>
      <v>Name</v>
      <v>Population</v>
      <v>UniqueName</v>
      <v>VDPID/VSID</v>
      <v>Abbreviation</v>
      <v>Description</v>
      <v>National anthem</v>
      <v>Minimum wage</v>
      <v>LearnMoreOnLink</v>
      <v>Physicians per thousand</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Armed forces size</v>
      <v>Carbon dioxide emissions</v>
      <v>Fossil fuel energy consumption</v>
      <v>Gross primary education enrollment (%)</v>
      <v>Gross tertiary education enrollment (%)</v>
      <v>Population: Labor force participation (%)</v>
    </spb>
    <spb s="3">
      <v>12</v>
      <v>Name</v>
      <v>LearnMoreOnLink</v>
    </spb>
    <spb s="44">
      <v>2019</v>
      <v>2019</v>
      <v>kilómetro cuadrado</v>
      <v>2019</v>
      <v>2017</v>
      <v>2019</v>
      <v>2019</v>
      <v>años (2018)</v>
      <v>2019</v>
      <v>por mil (2018)</v>
      <v>2018</v>
      <v>por mil (2018)</v>
      <v>2016</v>
      <v>2016</v>
      <v>2018</v>
      <v>por litro (2016)</v>
      <v>2019</v>
      <v>2015</v>
      <v>muertes por 100 000 (2017)</v>
      <v>2017</v>
      <v>kilotones por año (2016)</v>
      <v>2007</v>
      <v>2018</v>
      <v>1995</v>
      <v>2019</v>
    </spb>
    <spb s="0">
      <v xml:space="preserve">Wikipedia	</v>
      <v xml:space="preserve">Public domain	</v>
      <v xml:space="preserve">http://es.wikipedia.org/wiki/Bahamas	</v>
      <v xml:space="preserve">http://en.wikipedia.org/wiki/Public_domain	</v>
    </spb>
    <spb s="0">
      <v xml:space="preserve">Wikipedia	Cia	travel.state.gov	</v>
      <v xml:space="preserve">CC-BY-SA			</v>
      <v xml:space="preserve">http://en.wikipedia.org/wiki/Trinidad_and_Tobago	https://www.cia.gov/library/publications/the-world-factbook/geos/td.html?Transportation	https://travel.state.gov/content/travel/en/international-travel/International-Travel-Country-Information-Pages/TrinidadandTobago.html	</v>
      <v xml:space="preserve">http://creativecommons.org/licenses/by-sa/3.0/			</v>
    </spb>
    <spb s="0">
      <v xml:space="preserve">Wikipedia	</v>
      <v xml:space="preserve">CC-BY-SA	</v>
      <v xml:space="preserve">http://en.wikipedia.org/wiki/Trinidad_and_Tobago	</v>
      <v xml:space="preserve">http://creativecommons.org/licenses/by-sa/3.0/	</v>
    </spb>
    <spb s="0">
      <v xml:space="preserve">Wikipedia	Wikipedia	</v>
      <v xml:space="preserve">CC-BY-SA	CC-BY-SA	</v>
      <v xml:space="preserve">http://en.wikipedia.org/wiki/Trinidad_and_Tobago	http://es.wikipedia.org/wiki/Trinidad_y_Tobago	</v>
      <v xml:space="preserve">http://creativecommons.org/licenses/by-sa/3.0/	http://creativecommons.org/licenses/by-sa/3.0/	</v>
    </spb>
    <spb s="0">
      <v xml:space="preserve">Wikipedia	</v>
      <v xml:space="preserve">CC-BY-SA	</v>
      <v xml:space="preserve">http://es.wikipedia.org/wiki/Trinidad_y_Tobago	</v>
      <v xml:space="preserve">http://creativecommons.org/licenses/by-sa/3.0/	</v>
    </spb>
    <spb s="0">
      <v xml:space="preserve">Cia	</v>
      <v xml:space="preserve">	</v>
      <v xml:space="preserve">https://www.cia.gov/library/publications/the-world-factbook/geos/td.html?Transportation	</v>
      <v xml:space="preserve">	</v>
    </spb>
    <spb s="0">
      <v xml:space="preserve">Wikipedia	Wikipedia	Cia	</v>
      <v xml:space="preserve">CC-BY-SA	CC-BY-SA		</v>
      <v xml:space="preserve">http://en.wikipedia.org/wiki/Trinidad_and_Tobago	http://es.wikipedia.org/wiki/Trinidad_y_Tobago	https://www.cia.gov/library/publications/the-world-factbook/geos/td.html?Transportation	</v>
      <v xml:space="preserve">http://creativecommons.org/licenses/by-sa/3.0/	http://creativecommons.org/licenses/by-sa/3.0/		</v>
    </spb>
    <spb s="20">
      <v>0</v>
      <v>287</v>
      <v>288</v>
      <v>289</v>
      <v>4</v>
      <v>289</v>
      <v>288</v>
      <v>290</v>
      <v>289</v>
      <v>288</v>
      <v>7</v>
      <v>288</v>
      <v>8</v>
      <v>291</v>
      <v>289</v>
      <v>288</v>
      <v>12</v>
      <v>291</v>
      <v>13</v>
      <v>14</v>
      <v>15</v>
      <v>291</v>
      <v>291</v>
      <v>291</v>
      <v>287</v>
      <v>291</v>
      <v>292</v>
      <v>291</v>
      <v>16</v>
      <v>17</v>
      <v>18</v>
      <v>19</v>
      <v>291</v>
      <v>291</v>
      <v>291</v>
      <v>20</v>
      <v>291</v>
      <v>291</v>
      <v>291</v>
      <v>291</v>
      <v>291</v>
      <v>291</v>
      <v>291</v>
      <v>287</v>
    </spb>
    <spb s="22">
      <v>2018</v>
      <v>2019</v>
      <v>kilómetro cuadrado</v>
      <v>2019</v>
      <v>2018</v>
      <v>2019</v>
      <v>2018</v>
      <v>años (2018)</v>
      <v>2019</v>
      <v>por mil (2018)</v>
      <v>2018</v>
      <v>por mil (2018)</v>
      <v>2016</v>
      <v>2016</v>
      <v>2017</v>
      <v>por litro (2016)</v>
      <v>2019</v>
      <v>2015</v>
      <v>muertes por 100 000 (2017)</v>
      <v>kWh (2014)</v>
      <v>2017</v>
      <v>kilotones por año (2016)</v>
      <v>2014</v>
      <v>2010</v>
      <v>2004</v>
      <v>2019</v>
      <v>1992</v>
      <v>1992</v>
      <v>1992</v>
      <v>1992</v>
      <v>1992</v>
      <v>1992</v>
      <v>1992</v>
      <v>2001</v>
    </spb>
    <spb s="0">
      <v xml:space="preserve">Wikipedia	</v>
      <v xml:space="preserve">Public domain	</v>
      <v xml:space="preserve">http://es.wikipedia.org/wiki/Trinidad_y_Tobago	</v>
      <v xml:space="preserve">http://en.wikipedia.org/wiki/Public_domain	</v>
    </spb>
    <spb s="0">
      <v xml:space="preserve">Wikipedia	Cia	travel.state.gov	</v>
      <v xml:space="preserve">CC-BY-SA			</v>
      <v xml:space="preserve">http://en.wikipedia.org/wiki/Suriname	https://www.cia.gov/library/publications/the-world-factbook/geos/ns.html?Transportation	https://travel.state.gov/content/travel/en/international-travel/International-Travel-Country-Information-Pages/Suriname.html	</v>
      <v xml:space="preserve">http://creativecommons.org/licenses/by-sa/3.0/			</v>
    </spb>
    <spb s="0">
      <v xml:space="preserve">Wikipedia	</v>
      <v xml:space="preserve">CC-BY-SA	</v>
      <v xml:space="preserve">http://en.wikipedia.org/wiki/Suriname	</v>
      <v xml:space="preserve">http://creativecommons.org/licenses/by-sa/3.0/	</v>
    </spb>
    <spb s="0">
      <v xml:space="preserve">Wikipedia	Wikipedia	</v>
      <v xml:space="preserve">CC-BY-SA	CC-BY-SA	</v>
      <v xml:space="preserve">http://en.wikipedia.org/wiki/Suriname	http://es.wikipedia.org/wiki/Surinam	</v>
      <v xml:space="preserve">http://creativecommons.org/licenses/by-sa/3.0/	http://creativecommons.org/licenses/by-sa/3.0/	</v>
    </spb>
    <spb s="0">
      <v xml:space="preserve">Wikipedia	</v>
      <v xml:space="preserve">CC-BY-SA	</v>
      <v xml:space="preserve">http://es.wikipedia.org/wiki/Surinam	</v>
      <v xml:space="preserve">http://creativecommons.org/licenses/by-sa/3.0/	</v>
    </spb>
    <spb s="0">
      <v xml:space="preserve">Cia	</v>
      <v xml:space="preserve">	</v>
      <v xml:space="preserve">https://www.cia.gov/library/publications/the-world-factbook/geos/ns.html?Transportation	</v>
      <v xml:space="preserve">	</v>
    </spb>
    <spb s="0">
      <v xml:space="preserve">Wikipedia	Wikipedia	Wikipedia	Cia	</v>
      <v xml:space="preserve">CC-BY-SA	CC-BY-SA	CC-BY-SA		</v>
      <v xml:space="preserve">http://en.wikipedia.org/wiki/Suriname	http://es.wikipedia.org/wiki/Surinam	http://fr.wikipedia.org/wiki/Suriname	https://www.cia.gov/library/publications/the-world-factbook/geos/ns.html?Transportation	</v>
      <v xml:space="preserve">http://creativecommons.org/licenses/by-sa/3.0/	http://creativecommons.org/licenses/by-sa/3.0/	http://creativecommons.org/licenses/by-sa/3.0/		</v>
    </spb>
    <spb s="0">
      <v xml:space="preserve">Wikipedia	Cia	</v>
      <v xml:space="preserve">CC-BY-SA		</v>
      <v xml:space="preserve">http://en.wikipedia.org/wiki/Suriname	https://www.cia.gov/library/publications/the-world-factbook/geos/ns.html?Transportation	</v>
      <v xml:space="preserve">http://creativecommons.org/licenses/by-sa/3.0/		</v>
    </spb>
    <spb s="45">
      <v>0</v>
      <v>296</v>
      <v>297</v>
      <v>298</v>
      <v>4</v>
      <v>298</v>
      <v>297</v>
      <v>299</v>
      <v>298</v>
      <v>7</v>
      <v>297</v>
      <v>8</v>
      <v>300</v>
      <v>301</v>
      <v>302</v>
      <v>12</v>
      <v>300</v>
      <v>13</v>
      <v>14</v>
      <v>15</v>
      <v>300</v>
      <v>300</v>
      <v>300</v>
      <v>296</v>
      <v>300</v>
      <v>301</v>
      <v>300</v>
      <v>16</v>
      <v>17</v>
      <v>18</v>
      <v>19</v>
      <v>300</v>
      <v>300</v>
      <v>300</v>
      <v>20</v>
      <v>300</v>
      <v>300</v>
      <v>300</v>
      <v>300</v>
      <v>300</v>
      <v>300</v>
    </spb>
    <spb s="46">
      <v>CPI</v>
      <v>GDP</v>
      <v>Area</v>
      <v>Image</v>
      <v>Name</v>
      <v>Population</v>
      <v>UniqueName</v>
      <v>VDPID/VSID</v>
      <v>Abbreviation</v>
      <v>Description</v>
      <v>National anthem</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Electric power consumption</v>
      <v>Armed forces size</v>
      <v>Carbon dioxide emissions</v>
      <v>Fossil fuel energy consumption</v>
      <v>Gross primary education enrollment (%)</v>
      <v>Gross tertiary education enrollment (%)</v>
      <v>Population: Labor force participation (%)</v>
      <v>Population: Income share fourth 20%</v>
      <v>Population: Income share third 20%</v>
      <v>Population: Income share second 20%</v>
      <v>Population: Income share highest 10%</v>
      <v>Population: Income share highest 20%</v>
      <v>Population: Income share lowest 20%</v>
    </spb>
    <spb s="3">
      <v>13</v>
      <v>Name</v>
      <v>LearnMoreOnLink</v>
    </spb>
    <spb s="47">
      <v>2019</v>
      <v>2019</v>
      <v>kilómetro cuadrado</v>
      <v>2019</v>
      <v>2018</v>
      <v>2019</v>
      <v>2017</v>
      <v>años (2018)</v>
      <v>2019</v>
      <v>por mil (2018)</v>
      <v>2018</v>
      <v>por mil (2018)</v>
      <v>2016</v>
      <v>2016</v>
      <v>2012</v>
      <v>por litro (2014)</v>
      <v>2019</v>
      <v>2015</v>
      <v>muertes por 100 000 (2017)</v>
      <v>kWh (2014)</v>
      <v>2017</v>
      <v>kilotones por año (2016)</v>
      <v>2014</v>
      <v>2018</v>
      <v>2002</v>
      <v>2019</v>
      <v>1999</v>
      <v>1999</v>
      <v>1999</v>
      <v>1999</v>
      <v>1999</v>
      <v>1999</v>
    </spb>
    <spb s="0">
      <v xml:space="preserve">Wikipedia	</v>
      <v xml:space="preserve">Public domain	</v>
      <v xml:space="preserve">http://es.wikipedia.org/wiki/Surinam	</v>
      <v xml:space="preserve">http://en.wikipedia.org/wiki/Public_domain	</v>
    </spb>
    <spb s="0">
      <v xml:space="preserve">Wikipedia	Cia	travel.state.gov	</v>
      <v xml:space="preserve">CC-BY-SA			</v>
      <v xml:space="preserve">http://en.wikipedia.org/wiki/Grenada	https://www.cia.gov/library/publications/the-world-factbook/geos/gj.html?Transportation	https://travel.state.gov/content/travel/en/international-travel/International-Travel-Country-Information-Pages/Grenada.html	</v>
      <v xml:space="preserve">http://creativecommons.org/licenses/by-sa/3.0/			</v>
    </spb>
    <spb s="0">
      <v xml:space="preserve">Wikipedia	</v>
      <v xml:space="preserve">CC-BY-SA	</v>
      <v xml:space="preserve">http://en.wikipedia.org/wiki/Grenada	</v>
      <v xml:space="preserve">http://creativecommons.org/licenses/by-sa/3.0/	</v>
    </spb>
    <spb s="0">
      <v xml:space="preserve">Wikipedia	Wikipedia	</v>
      <v xml:space="preserve">CC-BY-SA	CC-BY-SA	</v>
      <v xml:space="preserve">http://en.wikipedia.org/wiki/Grenada	http://es.wikipedia.org/wiki/Granada_(país)	</v>
      <v xml:space="preserve">http://creativecommons.org/licenses/by-sa/3.0/	http://creativecommons.org/licenses/by-sa/3.0/	</v>
    </spb>
    <spb s="0">
      <v xml:space="preserve">Wikipedia	</v>
      <v xml:space="preserve">CC-BY-SA	</v>
      <v xml:space="preserve">http://es.wikipedia.org/wiki/Granada_(país)	</v>
      <v xml:space="preserve">http://creativecommons.org/licenses/by-sa/3.0/	</v>
    </spb>
    <spb s="0">
      <v xml:space="preserve">Cia	</v>
      <v xml:space="preserve">	</v>
      <v xml:space="preserve">https://www.cia.gov/library/publications/the-world-factbook/geos/gj.html?Transportation	</v>
      <v xml:space="preserve">	</v>
    </spb>
    <spb s="0">
      <v xml:space="preserve">Wikipedia	Wikipedia	Wikipedia	Cia	</v>
      <v xml:space="preserve">CC-BY-SA	CC-BY-SA	CC-BY-SA		</v>
      <v xml:space="preserve">http://en.wikipedia.org/wiki/Grenada	http://es.wikipedia.org/wiki/Granada_(país)	http://fr.wikipedia.org/wiki/Grenade_(pays)	https://www.cia.gov/library/publications/the-world-factbook/geos/gj.html?Transportation	</v>
      <v xml:space="preserve">http://creativecommons.org/licenses/by-sa/3.0/	http://creativecommons.org/licenses/by-sa/3.0/	http://creativecommons.org/licenses/by-sa/3.0/		</v>
    </spb>
    <spb s="48">
      <v>0</v>
      <v>308</v>
      <v>309</v>
      <v>310</v>
      <v>4</v>
      <v>310</v>
      <v>309</v>
      <v>311</v>
      <v>310</v>
      <v>7</v>
      <v>309</v>
      <v>8</v>
      <v>312</v>
      <v>313</v>
      <v>309</v>
      <v>12</v>
      <v>13</v>
      <v>14</v>
      <v>15</v>
      <v>312</v>
      <v>312</v>
      <v>312</v>
      <v>308</v>
      <v>312</v>
      <v>313</v>
      <v>312</v>
      <v>16</v>
      <v>19</v>
      <v>312</v>
      <v>312</v>
      <v>312</v>
    </spb>
    <spb s="49">
      <v>CPI</v>
      <v>GDP</v>
      <v>Area</v>
      <v>Image</v>
      <v>Name</v>
      <v>Population</v>
      <v>UniqueName</v>
      <v>VDPID/VSID</v>
      <v>Abbreviation</v>
      <v>Description</v>
      <v>National anthem</v>
      <v>LearnMoreOnLink</v>
      <v>Physicians per thousand</v>
      <v>Currency code</v>
      <v>Urban population</v>
      <v>CPI Change (%)</v>
      <v>Largest city</v>
      <v>Calling code</v>
      <v>Life expectancy</v>
      <v>Birth rate</v>
      <v>Fertility rate</v>
      <v>Forested area (%)</v>
      <v>Infant mortality</v>
      <v>Agricultural land (%)</v>
      <v>Tax revenue (%)</v>
      <v>Gasoline price</v>
      <v>Total tax rate</v>
      <v>Capital/Major City</v>
      <v>Out of pocket health expenditure (%)</v>
      <v>Maternal mortality ratio</v>
      <v>Carbon dioxide emissions</v>
      <v>Fossil fuel energy consumption</v>
      <v>Gross primary education enrollment (%)</v>
      <v>Gross tertiary education enrollment (%)</v>
    </spb>
    <spb s="3">
      <v>14</v>
      <v>Name</v>
      <v>LearnMoreOnLink</v>
    </spb>
    <spb s="50">
      <v>2018</v>
      <v>2019</v>
      <v>kilómetro cuadrado</v>
      <v>2019</v>
      <v>2017</v>
      <v>2019</v>
      <v>2018</v>
      <v>años (2018)</v>
      <v>por mil (2018)</v>
      <v>2018</v>
      <v>por mil (2018)</v>
      <v>2016</v>
      <v>2016</v>
      <v>2014</v>
      <v>por litro (2016)</v>
      <v>2019</v>
      <v>2015</v>
      <v>muertes por 100 000 (2017)</v>
      <v>kilotones por año (2016)</v>
      <v>2007</v>
      <v>2018</v>
      <v>2018</v>
    </spb>
    <spb s="0">
      <v xml:space="preserve">Wikipedia	</v>
      <v xml:space="preserve">Public domain	</v>
      <v xml:space="preserve">http://es.wikipedia.org/wiki/Granada_(país)	</v>
      <v xml:space="preserve">http://en.wikipedia.org/wiki/Public_domain	</v>
    </spb>
    <spb s="0">
      <v xml:space="preserve">Wikipedia	Cia	travel.state.gov	</v>
      <v xml:space="preserve">CC-BY-SA			</v>
      <v xml:space="preserve">http://en.wikipedia.org/wiki/Antigua_and_Barbuda	https://www.cia.gov/library/publications/the-world-factbook/geos/ac.html?Transportation	https://travel.state.gov/content/travel/en/international-travel/International-Travel-Country-Information-Pages/AntiguaandBarbuda.html	</v>
      <v xml:space="preserve">http://creativecommons.org/licenses/by-sa/3.0/			</v>
    </spb>
    <spb s="0">
      <v xml:space="preserve">Wikipedia	</v>
      <v xml:space="preserve">CC-BY-SA	</v>
      <v xml:space="preserve">http://en.wikipedia.org/wiki/Antigua_and_Barbuda	</v>
      <v xml:space="preserve">http://creativecommons.org/licenses/by-sa/3.0/	</v>
    </spb>
    <spb s="0">
      <v xml:space="preserve">Wikipedia	Wikipedia	</v>
      <v xml:space="preserve">CC-BY-SA	CC-BY-SA	</v>
      <v xml:space="preserve">http://en.wikipedia.org/wiki/Antigua_and_Barbuda	http://es.wikipedia.org/wiki/Antigua_y_Barbuda	</v>
      <v xml:space="preserve">http://creativecommons.org/licenses/by-sa/3.0/	http://creativecommons.org/licenses/by-sa/3.0/	</v>
    </spb>
    <spb s="0">
      <v xml:space="preserve">Wikipedia	</v>
      <v xml:space="preserve">CC-BY-SA	</v>
      <v xml:space="preserve">http://es.wikipedia.org/wiki/Antigua_y_Barbuda	</v>
      <v xml:space="preserve">http://creativecommons.org/licenses/by-sa/3.0/	</v>
    </spb>
    <spb s="0">
      <v xml:space="preserve">Cia	</v>
      <v xml:space="preserve">	</v>
      <v xml:space="preserve">https://www.cia.gov/library/publications/the-world-factbook/geos/ac.html?Transportation	</v>
      <v xml:space="preserve">	</v>
    </spb>
    <spb s="0">
      <v xml:space="preserve">Wikipedia	Wikipedia	Wikipedia	Cia	</v>
      <v xml:space="preserve">CC-BY-SA	CC-BY-SA	CC-BY-SA		</v>
      <v xml:space="preserve">http://en.wikipedia.org/wiki/Antigua_and_Barbuda	http://es.wikipedia.org/wiki/Antigua_y_Barbuda	http://fr.wikipedia.org/wiki/Antigua-et-Barbuda	https://www.cia.gov/library/publications/the-world-factbook/geos/ac.html?Transportation	</v>
      <v xml:space="preserve">http://creativecommons.org/licenses/by-sa/3.0/	http://creativecommons.org/licenses/by-sa/3.0/	http://creativecommons.org/licenses/by-sa/3.0/		</v>
    </spb>
    <spb s="51">
      <v>0</v>
      <v>319</v>
      <v>320</v>
      <v>321</v>
      <v>4</v>
      <v>321</v>
      <v>320</v>
      <v>322</v>
      <v>321</v>
      <v>320</v>
      <v>7</v>
      <v>320</v>
      <v>8</v>
      <v>323</v>
      <v>324</v>
      <v>320</v>
      <v>12</v>
      <v>13</v>
      <v>14</v>
      <v>15</v>
      <v>323</v>
      <v>323</v>
      <v>323</v>
      <v>319</v>
      <v>323</v>
      <v>324</v>
      <v>323</v>
      <v>16</v>
      <v>18</v>
      <v>19</v>
      <v>323</v>
      <v>323</v>
      <v>323</v>
    </spb>
    <spb s="52">
      <v>CPI</v>
      <v>GDP</v>
      <v>Area</v>
      <v>Image</v>
      <v>Name</v>
      <v>Population</v>
      <v>UniqueName</v>
      <v>VDPID/VSID</v>
      <v>Abbreviation</v>
      <v>Description</v>
      <v>National anthem</v>
      <v>Minimum wage</v>
      <v>LearnMoreOnLink</v>
      <v>Physicians per thousand</v>
      <v>Currency code</v>
      <v>Urban population</v>
      <v>CPI Change (%)</v>
      <v>Largest city</v>
      <v>Calling code</v>
      <v>Life expectancy</v>
      <v>Birth rate</v>
      <v>Fertility rate</v>
      <v>Forested area (%)</v>
      <v>Infant mortality</v>
      <v>Agricultural land (%)</v>
      <v>Tax revenue (%)</v>
      <v>Gasoline price</v>
      <v>Total tax rate</v>
      <v>Capital/Major City</v>
      <v>Out of pocket health expenditure (%)</v>
      <v>Maternal mortality ratio</v>
      <v>Armed forces size</v>
      <v>Carbon dioxide emissions</v>
      <v>Fossil fuel energy consumption</v>
      <v>Gross primary education enrollment (%)</v>
      <v>Gross tertiary education enrollment (%)</v>
    </spb>
    <spb s="3">
      <v>15</v>
      <v>Name</v>
      <v>LearnMoreOnLink</v>
    </spb>
    <spb s="53">
      <v>2018</v>
      <v>2019</v>
      <v>kilómetro cuadrado</v>
      <v>2019</v>
      <v>2017</v>
      <v>2019</v>
      <v>2018</v>
      <v>años (2018)</v>
      <v>por mil (2018)</v>
      <v>2018</v>
      <v>por mil (2018)</v>
      <v>2016</v>
      <v>2016</v>
      <v>2014</v>
      <v>por litro (2010)</v>
      <v>2019</v>
      <v>2015</v>
      <v>muertes por 100 000 (2017)</v>
      <v>2017</v>
      <v>kilotones por año (2016)</v>
      <v>2007</v>
      <v>2018</v>
      <v>2012</v>
    </spb>
    <spb s="0">
      <v xml:space="preserve">Wikipedia	</v>
      <v xml:space="preserve">Public domain	</v>
      <v xml:space="preserve">http://es.wikipedia.org/wiki/Antigua_y_Barbuda	</v>
      <v xml:space="preserve">http://en.wikipedia.org/wiki/Public_domain	</v>
    </spb>
    <spb s="0">
      <v xml:space="preserve">Wikipedia	Cia	travel.state.gov	</v>
      <v xml:space="preserve">CC-BY-SA			</v>
      <v xml:space="preserve">http://en.wikipedia.org/wiki/Argentina	https://www.cia.gov/library/publications/the-world-factbook/geos/ar.html?Transportation	https://travel.state.gov/content/travel/en/international-travel/International-Travel-Country-Information-Pages/Argentina.html	</v>
      <v xml:space="preserve">http://creativecommons.org/licenses/by-sa/3.0/			</v>
    </spb>
    <spb s="0">
      <v xml:space="preserve">Wikipedia	Wikipedia	Cia	</v>
      <v xml:space="preserve">CC-BY-SA	CC-BY-SA		</v>
      <v xml:space="preserve">http://en.wikipedia.org/wiki/Argentina	http://es.wikipedia.org/wiki/Argentina	https://www.cia.gov/library/publications/the-world-factbook/geos/ar.html?Transportation	</v>
      <v xml:space="preserve">http://creativecommons.org/licenses/by-sa/3.0/	http://creativecommons.org/licenses/by-sa/3.0/		</v>
    </spb>
    <spb s="0">
      <v xml:space="preserve">Wikipedia	Wikipedia	</v>
      <v xml:space="preserve">CC-BY-SA	CC-BY-SA	</v>
      <v xml:space="preserve">http://en.wikipedia.org/wiki/Argentina	http://es.wikipedia.org/wiki/Argentina	</v>
      <v xml:space="preserve">http://creativecommons.org/licenses/by-sa/3.0/	http://creativecommons.org/licenses/by-sa/3.0/	</v>
    </spb>
    <spb s="0">
      <v xml:space="preserve">Wikipedia	</v>
      <v xml:space="preserve">CC-BY-SA	</v>
      <v xml:space="preserve">http://en.wikipedia.org/wiki/Argentina	</v>
      <v xml:space="preserve">http://creativecommons.org/licenses/by-sa/3.0/	</v>
    </spb>
    <spb s="0">
      <v xml:space="preserve">Wikipedia	</v>
      <v xml:space="preserve">CC-BY-SA	</v>
      <v xml:space="preserve">http://es.wikipedia.org/wiki/Argentina	</v>
      <v xml:space="preserve">http://creativecommons.org/licenses/by-sa/3.0/	</v>
    </spb>
    <spb s="0">
      <v xml:space="preserve">Wikipedia	travel.state.gov	</v>
      <v xml:space="preserve">CC-BY-SA		</v>
      <v xml:space="preserve">http://en.wikipedia.org/wiki/Argentina	https://travel.state.gov/content/travel/en/international-travel/International-Travel-Country-Information-Pages/Argentina.html	</v>
      <v xml:space="preserve">http://creativecommons.org/licenses/by-sa/3.0/		</v>
    </spb>
    <spb s="0">
      <v xml:space="preserve">Cia	</v>
      <v xml:space="preserve">	</v>
      <v xml:space="preserve">https://www.cia.gov/library/publications/the-world-factbook/geos/ar.html?Transportation	</v>
      <v xml:space="preserve">	</v>
    </spb>
    <spb s="0">
      <v xml:space="preserve">Wikipedia	Wikipedia	Wikipedia	Cia	</v>
      <v xml:space="preserve">CC-BY-SA	CC-BY-SA	CC-BY-SA		</v>
      <v xml:space="preserve">http://en.wikipedia.org/wiki/Argentina	http://es.wikipedia.org/wiki/Argentina	http://fr.wikipedia.org/wiki/Argentine	https://www.cia.gov/library/publications/the-world-factbook/geos/ar.html?Transportation	</v>
      <v xml:space="preserve">http://creativecommons.org/licenses/by-sa/3.0/	http://creativecommons.org/licenses/by-sa/3.0/	http://creativecommons.org/licenses/by-sa/3.0/		</v>
    </spb>
    <spb s="0">
      <v xml:space="preserve">Wikipedia	Cia	</v>
      <v xml:space="preserve">CC-BY-SA		</v>
      <v xml:space="preserve">http://en.wikipedia.org/wiki/Argentina	https://www.cia.gov/library/publications/the-world-factbook/geos/ar.html?Transportation	</v>
      <v xml:space="preserve">http://creativecommons.org/licenses/by-sa/3.0/		</v>
    </spb>
    <spb s="54">
      <v>0</v>
      <v>330</v>
      <v>331</v>
      <v>332</v>
      <v>4</v>
      <v>332</v>
      <v>333</v>
      <v>334</v>
      <v>332</v>
      <v>335</v>
      <v>333</v>
      <v>7</v>
      <v>333</v>
      <v>8</v>
      <v>336</v>
      <v>337</v>
      <v>338</v>
      <v>12</v>
      <v>336</v>
      <v>13</v>
      <v>14</v>
      <v>15</v>
      <v>336</v>
      <v>336</v>
      <v>336</v>
      <v>330</v>
      <v>336</v>
      <v>337</v>
      <v>336</v>
      <v>16</v>
      <v>17</v>
      <v>18</v>
      <v>19</v>
      <v>336</v>
      <v>336</v>
      <v>336</v>
      <v>20</v>
      <v>336</v>
      <v>336</v>
      <v>336</v>
      <v>336</v>
      <v>336</v>
      <v>336</v>
      <v>336</v>
      <v>330</v>
    </spb>
    <spb s="22">
      <v>2019</v>
      <v>2019</v>
      <v>kilómetro cuadrado</v>
      <v>2019</v>
      <v>2017</v>
      <v>2019</v>
      <v>2019</v>
      <v>años (2018)</v>
      <v>2019</v>
      <v>por mil (2018)</v>
      <v>2018</v>
      <v>por mil (2018)</v>
      <v>2016</v>
      <v>2016</v>
      <v>2018</v>
      <v>por litro (2016)</v>
      <v>2019</v>
      <v>2015</v>
      <v>muertes por 100 000 (2017)</v>
      <v>kWh (2014)</v>
      <v>2017</v>
      <v>kilotones por año (2016)</v>
      <v>2014</v>
      <v>2017</v>
      <v>2017</v>
      <v>2019</v>
      <v>2018</v>
      <v>2018</v>
      <v>2018</v>
      <v>2018</v>
      <v>2018</v>
      <v>2018</v>
      <v>2018</v>
      <v>2019</v>
    </spb>
    <spb s="0">
      <v xml:space="preserve">Wikipedia	</v>
      <v xml:space="preserve">Public domain	</v>
      <v xml:space="preserve">http://en.wikipedia.org/wiki/Argentina	</v>
      <v xml:space="preserve">http://en.wikipedia.org/wiki/Public_domain	</v>
    </spb>
    <spb s="0">
      <v xml:space="preserve">Wikipedia	Cia	travel.state.gov	</v>
      <v xml:space="preserve">CC-BY-SA			</v>
      <v xml:space="preserve">http://en.wikipedia.org/wiki/Cuba	https://www.cia.gov/library/publications/the-world-factbook/geos/cu.html?Transportation	https://travel.state.gov/content/travel/en/international-travel/International-Travel-Country-Information-Pages/Cuba.html	</v>
      <v xml:space="preserve">http://creativecommons.org/licenses/by-sa/3.0/			</v>
    </spb>
    <spb s="0">
      <v xml:space="preserve">Wikipedia	</v>
      <v xml:space="preserve">CC-BY-SA	</v>
      <v xml:space="preserve">http://en.wikipedia.org/wiki/Cuba	</v>
      <v xml:space="preserve">http://creativecommons.org/licenses/by-sa/3.0/	</v>
    </spb>
    <spb s="0">
      <v xml:space="preserve">Wikipedia	Wikipedia	</v>
      <v xml:space="preserve">CC-BY-SA	CC-BY-SA	</v>
      <v xml:space="preserve">http://en.wikipedia.org/wiki/Cuba	http://es.wikipedia.org/wiki/Cuba	</v>
      <v xml:space="preserve">http://creativecommons.org/licenses/by-sa/3.0/	http://creativecommons.org/licenses/by-sa/3.0/	</v>
    </spb>
    <spb s="0">
      <v xml:space="preserve">Wikipedia	</v>
      <v xml:space="preserve">CC-BY-SA	</v>
      <v xml:space="preserve">http://es.wikipedia.org/wiki/Cuba	</v>
      <v xml:space="preserve">http://creativecommons.org/licenses/by-sa/3.0/	</v>
    </spb>
    <spb s="0">
      <v xml:space="preserve">Wikipedia	travel.state.gov	</v>
      <v xml:space="preserve">CC-BY-SA		</v>
      <v xml:space="preserve">http://en.wikipedia.org/wiki/Cuba	https://travel.state.gov/content/travel/en/international-travel/International-Travel-Country-Information-Pages/Cuba.html	</v>
      <v xml:space="preserve">http://creativecommons.org/licenses/by-sa/3.0/		</v>
    </spb>
    <spb s="0">
      <v xml:space="preserve">Wikipedia	Wikipedia	Wikipedia	Cia	</v>
      <v xml:space="preserve">CC-BY-SA	CC-BY-SA	CC-BY-SA		</v>
      <v xml:space="preserve">http://en.wikipedia.org/wiki/Cuba	http://es.wikipedia.org/wiki/Cuba	http://fr.wikipedia.org/wiki/Cuba	https://www.cia.gov/library/publications/the-world-factbook/geos/cu.html?Transportation	</v>
      <v xml:space="preserve">http://creativecommons.org/licenses/by-sa/3.0/	http://creativecommons.org/licenses/by-sa/3.0/	http://creativecommons.org/licenses/by-sa/3.0/		</v>
    </spb>
    <spb s="0">
      <v xml:space="preserve">Wikipedia	Cia	</v>
      <v xml:space="preserve">CC-BY-SA		</v>
      <v xml:space="preserve">http://en.wikipedia.org/wiki/Cuba	https://www.cia.gov/library/publications/the-world-factbook/geos/cu.html?Transportation	</v>
      <v xml:space="preserve">http://creativecommons.org/licenses/by-sa/3.0/		</v>
    </spb>
    <spb s="0">
      <v xml:space="preserve">Cia	</v>
      <v xml:space="preserve">	</v>
      <v xml:space="preserve">https://www.cia.gov/library/publications/the-world-factbook/geos/cu.html?Transportation	</v>
      <v xml:space="preserve">	</v>
    </spb>
    <spb s="55">
      <v>342</v>
      <v>343</v>
      <v>344</v>
      <v>4</v>
      <v>344</v>
      <v>343</v>
      <v>345</v>
      <v>344</v>
      <v>346</v>
      <v>343</v>
      <v>7</v>
      <v>343</v>
      <v>8</v>
      <v>347</v>
      <v>348</v>
      <v>12</v>
      <v>349</v>
      <v>13</v>
      <v>14</v>
      <v>15</v>
      <v>349</v>
      <v>349</v>
      <v>342</v>
      <v>347</v>
      <v>16</v>
      <v>17</v>
      <v>18</v>
      <v>19</v>
      <v>349</v>
      <v>349</v>
      <v>349</v>
      <v>20</v>
    </spb>
    <spb s="56">
      <v>GDP</v>
      <v>Area</v>
      <v>Image</v>
      <v>Name</v>
      <v>Population</v>
      <v>UniqueName</v>
      <v>VDPID/VSID</v>
      <v>Abbreviation</v>
      <v>Description</v>
      <v>National anthem</v>
      <v>Official name</v>
      <v>Minimum wage</v>
      <v>LearnMoreOnLink</v>
      <v>Physicians per thousand</v>
      <v>Currency code</v>
      <v>Urban population</v>
      <v>Largest city</v>
      <v>Calling code</v>
      <v>Life expectancy</v>
      <v>Unemployment rate</v>
      <v>Birth rate</v>
      <v>Fertility rate</v>
      <v>Forested area (%)</v>
      <v>Infant mortality</v>
      <v>Agricultural land (%)</v>
      <v>Gasoline price</v>
      <v>Capital/Major City</v>
      <v>Maternal mortality ratio</v>
      <v>Electric power consumption</v>
      <v>Armed forces size</v>
      <v>Carbon dioxide emissions</v>
      <v>Fossil fuel energy consumption</v>
      <v>Gross primary education enrollment (%)</v>
      <v>Gross tertiary education enrollment (%)</v>
      <v>Population: Labor force participation (%)</v>
    </spb>
    <spb s="3">
      <v>16</v>
      <v>Name</v>
      <v>LearnMoreOnLink</v>
    </spb>
    <spb s="57">
      <v>2018</v>
      <v>kilómetro cuadrado</v>
      <v>2019</v>
      <v>2018</v>
      <v>2019</v>
      <v>años (2018)</v>
      <v>2019</v>
      <v>por mil (2018)</v>
      <v>2018</v>
      <v>por mil (2018)</v>
      <v>2016</v>
      <v>2016</v>
      <v>por litro (2014)</v>
      <v>muertes por 100 000 (2017)</v>
      <v>kWh (2014)</v>
      <v>2017</v>
      <v>kilotones por año (2016)</v>
      <v>2014</v>
      <v>2018</v>
      <v>2018</v>
      <v>2019</v>
    </spb>
    <spb s="0">
      <v xml:space="preserve">Wikipedia	</v>
      <v xml:space="preserve">Public domain	</v>
      <v xml:space="preserve">http://es.wikipedia.org/wiki/Cuba	</v>
      <v xml:space="preserve">http://en.wikipedia.org/wiki/Public_domain	</v>
    </spb>
    <spb s="0">
      <v xml:space="preserve">Wikipedia	Cia	travel.state.gov	</v>
      <v xml:space="preserve">CC-BY-SA			</v>
      <v xml:space="preserve">http://en.wikipedia.org/wiki/Barbados	https://www.cia.gov/library/publications/the-world-factbook/geos/bb.html?Transportation	https://travel.state.gov/content/travel/en/international-travel/International-Travel-Country-Information-Pages/Barbados.html	</v>
      <v xml:space="preserve">http://creativecommons.org/licenses/by-sa/3.0/			</v>
    </spb>
    <spb s="0">
      <v xml:space="preserve">Wikipedia	</v>
      <v xml:space="preserve">CC-BY-SA	</v>
      <v xml:space="preserve">http://en.wikipedia.org/wiki/Barbados	</v>
      <v xml:space="preserve">http://creativecommons.org/licenses/by-sa/3.0/	</v>
    </spb>
    <spb s="0">
      <v xml:space="preserve">Wikipedia	Wikipedia	</v>
      <v xml:space="preserve">CC-BY-SA	CC-BY-SA	</v>
      <v xml:space="preserve">http://en.wikipedia.org/wiki/Barbados	http://es.wikipedia.org/wiki/Barbados	</v>
      <v xml:space="preserve">http://creativecommons.org/licenses/by-sa/3.0/	http://creativecommons.org/licenses/by-sa/3.0/	</v>
    </spb>
    <spb s="0">
      <v xml:space="preserve">Wikipedia	</v>
      <v xml:space="preserve">CC-BY-SA	</v>
      <v xml:space="preserve">http://es.wikipedia.org/wiki/Barbados	</v>
      <v xml:space="preserve">http://creativecommons.org/licenses/by-sa/3.0/	</v>
    </spb>
    <spb s="0">
      <v xml:space="preserve">Cia	</v>
      <v xml:space="preserve">	</v>
      <v xml:space="preserve">https://www.cia.gov/library/publications/the-world-factbook/geos/bb.html?Transportation	</v>
      <v xml:space="preserve">	</v>
    </spb>
    <spb s="0">
      <v xml:space="preserve">Wikipedia	Wikipedia	Wikipedia	Cia	</v>
      <v xml:space="preserve">CC-BY-SA	CC-BY-SA	CC-BY-SA		</v>
      <v xml:space="preserve">http://en.wikipedia.org/wiki/Barbados	http://es.wikipedia.org/wiki/Barbados	http://fr.wikipedia.org/wiki/Barbade	https://www.cia.gov/library/publications/the-world-factbook/geos/bb.html?Transportation	</v>
      <v xml:space="preserve">http://creativecommons.org/licenses/by-sa/3.0/	http://creativecommons.org/licenses/by-sa/3.0/	http://creativecommons.org/licenses/by-sa/3.0/		</v>
    </spb>
    <spb s="58">
      <v>0</v>
      <v>355</v>
      <v>356</v>
      <v>357</v>
      <v>4</v>
      <v>357</v>
      <v>356</v>
      <v>358</v>
      <v>357</v>
      <v>356</v>
      <v>7</v>
      <v>356</v>
      <v>8</v>
      <v>359</v>
      <v>360</v>
      <v>356</v>
      <v>12</v>
      <v>359</v>
      <v>13</v>
      <v>14</v>
      <v>15</v>
      <v>359</v>
      <v>359</v>
      <v>359</v>
      <v>355</v>
      <v>359</v>
      <v>360</v>
      <v>359</v>
      <v>16</v>
      <v>18</v>
      <v>19</v>
      <v>359</v>
      <v>359</v>
      <v>359</v>
      <v>20</v>
      <v>355</v>
    </spb>
    <spb s="59">
      <v>CPI</v>
      <v>GDP</v>
      <v>Area</v>
      <v>Image</v>
      <v>Name</v>
      <v>Population</v>
      <v>UniqueName</v>
      <v>VDPID/VSID</v>
      <v>Abbreviation</v>
      <v>Description</v>
      <v>National anthem</v>
      <v>Minimum wage</v>
      <v>LearnMoreOnLink</v>
      <v>Physicians per thousand</v>
      <v>Currency code</v>
      <v>Urban population</v>
      <v>CPI Change (%)</v>
      <v>Largest city</v>
      <v>Calling code</v>
      <v>Life expectancy</v>
      <v>Unemployment rate</v>
      <v>Birth rate</v>
      <v>Fertility rate</v>
      <v>Forested area (%)</v>
      <v>Infant mortality</v>
      <v>Agricultural land (%)</v>
      <v>Tax revenue (%)</v>
      <v>Gasoline price</v>
      <v>Total tax rate</v>
      <v>Capital/Major City</v>
      <v>Out of pocket health expenditure (%)</v>
      <v>Maternal mortality ratio</v>
      <v>Armed forces size</v>
      <v>Carbon dioxide emissions</v>
      <v>Fossil fuel energy consumption</v>
      <v>Gross primary education enrollment (%)</v>
      <v>Gross tertiary education enrollment (%)</v>
      <v>Population: Labor force participation (%)</v>
      <v>Market cap of listed companies</v>
    </spb>
    <spb s="3">
      <v>17</v>
      <v>Name</v>
      <v>LearnMoreOnLink</v>
    </spb>
    <spb s="60">
      <v>2019</v>
      <v>2019</v>
      <v>kilómetro cuadrado</v>
      <v>2019</v>
      <v>2017</v>
      <v>2019</v>
      <v>2019</v>
      <v>años (2018)</v>
      <v>2019</v>
      <v>por mil (2018)</v>
      <v>2018</v>
      <v>por mil (2018)</v>
      <v>2016</v>
      <v>2016</v>
      <v>2016</v>
      <v>por litro (2014)</v>
      <v>2019</v>
      <v>2015</v>
      <v>muertes por 100 000 (2017)</v>
      <v>2017</v>
      <v>kilotones por año (2016)</v>
      <v>2007</v>
      <v>2018</v>
      <v>2011</v>
      <v>2019</v>
      <v>2019</v>
    </spb>
    <spb s="0">
      <v xml:space="preserve">Wikipedia	</v>
      <v xml:space="preserve">Public domain	</v>
      <v xml:space="preserve">http://es.wikipedia.org/wiki/Barbados	</v>
      <v xml:space="preserve">http://en.wikipedia.org/wiki/Public_domain	</v>
    </spb>
    <spb s="0">
      <v xml:space="preserve">Wikipedia	Cia	Facebook	</v>
      <v xml:space="preserve">CC-BY-SA			</v>
      <v xml:space="preserve">http://en.wikipedia.org/wiki/Dominica	https://www.cia.gov/library/publications/the-world-factbook/geos/do.html?Transportation	https://www.facebook.com/DiscoverDominica	</v>
      <v xml:space="preserve">http://creativecommons.org/licenses/by-sa/3.0/			</v>
    </spb>
    <spb s="0">
      <v xml:space="preserve">Wikipedia	Wikipedia	</v>
      <v xml:space="preserve">CC-BY-SA	CC-BY-SA	</v>
      <v xml:space="preserve">http://en.wikipedia.org/wiki/Dominica	http://de.wikipedia.org/wiki/Dominica	</v>
      <v xml:space="preserve">http://creativecommons.org/licenses/by-sa/3.0/	http://creativecommons.org/licenses/by-sa/3.0/	</v>
    </spb>
    <spb s="0">
      <v xml:space="preserve">Wikipedia	Wikipedia	</v>
      <v xml:space="preserve">CC-BY-SA	CC-BY-SA	</v>
      <v xml:space="preserve">http://en.wikipedia.org/wiki/Dominica	http://es.wikipedia.org/wiki/Dominica	</v>
      <v xml:space="preserve">http://creativecommons.org/licenses/by-sa/3.0/	http://creativecommons.org/licenses/by-sa/3.0/	</v>
    </spb>
    <spb s="0">
      <v xml:space="preserve">Wikipedia	</v>
      <v xml:space="preserve">CC-BY-SA	</v>
      <v xml:space="preserve">http://en.wikipedia.org/wiki/Dominica	</v>
      <v xml:space="preserve">http://creativecommons.org/licenses/by-sa/3.0/	</v>
    </spb>
    <spb s="0">
      <v xml:space="preserve">Wikipedia	</v>
      <v xml:space="preserve">CC-BY-SA	</v>
      <v xml:space="preserve">http://es.wikipedia.org/wiki/Dominica	</v>
      <v xml:space="preserve">http://creativecommons.org/licenses/by-sa/3.0/	</v>
    </spb>
    <spb s="0">
      <v xml:space="preserve">Cia	</v>
      <v xml:space="preserve">	</v>
      <v xml:space="preserve">https://www.cia.gov/library/publications/the-world-factbook/geos/do.html?Transportation	</v>
      <v xml:space="preserve">	</v>
    </spb>
    <spb s="0">
      <v xml:space="preserve">Wikipedia	Wikipedia	Wikipedia	Cia	</v>
      <v xml:space="preserve">CC-BY-SA	CC-BY-SA	CC-BY-SA		</v>
      <v xml:space="preserve">http://en.wikipedia.org/wiki/Dominica	http://es.wikipedia.org/wiki/Dominica	http://fr.wikipedia.org/wiki/Dominique_(pays)	https://www.cia.gov/library/publications/the-world-factbook/geos/do.html?Transportation	</v>
      <v xml:space="preserve">http://creativecommons.org/licenses/by-sa/3.0/	http://creativecommons.org/licenses/by-sa/3.0/	http://creativecommons.org/licenses/by-sa/3.0/		</v>
    </spb>
    <spb s="61">
      <v>0</v>
      <v>366</v>
      <v>367</v>
      <v>368</v>
      <v>4</v>
      <v>368</v>
      <v>369</v>
      <v>370</v>
      <v>368</v>
      <v>369</v>
      <v>7</v>
      <v>369</v>
      <v>8</v>
      <v>371</v>
      <v>372</v>
      <v>369</v>
      <v>12</v>
      <v>13</v>
      <v>14</v>
      <v>15</v>
      <v>371</v>
      <v>371</v>
      <v>371</v>
      <v>371</v>
      <v>372</v>
      <v>371</v>
      <v>19</v>
      <v>371</v>
      <v>371</v>
      <v>371</v>
    </spb>
    <spb s="62">
      <v>CPI</v>
      <v>GDP</v>
      <v>Area</v>
      <v>Image</v>
      <v>Name</v>
      <v>Population</v>
      <v>UniqueName</v>
      <v>VDPID/VSID</v>
      <v>Abbreviation</v>
      <v>Description</v>
      <v>National anthem</v>
      <v>Minimum wage</v>
      <v>LearnMoreOnLink</v>
      <v>Physicians per thousand</v>
      <v>Currency code</v>
      <v>Urban population</v>
      <v>CPI Change (%)</v>
      <v>Largest city</v>
      <v>Calling code</v>
      <v>Life expectancy</v>
      <v>Birth rate</v>
      <v>Fertility rate</v>
      <v>Forested area (%)</v>
      <v>Infant mortality</v>
      <v>Agricultural land (%)</v>
      <v>Tax revenue (%)</v>
      <v>Total tax rate</v>
      <v>Capital/Major City</v>
      <v>Out of pocket health expenditure (%)</v>
      <v>Carbon dioxide emissions</v>
      <v>Fossil fuel energy consumption</v>
      <v>Gross primary education enrollment (%)</v>
      <v>Gross tertiary education enrollment (%)</v>
    </spb>
    <spb s="3">
      <v>18</v>
      <v>Name</v>
      <v>LearnMoreOnLink</v>
    </spb>
    <spb s="63">
      <v>2018</v>
      <v>2019</v>
      <v>kilómetro cuadrado</v>
      <v>2019</v>
      <v>2017</v>
      <v>2019</v>
      <v>2018</v>
      <v>años (2002)</v>
      <v>por mil (2014)</v>
      <v>2003</v>
      <v>por mil (2018)</v>
      <v>2016</v>
      <v>2016</v>
      <v>2014</v>
      <v>2019</v>
      <v>2015</v>
      <v>kilotones por año (2016)</v>
      <v>2007</v>
      <v>2016</v>
      <v>1993</v>
    </spb>
    <spb s="0">
      <v xml:space="preserve">Wikipedia	</v>
      <v xml:space="preserve">CC0	</v>
      <v xml:space="preserve">http://es.wikipedia.org/wiki/Dominica	</v>
      <v xml:space="preserve">http://creativecommons.org/publicdomain/zero/1.0/deed.en	</v>
    </spb>
    <spb s="0">
      <v xml:space="preserve">Wikipedia	Cia	travel.state.gov	</v>
      <v xml:space="preserve">CC-BY-SA			</v>
      <v xml:space="preserve">http://en.wikipedia.org/wiki/Saint_Kitts_and_Nevis	https://www.cia.gov/library/publications/the-world-factbook/geos/sc.html?Transportation	https://travel.state.gov/content/travel/en/international-travel/International-Travel-Country-Information-Pages/SaintKittsandNevis.html	</v>
      <v xml:space="preserve">http://creativecommons.org/licenses/by-sa/3.0/			</v>
    </spb>
    <spb s="0">
      <v xml:space="preserve">Wikipedia	Wikipedia	Wikipedia	Cia	</v>
      <v xml:space="preserve">CC-BY-SA	CC-BY-SA	CC-BY-SA		</v>
      <v xml:space="preserve">http://en.wikipedia.org/wiki/Saint_Kitts_and_Nevis	http://es.wikipedia.org/wiki/San_Cristóbal_y_Nieves	http://de.wikipedia.org/wiki/St._Kitts_und_Nevis	https://www.cia.gov/library/publications/the-world-factbook/geos/sc.html?Transportation	</v>
      <v xml:space="preserve">http://creativecommons.org/licenses/by-sa/3.0/	http://creativecommons.org/licenses/by-sa/3.0/	http://creativecommons.org/licenses/by-sa/3.0/		</v>
    </spb>
    <spb s="0">
      <v xml:space="preserve">Wikipedia	Wikipedia	</v>
      <v xml:space="preserve">CC-BY-SA	CC-BY-SA	</v>
      <v xml:space="preserve">http://en.wikipedia.org/wiki/Saint_Kitts_and_Nevis	http://es.wikipedia.org/wiki/San_Cristóbal_y_Nieves	</v>
      <v xml:space="preserve">http://creativecommons.org/licenses/by-sa/3.0/	http://creativecommons.org/licenses/by-sa/3.0/	</v>
    </spb>
    <spb s="0">
      <v xml:space="preserve">Wikipedia	</v>
      <v xml:space="preserve">CC-BY-SA	</v>
      <v xml:space="preserve">http://en.wikipedia.org/wiki/Saint_Kitts_and_Nevis	</v>
      <v xml:space="preserve">http://creativecommons.org/licenses/by-sa/3.0/	</v>
    </spb>
    <spb s="0">
      <v xml:space="preserve">Wikipedia	</v>
      <v xml:space="preserve">CC-BY-SA	</v>
      <v xml:space="preserve">http://es.wikipedia.org/wiki/San_Cristóbal_y_Nieves	</v>
      <v xml:space="preserve">http://creativecommons.org/licenses/by-sa/3.0/	</v>
    </spb>
    <spb s="0">
      <v xml:space="preserve">Cia	</v>
      <v xml:space="preserve">	</v>
      <v xml:space="preserve">https://www.cia.gov/library/publications/the-world-factbook/geos/sc.html?Transportation	</v>
      <v xml:space="preserve">	</v>
    </spb>
    <spb s="0">
      <v xml:space="preserve">Wikipedia	Wikipedia	Cia	</v>
      <v xml:space="preserve">CC-BY-SA	CC-BY-SA		</v>
      <v xml:space="preserve">http://en.wikipedia.org/wiki/Saint_Kitts_and_Nevis	http://es.wikipedia.org/wiki/San_Cristóbal_y_Nieves	https://www.cia.gov/library/publications/the-world-factbook/geos/sc.html?Transportation	</v>
      <v xml:space="preserve">http://creativecommons.org/licenses/by-sa/3.0/	http://creativecommons.org/licenses/by-sa/3.0/		</v>
    </spb>
    <spb s="61">
      <v>0</v>
      <v>378</v>
      <v>379</v>
      <v>380</v>
      <v>4</v>
      <v>380</v>
      <v>381</v>
      <v>382</v>
      <v>380</v>
      <v>381</v>
      <v>7</v>
      <v>381</v>
      <v>8</v>
      <v>383</v>
      <v>384</v>
      <v>381</v>
      <v>12</v>
      <v>13</v>
      <v>14</v>
      <v>15</v>
      <v>383</v>
      <v>383</v>
      <v>383</v>
      <v>383</v>
      <v>384</v>
      <v>383</v>
      <v>19</v>
      <v>383</v>
      <v>383</v>
      <v>383</v>
    </spb>
    <spb s="63">
      <v>2018</v>
      <v>2019</v>
      <v>kilómetro cuadrado</v>
      <v>2019</v>
      <v>2015</v>
      <v>2019</v>
      <v>2018</v>
      <v>años (2002)</v>
      <v>por mil (2014)</v>
      <v>2002</v>
      <v>por mil (2018)</v>
      <v>2016</v>
      <v>2016</v>
      <v>2017</v>
      <v>2019</v>
      <v>2015</v>
      <v>kilotones por año (2016)</v>
      <v>2007</v>
      <v>2016</v>
      <v>2015</v>
    </spb>
    <spb s="0">
      <v xml:space="preserve">Wikipedia	</v>
      <v xml:space="preserve">Public domain	</v>
      <v xml:space="preserve">http://es.wikipedia.org/wiki/San_Cristóbal_y_Nieves	</v>
      <v xml:space="preserve">http://en.wikipedia.org/wiki/Public_domain	</v>
    </spb>
  </spbData>
</supportingPropertyBags>
</file>

<file path=xl/richData/rdsupportingpropertybagstructure.xml><?xml version="1.0" encoding="utf-8"?>
<spbStructures xmlns="http://schemas.microsoft.com/office/spreadsheetml/2017/richdata2" count="64">
  <s>
    <k n="SourceText" t="s"/>
    <k n="LicenseText" t="s"/>
    <k n="SourceAddress" t="s"/>
    <k n="LicenseAddres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_Self" t="i"/>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IPC" t="spb"/>
    <k n="PIB" t="spb"/>
    <k n="`Área" t="spb"/>
    <k n="Nombre" t="spb"/>
    <k n="Población" t="spb"/>
    <k n="UniqueName" t="spb"/>
    <k n="Abreviatura" t="spb"/>
    <k n="Descripción" t="spb"/>
    <k n="Himno nacional"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Precio de la gasolina" t="spb"/>
    <k n="Tasa de impuesto total" t="spb"/>
    <k n="Capital/ciudad principal" t="spb"/>
    <k n="Gastos de salud varios (%)" t="spb"/>
    <k n="Ratio de mortalidad matern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Precio de la gasolina" t="s"/>
    <k n="Tasa de impuesto total" t="s"/>
    <k n="Capital/ciudad princip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Precio de la gasolina" t="s"/>
    <k n="Tasa de impuesto tot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UniqueName" t="spb"/>
    <k n="VDPID/VSID" t="spb"/>
    <k n="LearnMoreOnLink" t="spb"/>
  </s>
  <s>
    <k n="Imagen" t="i"/>
    <k n="Nombre" t="i"/>
  </s>
  <s>
    <k n="IPC" t="spb"/>
    <k n="PIB" t="spb"/>
    <k n="`Área" t="spb"/>
    <k n="Nombre" t="spb"/>
    <k n="UniqueName" t="spb"/>
    <k n="Abreviatura" t="spb"/>
    <k n="Descripción" t="spb"/>
    <k n="Himno nacional" t="spb"/>
    <k n="Nombre oficial" t="spb"/>
    <k n="Salario mínimo" t="spb"/>
    <k n="Médicos por mil" t="spb"/>
    <k n="Código de moneda" t="spb"/>
    <k n="Población urbana" t="spb"/>
    <k n="Cambio de IPC (%)"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IPC" t="s"/>
    <k n="PIB" t="s"/>
    <k n="Área" t="s"/>
    <k n="Imagen" t="s"/>
    <k n="Nombre" t="s"/>
    <k n="Población" t="s"/>
    <k n="UniqueName" t="s"/>
    <k n="VDPID/VSID" t="s"/>
    <k n="Abreviatura" t="s"/>
    <k n="Descripción" t="s"/>
    <k n="Himno nacional" t="s"/>
    <k n="Nombre ofici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pb"/>
    <k n="PIB" t="spb"/>
    <k n="`Área" t="spb"/>
    <k n="Nombre" t="spb"/>
    <k n="Población" t="spb"/>
    <k n="UniqueName" t="spb"/>
    <k n="Abreviatura" t="spb"/>
    <k n="Descripción" t="spb"/>
    <k n="Himno nacional" t="spb"/>
    <k n="Salario mínimo" t="spb"/>
    <k n="Médicos por mil"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IPC" t="s"/>
    <k n="PIB" t="s"/>
    <k n="Área" t="s"/>
    <k n="Imagen" t="s"/>
    <k n="Nombre" t="s"/>
    <k n="Población" t="s"/>
    <k n="UniqueName" t="s"/>
    <k n="VDPID/VSID" t="s"/>
    <k n="Abreviatura" t="s"/>
    <k n="Descripción" t="s"/>
    <k n="Himno nacional" t="s"/>
    <k n="Salario mínimo" t="s"/>
    <k n="LearnMoreOnLink" t="s"/>
    <k n="Médicos por mil" t="s"/>
    <k n="Población urbana" t="s"/>
    <k n="Cambio de IPC (%)" t="s"/>
    <k n="Ciudad más grande" t="s"/>
    <k n="Código de llamada" t="s"/>
    <k n="Esperanza de vida" t="s"/>
    <k n="Tasa de desempleo" t="s"/>
    <k n="Tasa de natalidad" t="s"/>
    <k n="Tasa de fertilidad" t="s"/>
    <k n="Área de bosque (%)" t="s"/>
    <k n="Mortalidad infantil" t="s"/>
    <k n="Tierra agrícola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10% más bajo de participación de ingresos" t="s"/>
    <k n="Población: 20% más alto de participación de ingresos" t="s"/>
    <k n="Población: 20% más bajo de participación de ingresos" t="s"/>
    <k n="Capitalización de mercado de las sociedades cotizadas" t="s"/>
  </s>
  <s>
    <k n="IPC" t="spb"/>
    <k n="PIB" t="spb"/>
    <k n="`Área" t="spb"/>
    <k n="Nombre" t="spb"/>
    <k n="Población" t="spb"/>
    <k n="UniqueName" t="spb"/>
    <k n="Abreviatura" t="spb"/>
    <k n="Descripción" t="spb"/>
    <k n="Himno nacional" t="spb"/>
    <k n="Salario mínimo" t="spb"/>
    <k n="Médicos por mil"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s>
  <s>
    <k n="IPC" t="s"/>
    <k n="PIB" t="s"/>
    <k n="Área" t="s"/>
    <k n="Imagen" t="s"/>
    <k n="Nombre" t="s"/>
    <k n="Población" t="s"/>
    <k n="UniqueName" t="s"/>
    <k n="VDPID/VSID" t="s"/>
    <k n="Abreviatura" t="s"/>
    <k n="Descripción" t="s"/>
    <k n="Himno nacional" t="s"/>
    <k n="Salario mínimo" t="s"/>
    <k n="LearnMoreOnLink" t="s"/>
    <k n="Médicos por mil"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s>
  <s>
    <k n="IPC" t="spb"/>
    <k n="PIB" t="spb"/>
    <k n="`Área" t="spb"/>
    <k n="Nombre" t="spb"/>
    <k n="Población" t="spb"/>
    <k n="UniqueName" t="spb"/>
    <k n="Abreviatura" t="spb"/>
    <k n="Descripción" t="spb"/>
    <k n="Himno nacional"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20% más alto de participación de ingresos" t="spb"/>
    <k n="Población: 20% más bajo de participación de ingresos" t="spb"/>
  </s>
  <s>
    <k n="IPC" t="s"/>
    <k n="PIB" t="s"/>
    <k n="Área" t="s"/>
    <k n="Imagen" t="s"/>
    <k n="Nombre" t="s"/>
    <k n="Población" t="s"/>
    <k n="UniqueName" t="s"/>
    <k n="VDPID/VSID" t="s"/>
    <k n="Abreviatura" t="s"/>
    <k n="Descripción" t="s"/>
    <k n="Himno nacional"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20% más alto de participación de ingresos" t="s"/>
    <k n="Población: 20% más bajo de participación de ingreso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Población: cuarto 20% de participación de ingresos" t="s"/>
    <k n="Población: tercer 20% de participación de ingresos" t="s"/>
    <k n="Población: segundo 20% de participación de ingresos" t="s"/>
    <k n="Población: 10% más alto de participación de ingresos" t="s"/>
    <k n="Población: 20% más alto de participación de ingresos" t="s"/>
    <k n="Población: 20% más bajo de participación de ingresos" t="s"/>
  </s>
  <s>
    <k n="IPC" t="spb"/>
    <k n="PIB" t="spb"/>
    <k n="`Área" t="spb"/>
    <k n="Nombre" t="spb"/>
    <k n="Población" t="spb"/>
    <k n="UniqueName" t="spb"/>
    <k n="Abreviatura" t="spb"/>
    <k n="Descripción" t="spb"/>
    <k n="Himno nacional" t="spb"/>
    <k n="Médicos por mil" t="spb"/>
    <k n="Código de moneda" t="spb"/>
    <k n="Población urbana" t="spb"/>
    <k n="Cambio de IPC (%)" t="spb"/>
    <k n="Ciudad más grande" t="spb"/>
    <k n="Código de llamada" t="spb"/>
    <k n="Esperanza de vida"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Emisiones de dióxido de carbono" t="spb"/>
    <k n="Consumo de energía de combustibles fósiles" t="spb"/>
    <k n="Matriculación en educación primaria en bruto (%)" t="spb"/>
    <k n="Matriculación en educación terciaria en bruto (%)" t="spb"/>
  </s>
  <s>
    <k n="IPC" t="s"/>
    <k n="PIB" t="s"/>
    <k n="Área" t="s"/>
    <k n="Imagen" t="s"/>
    <k n="Nombre" t="s"/>
    <k n="Población" t="s"/>
    <k n="UniqueName" t="s"/>
    <k n="VDPID/VSID" t="s"/>
    <k n="Abreviatura" t="s"/>
    <k n="Descripción" t="s"/>
    <k n="Himno nacional" t="s"/>
    <k n="LearnMoreOnLink" t="s"/>
    <k n="Médicos por mil" t="s"/>
    <k n="Código de moneda" t="s"/>
    <k n="Población urbana" t="s"/>
    <k n="Cambio de IPC (%)" t="s"/>
    <k n="Ciudad más grande" t="s"/>
    <k n="Código de llamada" t="s"/>
    <k n="Esperanza de vida"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Emisiones de dióxido de carbono" t="s"/>
    <k n="Consumo de energía de combustibles fósiles" t="s"/>
    <k n="Matriculación en educación primaria en bruto (%)" t="s"/>
    <k n="Matriculación en educación terciaria en bruto (%)" t="s"/>
  </s>
  <s>
    <k n="IPC" t="s"/>
    <k n="PIB" t="s"/>
    <k n="`Área" t="s"/>
    <k n="Población" t="s"/>
    <k n="Médicos por mil" t="s"/>
    <k n="Población urbana" t="s"/>
    <k n="Cambio de IPC (%)" t="s"/>
    <k n="Esperanza de vida" t="s"/>
    <k n="Tasa de natalidad" t="s"/>
    <k n="Tasa de fertilidad" t="s"/>
    <k n="Mortalidad infantil" t="s"/>
    <k n="Tierra agrícola (%)" t="s"/>
    <k n="`Área de bosque (%)" t="s"/>
    <k n="Ingresos fiscales (%)" t="s"/>
    <k n="Precio de la gasolina" t="s"/>
    <k n="Tasa de impuesto total" t="s"/>
    <k n="Gastos de salud varios (%)" t="s"/>
    <k n="Ratio de mortalidad materna" t="s"/>
    <k n="Emisiones de dióxido de carbono" t="s"/>
    <k n="Consumo de energía de combustibles fósiles" t="s"/>
    <k n="Matriculación en educación primaria en bruto (%)" t="s"/>
    <k n="Matriculación en educación terciaria en bruto (%)"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Tamaño de las fuerzas armadas" t="spb"/>
    <k n="Emisiones de dióxido de carbono" t="spb"/>
    <k n="Consumo de energía de combustibles fósiles" t="spb"/>
    <k n="Matriculación en educación primaria en bruto (%)" t="spb"/>
    <k n="Matriculación en educación terciaria en bruto (%)"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s>
  <s>
    <k n="IPC" t="s"/>
    <k n="PIB" t="s"/>
    <k n="`Área" t="s"/>
    <k n="Población" t="s"/>
    <k n="Médicos por mil" t="s"/>
    <k n="Población urbana" t="s"/>
    <k n="Cambio de IPC (%)" t="s"/>
    <k n="Esperanza de vida" t="s"/>
    <k n="Tasa de natalidad" t="s"/>
    <k n="Tasa de fertilidad" t="s"/>
    <k n="Mortalidad infantil" t="s"/>
    <k n="Tierra agrícola (%)" t="s"/>
    <k n="`Área de bosque (%)" t="s"/>
    <k n="Ingresos fiscales (%)" t="s"/>
    <k n="Precio de la gasolina" t="s"/>
    <k n="Tasa de impuesto tot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s>
  <s>
    <k n="IPC" t="spb"/>
    <k n="PIB" t="spb"/>
    <k n="`Área" t="spb"/>
    <k n="Nombre" t="spb"/>
    <k n="Población" t="spb"/>
    <k n="UniqueName" t="spb"/>
    <k n="Abreviatura" t="spb"/>
    <k n="Descripción" t="spb"/>
    <k n="Himno nacional" t="spb"/>
    <k n="Nombre ofici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Población: cuarto 20% de participación de ingresos" t="spb"/>
    <k n="Población: tercer 20% de participación de ingresos" t="spb"/>
    <k n="Población: segundo 20% de participación de ingresos" t="spb"/>
    <k n="Población: 10% más alto de participación de ingresos" t="spb"/>
    <k n="Población: 10% más bajo de participación de ingresos" t="spb"/>
    <k n="Población: 20% más alto de participación de ingresos" t="spb"/>
    <k n="Población: 20% más bajo de participación de ingresos" t="spb"/>
    <k n="Capitalización de mercado de las sociedades cotizadas" t="spb"/>
  </s>
  <s>
    <k n="PIB" t="spb"/>
    <k n="`Área" t="spb"/>
    <k n="Nombre" t="spb"/>
    <k n="Población" t="spb"/>
    <k n="UniqueName" t="spb"/>
    <k n="Abreviatura" t="spb"/>
    <k n="Descripción" t="spb"/>
    <k n="Himno nacional" t="spb"/>
    <k n="Nombre oficial" t="spb"/>
    <k n="Salario mínimo" t="spb"/>
    <k n="Médicos por mil" t="spb"/>
    <k n="Código de moneda" t="spb"/>
    <k n="Población urbana" t="spb"/>
    <k n="Ciudad más grande" t="spb"/>
    <k n="Código de llamada" t="spb"/>
    <k n="Esperanza de vida" t="spb"/>
    <k n="Tasa de desempleo" t="spb"/>
    <k n="Tasa de natalidad" t="spb"/>
    <k n="Tasa de fertilidad" t="spb"/>
    <k n="Mortalidad infantil" t="spb"/>
    <k n="Tierra agrícola (%)" t="spb"/>
    <k n="`Área de bosque (%)" t="spb"/>
    <k n="Precio de la gasolina" t="spb"/>
    <k n="Capital/ciudad principal" t="spb"/>
    <k n="Ratio de mortalidad materna" t="spb"/>
    <k n="Consumo de energía eléctric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s>
  <s>
    <k n="PIB" t="s"/>
    <k n="Área" t="s"/>
    <k n="Imagen" t="s"/>
    <k n="Nombre" t="s"/>
    <k n="Población" t="s"/>
    <k n="UniqueName" t="s"/>
    <k n="VDPID/VSID" t="s"/>
    <k n="Abreviatura" t="s"/>
    <k n="Descripción" t="s"/>
    <k n="Himno nacional" t="s"/>
    <k n="Nombre oficial" t="s"/>
    <k n="Salario mínimo" t="s"/>
    <k n="LearnMoreOnLink" t="s"/>
    <k n="Médicos por mil" t="s"/>
    <k n="Código de moneda" t="s"/>
    <k n="Población urbana" t="s"/>
    <k n="Ciudad más grande" t="s"/>
    <k n="Código de llamada" t="s"/>
    <k n="Esperanza de vida" t="s"/>
    <k n="Tasa de desempleo" t="s"/>
    <k n="Tasa de natalidad" t="s"/>
    <k n="Tasa de fertilidad" t="s"/>
    <k n="Área de bosque (%)" t="s"/>
    <k n="Mortalidad infantil" t="s"/>
    <k n="Tierra agrícola (%)" t="s"/>
    <k n="Precio de la gasolina" t="s"/>
    <k n="Capital/ciudad principal"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s>
  <s>
    <k n="PIB" t="s"/>
    <k n="`Área" t="s"/>
    <k n="Población" t="s"/>
    <k n="Médicos por mil" t="s"/>
    <k n="Población urbana" t="s"/>
    <k n="Esperanza de vida" t="s"/>
    <k n="Tasa de desempleo" t="s"/>
    <k n="Tasa de natalidad" t="s"/>
    <k n="Tasa de fertilidad" t="s"/>
    <k n="Mortalidad infantil" t="s"/>
    <k n="Tierra agrícola (%)" t="s"/>
    <k n="`Área de bosque (%)" t="s"/>
    <k n="Precio de la gasolina" t="s"/>
    <k n="Ratio de mortalidad materna" t="s"/>
    <k n="Consumo de energía eléctric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desempleo" t="spb"/>
    <k n="Tasa de natalidad" t="spb"/>
    <k n="Tasa de fertilidad" t="spb"/>
    <k n="Mortalidad infantil" t="spb"/>
    <k n="Tierra agrícola (%)" t="spb"/>
    <k n="`Área de bosque (%)" t="spb"/>
    <k n="Ingresos fiscales (%)" t="spb"/>
    <k n="Precio de la gasolina" t="spb"/>
    <k n="Tasa de impuesto total" t="spb"/>
    <k n="Capital/ciudad principal" t="spb"/>
    <k n="Gastos de salud varios (%)" t="spb"/>
    <k n="Ratio de mortalidad materna" t="spb"/>
    <k n="Tamaño de las fuerzas armadas" t="spb"/>
    <k n="Emisiones de dióxido de carbono" t="spb"/>
    <k n="Consumo de energía de combustibles fósiles" t="spb"/>
    <k n="Matriculación en educación primaria en bruto (%)" t="spb"/>
    <k n="Matriculación en educación terciaria en bruto (%)" t="spb"/>
    <k n="Población: participación en la fuerza laboral (%)" t="spb"/>
    <k n="Capitalización de mercado de las sociedades cotizadas"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desempleo" t="s"/>
    <k n="Tasa de natalidad" t="s"/>
    <k n="Tasa de fertilidad" t="s"/>
    <k n="Área de bosque (%)" t="s"/>
    <k n="Mortalidad infantil" t="s"/>
    <k n="Tierra agrícola (%)" t="s"/>
    <k n="Ingresos fiscales (%)" t="s"/>
    <k n="Precio de la gasolina" t="s"/>
    <k n="Tasa de impuesto total" t="s"/>
    <k n="Capital/ciudad princip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Capitalización de mercado de las sociedades cotizadas" t="s"/>
  </s>
  <s>
    <k n="IPC" t="s"/>
    <k n="PIB" t="s"/>
    <k n="`Área" t="s"/>
    <k n="Población" t="s"/>
    <k n="Médicos por mil" t="s"/>
    <k n="Población urbana" t="s"/>
    <k n="Cambio de IPC (%)" t="s"/>
    <k n="Esperanza de vida" t="s"/>
    <k n="Tasa de desempleo" t="s"/>
    <k n="Tasa de natalidad" t="s"/>
    <k n="Tasa de fertilidad" t="s"/>
    <k n="Mortalidad infantil" t="s"/>
    <k n="Tierra agrícola (%)" t="s"/>
    <k n="`Área de bosque (%)" t="s"/>
    <k n="Ingresos fiscales (%)" t="s"/>
    <k n="Precio de la gasolina" t="s"/>
    <k n="Tasa de impuesto total" t="s"/>
    <k n="Gastos de salud varios (%)" t="s"/>
    <k n="Ratio de mortalidad materna" t="s"/>
    <k n="Tamaño de las fuerzas armadas" t="s"/>
    <k n="Emisiones de dióxido de carbono" t="s"/>
    <k n="Consumo de energía de combustibles fósiles" t="s"/>
    <k n="Matriculación en educación primaria en bruto (%)" t="s"/>
    <k n="Matriculación en educación terciaria en bruto (%)" t="s"/>
    <k n="Población: participación en la fuerza laboral (%)" t="s"/>
    <k n="Capitalización de mercado de las sociedades cotizadas" t="s"/>
  </s>
  <s>
    <k n="IPC" t="spb"/>
    <k n="PIB" t="spb"/>
    <k n="`Área" t="spb"/>
    <k n="Nombre" t="spb"/>
    <k n="Población" t="spb"/>
    <k n="UniqueName" t="spb"/>
    <k n="Abreviatura" t="spb"/>
    <k n="Descripción" t="spb"/>
    <k n="Himno nacional" t="spb"/>
    <k n="Salario mínimo" t="spb"/>
    <k n="Médicos por mil" t="spb"/>
    <k n="Código de moneda" t="spb"/>
    <k n="Población urbana" t="spb"/>
    <k n="Cambio de IPC (%)" t="spb"/>
    <k n="Ciudad más grande" t="spb"/>
    <k n="Código de llamada" t="spb"/>
    <k n="Esperanza de vida" t="spb"/>
    <k n="Tasa de natalidad" t="spb"/>
    <k n="Tasa de fertilidad" t="spb"/>
    <k n="Mortalidad infantil" t="spb"/>
    <k n="Tierra agrícola (%)" t="spb"/>
    <k n="`Área de bosque (%)" t="spb"/>
    <k n="Ingresos fiscales (%)" t="spb"/>
    <k n="Tasa de impuesto total" t="spb"/>
    <k n="Capital/ciudad principal" t="spb"/>
    <k n="Gastos de salud varios (%)" t="spb"/>
    <k n="Emisiones de dióxido de carbono" t="spb"/>
    <k n="Consumo de energía de combustibles fósiles" t="spb"/>
    <k n="Matriculación en educación primaria en bruto (%)" t="spb"/>
    <k n="Matriculación en educación terciaria en bruto (%)" t="spb"/>
  </s>
  <s>
    <k n="IPC" t="s"/>
    <k n="PIB" t="s"/>
    <k n="Área" t="s"/>
    <k n="Imagen" t="s"/>
    <k n="Nombre" t="s"/>
    <k n="Población" t="s"/>
    <k n="UniqueName" t="s"/>
    <k n="VDPID/VSID" t="s"/>
    <k n="Abreviatura" t="s"/>
    <k n="Descripción" t="s"/>
    <k n="Himno nacional" t="s"/>
    <k n="Salario mínimo" t="s"/>
    <k n="LearnMoreOnLink" t="s"/>
    <k n="Médicos por mil" t="s"/>
    <k n="Código de moneda" t="s"/>
    <k n="Población urbana" t="s"/>
    <k n="Cambio de IPC (%)" t="s"/>
    <k n="Ciudad más grande" t="s"/>
    <k n="Código de llamada" t="s"/>
    <k n="Esperanza de vida" t="s"/>
    <k n="Tasa de natalidad" t="s"/>
    <k n="Tasa de fertilidad" t="s"/>
    <k n="Área de bosque (%)" t="s"/>
    <k n="Mortalidad infantil" t="s"/>
    <k n="Tierra agrícola (%)" t="s"/>
    <k n="Ingresos fiscales (%)" t="s"/>
    <k n="Tasa de impuesto total" t="s"/>
    <k n="Capital/ciudad principal" t="s"/>
    <k n="Gastos de salud varios (%)" t="s"/>
    <k n="Emisiones de dióxido de carbono" t="s"/>
    <k n="Consumo de energía de combustibles fósiles" t="s"/>
    <k n="Matriculación en educación primaria en bruto (%)" t="s"/>
    <k n="Matriculación en educación terciaria en bruto (%)" t="s"/>
  </s>
  <s>
    <k n="IPC" t="s"/>
    <k n="PIB" t="s"/>
    <k n="`Área" t="s"/>
    <k n="Población" t="s"/>
    <k n="Médicos por mil" t="s"/>
    <k n="Población urbana" t="s"/>
    <k n="Cambio de IPC (%)" t="s"/>
    <k n="Esperanza de vida" t="s"/>
    <k n="Tasa de natalidad" t="s"/>
    <k n="Tasa de fertilidad" t="s"/>
    <k n="Mortalidad infantil" t="s"/>
    <k n="Tierra agrícola (%)" t="s"/>
    <k n="`Área de bosque (%)" t="s"/>
    <k n="Ingresos fiscales (%)" t="s"/>
    <k n="Tasa de impuesto total" t="s"/>
    <k n="Gastos de salud varios (%)" t="s"/>
    <k n="Emisiones de dióxido de carbono" t="s"/>
    <k n="Consumo de energía de combustibles fósiles" t="s"/>
    <k n="Matriculación en educación primaria en bruto (%)" t="s"/>
    <k n="Matriculación en educación terciaria en bruto (%)"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6">
    <x:dxf>
      <x:numFmt numFmtId="3" formatCode="#,##0"/>
    </x:dxf>
    <x:dxf>
      <x:numFmt numFmtId="14" formatCode="0.00%"/>
    </x:dxf>
    <x:dxf>
      <x:numFmt numFmtId="1" formatCode="0"/>
    </x:dxf>
    <x:dxf>
      <x:numFmt numFmtId="0" formatCode="General"/>
    </x:dxf>
    <x:dxf>
      <x:numFmt numFmtId="4" formatCode="#,##0.00"/>
    </x:dxf>
    <x:dxf>
      <x:numFmt numFmtId="2" formatCode="0.00"/>
    </x:dxf>
  </dxfs>
  <richProperties>
    <rPr n="IsHeroField" t="b"/>
    <rPr n="IsTitleField" t="b"/>
    <rPr n="RequiresInlineAttribution" t="b"/>
    <rPr n="NumberFormat" t="s"/>
  </richProperties>
  <richStyles>
    <rSty>
      <rpv i="0">1</rpv>
    </rSty>
    <rSty>
      <rpv i="1">1</rpv>
    </rSty>
    <rSty>
      <rpv i="2">1</rpv>
    </rSty>
    <rSty dxfid="0">
      <rpv i="3">#,##0</rpv>
    </rSty>
    <rSty dxfid="1">
      <rpv i="3">0.0%</rpv>
    </rSty>
    <rSty dxfid="2">
      <rpv i="3">0</rpv>
    </rSty>
    <rSty dxfid="3">
      <rpv i="3">0.0</rpv>
    </rSty>
    <rSty dxfid="4">
      <rpv i="3">#,##0.00</rpv>
    </rSty>
    <rSty dxfid="5">
      <rpv i="3">0.00</rpv>
    </rSty>
    <rSty dxfid="3">
      <rpv i="3">_-[$$-es-SV]* #,##0_-;-[$$-es-SV]* #,##0_-;_-[$$-es-SV]* "-"_-;_-@_-</rpv>
    </rSty>
    <rSty dxfid="3">
      <rpv i="3">_-[$$-es-SV]* #,##0.00_-;-[$$-es-SV]* #,##0.00_-;_-[$$-es-SV]* "-"??_-;_-@_-</rpv>
    </rSty>
    <rSty dxfid="1"/>
  </richStyles>
</richStyleShee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9"/>
  <sheetViews>
    <sheetView tabSelected="1" workbookViewId="0">
      <selection activeCell="S11" sqref="S11"/>
    </sheetView>
  </sheetViews>
  <sheetFormatPr defaultColWidth="9.140625" defaultRowHeight="15"/>
  <sheetData>
    <row r="1" spans="1:16">
      <c r="A1" s="248" t="s">
        <v>0</v>
      </c>
      <c r="B1" s="248"/>
      <c r="C1" s="248"/>
      <c r="D1" s="248"/>
      <c r="E1" s="248"/>
      <c r="F1" s="248"/>
      <c r="G1" s="248"/>
      <c r="H1" s="248"/>
      <c r="I1" s="248"/>
      <c r="J1" s="248"/>
      <c r="K1" s="248"/>
      <c r="L1" s="248"/>
      <c r="M1" s="248"/>
      <c r="N1" s="248"/>
      <c r="O1" s="248"/>
      <c r="P1" s="248"/>
    </row>
    <row r="2" spans="1:16">
      <c r="A2" s="248"/>
      <c r="B2" s="248"/>
      <c r="C2" s="248"/>
      <c r="D2" s="248"/>
      <c r="E2" s="248"/>
      <c r="F2" s="248"/>
      <c r="G2" s="248"/>
      <c r="H2" s="248"/>
      <c r="I2" s="248"/>
      <c r="J2" s="248"/>
      <c r="K2" s="248"/>
      <c r="L2" s="248"/>
      <c r="M2" s="248"/>
      <c r="N2" s="248"/>
      <c r="O2" s="248"/>
      <c r="P2" s="248"/>
    </row>
    <row r="3" spans="1:16">
      <c r="A3" s="248"/>
      <c r="B3" s="248"/>
      <c r="C3" s="248"/>
      <c r="D3" s="248"/>
      <c r="E3" s="248"/>
      <c r="F3" s="248"/>
      <c r="G3" s="248"/>
      <c r="H3" s="248"/>
      <c r="I3" s="248"/>
      <c r="J3" s="248"/>
      <c r="K3" s="248"/>
      <c r="L3" s="248"/>
      <c r="M3" s="248"/>
      <c r="N3" s="248"/>
      <c r="O3" s="248"/>
      <c r="P3" s="248"/>
    </row>
    <row r="4" spans="1:16">
      <c r="A4" s="248"/>
      <c r="B4" s="248"/>
      <c r="C4" s="248"/>
      <c r="D4" s="248"/>
      <c r="E4" s="248"/>
      <c r="F4" s="248"/>
      <c r="G4" s="248"/>
      <c r="H4" s="248"/>
      <c r="I4" s="248"/>
      <c r="J4" s="248"/>
      <c r="K4" s="248"/>
      <c r="L4" s="248"/>
      <c r="M4" s="248"/>
      <c r="N4" s="248"/>
      <c r="O4" s="248"/>
      <c r="P4" s="248"/>
    </row>
    <row r="5" spans="1:16">
      <c r="A5" s="248"/>
      <c r="B5" s="248"/>
      <c r="C5" s="248"/>
      <c r="D5" s="248"/>
      <c r="E5" s="248"/>
      <c r="F5" s="248"/>
      <c r="G5" s="248"/>
      <c r="H5" s="248"/>
      <c r="I5" s="248"/>
      <c r="J5" s="248"/>
      <c r="K5" s="248"/>
      <c r="L5" s="248"/>
      <c r="M5" s="248"/>
      <c r="N5" s="248"/>
      <c r="O5" s="248"/>
      <c r="P5" s="248"/>
    </row>
    <row r="6" spans="1:16">
      <c r="A6" s="248"/>
      <c r="B6" s="248"/>
      <c r="C6" s="248"/>
      <c r="D6" s="248"/>
      <c r="E6" s="248"/>
      <c r="F6" s="248"/>
      <c r="G6" s="248"/>
      <c r="H6" s="248"/>
      <c r="I6" s="248"/>
      <c r="J6" s="248"/>
      <c r="K6" s="248"/>
      <c r="L6" s="248"/>
      <c r="M6" s="248"/>
      <c r="N6" s="248"/>
      <c r="O6" s="248"/>
      <c r="P6" s="248"/>
    </row>
    <row r="7" spans="1:16">
      <c r="A7" s="248"/>
      <c r="B7" s="248"/>
      <c r="C7" s="248"/>
      <c r="D7" s="248"/>
      <c r="E7" s="248"/>
      <c r="F7" s="248"/>
      <c r="G7" s="248"/>
      <c r="H7" s="248"/>
      <c r="I7" s="248"/>
      <c r="J7" s="248"/>
      <c r="K7" s="248"/>
      <c r="L7" s="248"/>
      <c r="M7" s="248"/>
      <c r="N7" s="248"/>
      <c r="O7" s="248"/>
      <c r="P7" s="248"/>
    </row>
    <row r="8" spans="1:16">
      <c r="A8" s="248"/>
      <c r="B8" s="248"/>
      <c r="C8" s="248"/>
      <c r="D8" s="248"/>
      <c r="E8" s="248"/>
      <c r="F8" s="248"/>
      <c r="G8" s="248"/>
      <c r="H8" s="248"/>
      <c r="I8" s="248"/>
      <c r="J8" s="248"/>
      <c r="K8" s="248"/>
      <c r="L8" s="248"/>
      <c r="M8" s="248"/>
      <c r="N8" s="248"/>
      <c r="O8" s="248"/>
      <c r="P8" s="248"/>
    </row>
    <row r="9" spans="1:16">
      <c r="A9" s="131"/>
      <c r="B9" s="131"/>
      <c r="C9" s="132"/>
      <c r="D9" s="131"/>
      <c r="E9" s="131"/>
      <c r="F9" s="131"/>
      <c r="G9" s="131"/>
      <c r="H9" s="131"/>
      <c r="I9" s="131"/>
      <c r="J9" s="132"/>
      <c r="K9" s="131"/>
      <c r="L9" s="131"/>
      <c r="M9" s="131"/>
      <c r="N9" s="131"/>
      <c r="O9" s="131"/>
      <c r="P9" s="131"/>
    </row>
    <row r="10" spans="1:16" ht="20.25">
      <c r="A10" s="131"/>
      <c r="B10" s="249" t="s">
        <v>1</v>
      </c>
      <c r="C10" s="249"/>
      <c r="D10" s="249"/>
      <c r="E10" s="249"/>
      <c r="F10" s="249"/>
      <c r="G10" s="249"/>
      <c r="H10" s="249"/>
      <c r="I10" s="249"/>
      <c r="J10" s="249"/>
      <c r="K10" s="249"/>
      <c r="L10" s="249"/>
      <c r="M10" s="249"/>
      <c r="N10" s="249"/>
      <c r="O10" s="249"/>
      <c r="P10" s="131"/>
    </row>
    <row r="11" spans="1:16" ht="28.5" customHeight="1">
      <c r="A11" s="131"/>
      <c r="B11" s="250" t="s">
        <v>2</v>
      </c>
      <c r="C11" s="250"/>
      <c r="D11" s="250"/>
      <c r="E11" s="250"/>
      <c r="F11" s="250"/>
      <c r="G11" s="250"/>
      <c r="H11" s="250"/>
      <c r="I11" s="250"/>
      <c r="J11" s="250"/>
      <c r="K11" s="250"/>
      <c r="L11" s="250"/>
      <c r="M11" s="250"/>
      <c r="N11" s="250"/>
      <c r="O11" s="250"/>
      <c r="P11" s="131"/>
    </row>
    <row r="12" spans="1:16" ht="33" customHeight="1">
      <c r="A12" s="131"/>
      <c r="B12" s="250"/>
      <c r="C12" s="250"/>
      <c r="D12" s="250"/>
      <c r="E12" s="250"/>
      <c r="F12" s="250"/>
      <c r="G12" s="250"/>
      <c r="H12" s="250"/>
      <c r="I12" s="250"/>
      <c r="J12" s="250"/>
      <c r="K12" s="250"/>
      <c r="L12" s="250"/>
      <c r="M12" s="250"/>
      <c r="N12" s="250"/>
      <c r="O12" s="250"/>
      <c r="P12" s="131"/>
    </row>
    <row r="13" spans="1:16">
      <c r="A13" s="131"/>
      <c r="B13" s="250"/>
      <c r="C13" s="250"/>
      <c r="D13" s="250"/>
      <c r="E13" s="250"/>
      <c r="F13" s="250"/>
      <c r="G13" s="250"/>
      <c r="H13" s="250"/>
      <c r="I13" s="250"/>
      <c r="J13" s="250"/>
      <c r="K13" s="250"/>
      <c r="L13" s="250"/>
      <c r="M13" s="250"/>
      <c r="N13" s="250"/>
      <c r="O13" s="250"/>
      <c r="P13" s="131"/>
    </row>
    <row r="14" spans="1:16">
      <c r="A14" s="131"/>
      <c r="B14" s="131"/>
      <c r="C14" s="132"/>
      <c r="D14" s="131"/>
      <c r="E14" s="131"/>
      <c r="F14" s="131"/>
      <c r="G14" s="131"/>
      <c r="H14" s="131"/>
      <c r="I14" s="131"/>
      <c r="J14" s="132"/>
      <c r="K14" s="131"/>
      <c r="L14" s="131"/>
      <c r="M14" s="131"/>
      <c r="N14" s="131"/>
      <c r="O14" s="131"/>
      <c r="P14" s="131"/>
    </row>
    <row r="15" spans="1:16" ht="61.5" customHeight="1">
      <c r="A15" s="131"/>
      <c r="B15" s="133">
        <v>1</v>
      </c>
      <c r="C15" s="247" t="s">
        <v>3</v>
      </c>
      <c r="D15" s="247"/>
      <c r="E15" s="247"/>
      <c r="F15" s="247"/>
      <c r="G15" s="247"/>
      <c r="H15" s="131"/>
      <c r="I15" s="131"/>
      <c r="J15" s="133">
        <v>2</v>
      </c>
      <c r="K15" s="247" t="s">
        <v>4</v>
      </c>
      <c r="L15" s="247"/>
      <c r="M15" s="247"/>
      <c r="N15" s="247"/>
      <c r="O15" s="247"/>
      <c r="P15" s="131"/>
    </row>
    <row r="16" spans="1:16" ht="20.25">
      <c r="A16" s="131"/>
      <c r="B16" s="134"/>
      <c r="C16" s="135"/>
      <c r="D16" s="135"/>
      <c r="E16" s="135"/>
      <c r="F16" s="135"/>
      <c r="G16" s="136"/>
      <c r="H16" s="131"/>
      <c r="I16" s="134"/>
      <c r="J16" s="137"/>
      <c r="K16" s="135"/>
      <c r="L16" s="135"/>
      <c r="M16" s="135"/>
      <c r="N16" s="131"/>
      <c r="O16" s="131"/>
      <c r="P16" s="131"/>
    </row>
    <row r="17" spans="1:16" ht="20.25">
      <c r="A17" s="131"/>
      <c r="B17" s="246" t="s">
        <v>5</v>
      </c>
      <c r="C17" s="246"/>
      <c r="D17" s="246"/>
      <c r="E17" s="246"/>
      <c r="F17" s="246"/>
      <c r="G17" s="246"/>
      <c r="H17" s="131"/>
      <c r="I17" s="134"/>
      <c r="J17" s="246" t="s">
        <v>5</v>
      </c>
      <c r="K17" s="246"/>
      <c r="L17" s="246"/>
      <c r="M17" s="246"/>
      <c r="N17" s="246"/>
      <c r="O17" s="246"/>
      <c r="P17" s="131"/>
    </row>
    <row r="18" spans="1:16" ht="20.25">
      <c r="A18" s="131"/>
      <c r="B18" s="131"/>
      <c r="C18" s="132"/>
      <c r="D18" s="131"/>
      <c r="E18" s="131"/>
      <c r="F18" s="131"/>
      <c r="G18" s="131"/>
      <c r="H18" s="131"/>
      <c r="I18" s="134"/>
      <c r="J18" s="132"/>
      <c r="K18" s="131"/>
      <c r="L18" s="131"/>
      <c r="M18" s="131"/>
      <c r="N18" s="131"/>
      <c r="O18" s="131"/>
      <c r="P18" s="131"/>
    </row>
    <row r="19" spans="1:16" ht="24.75" customHeight="1">
      <c r="A19" s="131"/>
      <c r="B19" s="138">
        <v>1.2</v>
      </c>
      <c r="C19" s="245" t="s">
        <v>6</v>
      </c>
      <c r="D19" s="245"/>
      <c r="E19" s="245"/>
      <c r="F19" s="245"/>
      <c r="G19" s="245"/>
      <c r="H19" s="131"/>
      <c r="I19" s="134"/>
      <c r="J19" s="138">
        <v>2.1</v>
      </c>
      <c r="K19" s="245" t="s">
        <v>7</v>
      </c>
      <c r="L19" s="245"/>
      <c r="M19" s="245"/>
      <c r="N19" s="245"/>
      <c r="O19" s="245"/>
      <c r="P19" s="131"/>
    </row>
    <row r="20" spans="1:16" ht="20.25">
      <c r="A20" s="131"/>
      <c r="B20" s="137"/>
      <c r="C20" s="135"/>
      <c r="D20" s="135"/>
      <c r="E20" s="135"/>
      <c r="F20" s="135"/>
      <c r="G20" s="139"/>
      <c r="H20" s="131"/>
      <c r="I20" s="134"/>
      <c r="J20" s="137"/>
      <c r="K20" s="140"/>
      <c r="L20" s="140"/>
      <c r="M20" s="140"/>
      <c r="N20" s="140"/>
      <c r="O20" s="139"/>
      <c r="P20" s="131"/>
    </row>
    <row r="21" spans="1:16" ht="36" customHeight="1">
      <c r="A21" s="131"/>
      <c r="B21" s="138">
        <v>1.4</v>
      </c>
      <c r="C21" s="245" t="s">
        <v>8</v>
      </c>
      <c r="D21" s="245"/>
      <c r="E21" s="245"/>
      <c r="F21" s="245"/>
      <c r="G21" s="245"/>
      <c r="H21" s="131"/>
      <c r="I21" s="134"/>
      <c r="J21" s="138">
        <v>2.2000000000000002</v>
      </c>
      <c r="K21" s="245" t="s">
        <v>9</v>
      </c>
      <c r="L21" s="245"/>
      <c r="M21" s="245"/>
      <c r="N21" s="245"/>
      <c r="O21" s="245"/>
      <c r="P21" s="131"/>
    </row>
    <row r="22" spans="1:16" ht="20.25">
      <c r="A22" s="131"/>
      <c r="B22" s="137"/>
      <c r="C22" s="135"/>
      <c r="D22" s="135"/>
      <c r="E22" s="135"/>
      <c r="F22" s="135"/>
      <c r="G22" s="139"/>
      <c r="H22" s="131"/>
      <c r="I22" s="134"/>
      <c r="J22" s="137"/>
      <c r="K22" s="140"/>
      <c r="L22" s="140"/>
      <c r="M22" s="140"/>
      <c r="N22" s="140"/>
      <c r="O22" s="139"/>
      <c r="P22" s="131"/>
    </row>
    <row r="23" spans="1:16" ht="20.25">
      <c r="A23" s="131"/>
      <c r="B23" s="138">
        <v>1.5</v>
      </c>
      <c r="C23" s="245" t="s">
        <v>10</v>
      </c>
      <c r="D23" s="245"/>
      <c r="E23" s="245"/>
      <c r="F23" s="245"/>
      <c r="G23" s="245"/>
      <c r="H23" s="131"/>
      <c r="I23" s="134"/>
      <c r="J23" s="138">
        <v>2.2999999999999998</v>
      </c>
      <c r="K23" s="245" t="s">
        <v>11</v>
      </c>
      <c r="L23" s="245"/>
      <c r="M23" s="245"/>
      <c r="N23" s="245"/>
      <c r="O23" s="245"/>
      <c r="P23" s="131"/>
    </row>
    <row r="24" spans="1:16" ht="20.25">
      <c r="A24" s="131"/>
      <c r="B24" s="134"/>
      <c r="C24" s="135"/>
      <c r="D24" s="135"/>
      <c r="E24" s="135"/>
      <c r="F24" s="135"/>
      <c r="G24" s="139"/>
      <c r="H24" s="131"/>
      <c r="I24" s="134"/>
      <c r="J24" s="134"/>
      <c r="K24" s="141"/>
      <c r="L24" s="141"/>
      <c r="M24" s="141"/>
      <c r="N24" s="141"/>
      <c r="O24" s="139"/>
      <c r="P24" s="131"/>
    </row>
    <row r="25" spans="1:16" ht="20.25">
      <c r="A25" s="131"/>
      <c r="B25" s="138"/>
      <c r="C25" s="245"/>
      <c r="D25" s="245"/>
      <c r="E25" s="245"/>
      <c r="F25" s="245"/>
      <c r="G25" s="245"/>
      <c r="H25" s="131"/>
      <c r="I25" s="134"/>
      <c r="J25" s="138">
        <v>2.4</v>
      </c>
      <c r="K25" s="245" t="s">
        <v>12</v>
      </c>
      <c r="L25" s="245"/>
      <c r="M25" s="245"/>
      <c r="N25" s="245"/>
      <c r="O25" s="245"/>
      <c r="P25" s="131"/>
    </row>
    <row r="26" spans="1:16" ht="20.25">
      <c r="A26" s="131"/>
      <c r="B26" s="137"/>
      <c r="C26" s="135"/>
      <c r="D26" s="135"/>
      <c r="E26" s="135"/>
      <c r="F26" s="135"/>
      <c r="G26" s="139"/>
      <c r="H26" s="131"/>
      <c r="I26" s="134"/>
      <c r="J26" s="137"/>
      <c r="K26" s="140"/>
      <c r="L26" s="140"/>
      <c r="M26" s="140"/>
      <c r="N26" s="140"/>
      <c r="O26" s="139"/>
      <c r="P26" s="131"/>
    </row>
    <row r="27" spans="1:16" ht="20.25">
      <c r="A27" s="131"/>
      <c r="B27" s="138"/>
      <c r="C27" s="245"/>
      <c r="D27" s="245"/>
      <c r="E27" s="245"/>
      <c r="F27" s="245"/>
      <c r="G27" s="245"/>
      <c r="H27" s="131"/>
      <c r="I27" s="134"/>
      <c r="J27" s="138">
        <v>2.5</v>
      </c>
      <c r="K27" s="245" t="s">
        <v>13</v>
      </c>
      <c r="L27" s="245"/>
      <c r="M27" s="245"/>
      <c r="N27" s="245"/>
      <c r="O27" s="245"/>
      <c r="P27" s="131"/>
    </row>
    <row r="28" spans="1:16">
      <c r="A28" s="131"/>
      <c r="B28" s="137"/>
      <c r="C28" s="135"/>
      <c r="D28" s="135"/>
      <c r="E28" s="135"/>
      <c r="F28" s="135"/>
      <c r="G28" s="139"/>
      <c r="H28" s="131"/>
      <c r="I28" s="131"/>
      <c r="J28" s="137"/>
      <c r="K28" s="140"/>
      <c r="L28" s="140"/>
      <c r="M28" s="140"/>
      <c r="N28" s="140"/>
      <c r="O28" s="139"/>
      <c r="P28" s="131"/>
    </row>
    <row r="29" spans="1:16" ht="18">
      <c r="A29" s="131"/>
      <c r="B29" s="138"/>
      <c r="C29" s="245"/>
      <c r="D29" s="245"/>
      <c r="E29" s="245"/>
      <c r="F29" s="245"/>
      <c r="G29" s="245"/>
      <c r="H29" s="131"/>
      <c r="I29" s="131"/>
      <c r="J29" s="138">
        <v>2.6</v>
      </c>
      <c r="K29" s="245" t="s">
        <v>14</v>
      </c>
      <c r="L29" s="245"/>
      <c r="M29" s="245"/>
      <c r="N29" s="245"/>
      <c r="O29" s="245"/>
      <c r="P29" s="131"/>
    </row>
    <row r="30" spans="1:16" ht="27" customHeight="1">
      <c r="A30" s="131"/>
      <c r="B30" s="131"/>
      <c r="C30" s="132"/>
      <c r="D30" s="131"/>
      <c r="E30" s="131"/>
      <c r="F30" s="131"/>
      <c r="G30" s="131"/>
      <c r="H30" s="131"/>
      <c r="I30" s="131"/>
      <c r="J30" s="137"/>
      <c r="K30" s="140"/>
      <c r="L30" s="140"/>
      <c r="M30" s="140"/>
      <c r="N30" s="140"/>
      <c r="O30" s="139"/>
      <c r="P30" s="131"/>
    </row>
    <row r="31" spans="1:16" ht="19.5" customHeight="1">
      <c r="A31" s="131"/>
      <c r="B31" s="131"/>
      <c r="C31" s="132"/>
      <c r="D31" s="131"/>
      <c r="E31" s="131"/>
      <c r="F31" s="131"/>
      <c r="G31" s="131"/>
      <c r="H31" s="131"/>
      <c r="I31" s="131"/>
      <c r="J31" s="138">
        <v>2.7</v>
      </c>
      <c r="K31" s="245" t="s">
        <v>15</v>
      </c>
      <c r="L31" s="245"/>
      <c r="M31" s="245"/>
      <c r="N31" s="245"/>
      <c r="O31" s="245"/>
      <c r="P31" s="131"/>
    </row>
    <row r="32" spans="1:16" ht="25.5" customHeight="1">
      <c r="A32" s="131"/>
      <c r="B32" s="131"/>
      <c r="C32" s="132"/>
      <c r="D32" s="131"/>
      <c r="E32" s="131"/>
      <c r="F32" s="131"/>
      <c r="G32" s="131"/>
      <c r="H32" s="131"/>
      <c r="I32" s="131"/>
      <c r="J32" s="134"/>
      <c r="K32" s="141"/>
      <c r="L32" s="141"/>
      <c r="M32" s="141"/>
      <c r="N32" s="141"/>
      <c r="O32" s="139"/>
      <c r="P32" s="131"/>
    </row>
    <row r="33" spans="1:16" ht="18">
      <c r="A33" s="131"/>
      <c r="B33" s="131"/>
      <c r="C33" s="132"/>
      <c r="D33" s="131"/>
      <c r="E33" s="131"/>
      <c r="F33" s="131"/>
      <c r="G33" s="131"/>
      <c r="H33" s="131"/>
      <c r="I33" s="131"/>
      <c r="J33" s="138">
        <v>2.8</v>
      </c>
      <c r="K33" s="245" t="s">
        <v>16</v>
      </c>
      <c r="L33" s="245"/>
      <c r="M33" s="245"/>
      <c r="N33" s="245"/>
      <c r="O33" s="245"/>
      <c r="P33" s="131"/>
    </row>
    <row r="34" spans="1:16">
      <c r="A34" s="131"/>
      <c r="B34" s="131"/>
      <c r="C34" s="132"/>
      <c r="D34" s="131"/>
      <c r="E34" s="131"/>
      <c r="F34" s="131"/>
      <c r="G34" s="131"/>
      <c r="H34" s="131"/>
      <c r="I34" s="131"/>
      <c r="J34" s="137"/>
      <c r="K34" s="140"/>
      <c r="L34" s="140"/>
      <c r="M34" s="140"/>
      <c r="N34" s="140"/>
      <c r="O34" s="139"/>
      <c r="P34" s="131"/>
    </row>
    <row r="35" spans="1:16" ht="18">
      <c r="A35" s="131"/>
      <c r="B35" s="131"/>
      <c r="C35" s="132"/>
      <c r="D35" s="131"/>
      <c r="E35" s="131"/>
      <c r="F35" s="131"/>
      <c r="G35" s="131"/>
      <c r="H35" s="131"/>
      <c r="I35" s="131"/>
      <c r="J35" s="138">
        <v>2.9</v>
      </c>
      <c r="K35" s="245" t="s">
        <v>17</v>
      </c>
      <c r="L35" s="245"/>
      <c r="M35" s="245"/>
      <c r="N35" s="245"/>
      <c r="O35" s="245"/>
      <c r="P35" s="131"/>
    </row>
    <row r="36" spans="1:16">
      <c r="A36" s="131"/>
      <c r="B36" s="131"/>
      <c r="C36" s="132"/>
      <c r="D36" s="131"/>
      <c r="E36" s="131"/>
      <c r="F36" s="131"/>
      <c r="G36" s="131"/>
      <c r="H36" s="131"/>
      <c r="I36" s="131"/>
      <c r="J36" s="137"/>
      <c r="K36" s="140"/>
      <c r="L36" s="140"/>
      <c r="M36" s="140"/>
      <c r="N36" s="140"/>
      <c r="O36" s="139"/>
      <c r="P36" s="131"/>
    </row>
    <row r="37" spans="1:16" ht="18">
      <c r="A37" s="131"/>
      <c r="B37" s="131"/>
      <c r="C37" s="132"/>
      <c r="D37" s="131"/>
      <c r="E37" s="131"/>
      <c r="F37" s="131"/>
      <c r="G37" s="131"/>
      <c r="H37" s="131"/>
      <c r="I37" s="131"/>
      <c r="J37" s="138">
        <v>2.1</v>
      </c>
      <c r="K37" s="245" t="s">
        <v>18</v>
      </c>
      <c r="L37" s="245"/>
      <c r="M37" s="245"/>
      <c r="N37" s="245"/>
      <c r="O37" s="245"/>
      <c r="P37" s="131"/>
    </row>
    <row r="38" spans="1:16">
      <c r="A38" s="131"/>
      <c r="B38" s="131"/>
      <c r="C38" s="132"/>
      <c r="D38" s="131"/>
      <c r="E38" s="131"/>
      <c r="F38" s="131"/>
      <c r="G38" s="131"/>
      <c r="H38" s="131"/>
      <c r="I38" s="131"/>
      <c r="J38" s="137"/>
      <c r="K38" s="141"/>
      <c r="L38" s="141"/>
      <c r="M38" s="141"/>
      <c r="N38" s="141"/>
      <c r="O38" s="139"/>
      <c r="P38" s="131"/>
    </row>
    <row r="39" spans="1:16" ht="18">
      <c r="A39" s="131"/>
      <c r="B39" s="131"/>
      <c r="C39" s="132"/>
      <c r="D39" s="131"/>
      <c r="E39" s="131"/>
      <c r="F39" s="131"/>
      <c r="G39" s="131"/>
      <c r="H39" s="131"/>
      <c r="I39" s="131"/>
      <c r="J39" s="138">
        <v>2.11</v>
      </c>
      <c r="K39" s="245" t="s">
        <v>19</v>
      </c>
      <c r="L39" s="245"/>
      <c r="M39" s="245"/>
      <c r="N39" s="245"/>
      <c r="O39" s="245"/>
      <c r="P39" s="131"/>
    </row>
    <row r="40" spans="1:16" ht="20.25">
      <c r="A40" s="131"/>
      <c r="B40" s="131"/>
      <c r="C40" s="132"/>
      <c r="D40" s="131"/>
      <c r="E40" s="131"/>
      <c r="F40" s="131"/>
      <c r="G40" s="131"/>
      <c r="H40" s="131"/>
      <c r="I40" s="131"/>
      <c r="J40" s="134"/>
      <c r="K40" s="140"/>
      <c r="L40" s="140"/>
      <c r="M40" s="140"/>
      <c r="N40" s="140"/>
      <c r="O40" s="139"/>
      <c r="P40" s="131"/>
    </row>
    <row r="41" spans="1:16">
      <c r="A41" s="131"/>
      <c r="B41" s="131"/>
      <c r="C41" s="132"/>
      <c r="D41" s="131"/>
      <c r="E41" s="131"/>
      <c r="F41" s="131"/>
      <c r="G41" s="131"/>
      <c r="H41" s="131"/>
      <c r="I41" s="131"/>
      <c r="J41" s="132"/>
      <c r="K41" s="131"/>
      <c r="L41" s="131"/>
      <c r="M41" s="131"/>
      <c r="N41" s="131"/>
      <c r="O41" s="131"/>
      <c r="P41" s="131"/>
    </row>
    <row r="42" spans="1:16">
      <c r="A42" s="131"/>
      <c r="B42" s="246" t="s">
        <v>20</v>
      </c>
      <c r="C42" s="246"/>
      <c r="D42" s="246"/>
      <c r="E42" s="246"/>
      <c r="F42" s="246"/>
      <c r="G42" s="246"/>
      <c r="H42" s="131"/>
      <c r="I42" s="131"/>
      <c r="J42" s="246" t="s">
        <v>20</v>
      </c>
      <c r="K42" s="246"/>
      <c r="L42" s="246"/>
      <c r="M42" s="246"/>
      <c r="N42" s="246"/>
      <c r="O42" s="246"/>
      <c r="P42" s="131"/>
    </row>
    <row r="43" spans="1:16">
      <c r="A43" s="131"/>
      <c r="B43" s="131"/>
      <c r="C43" s="132"/>
      <c r="D43" s="131"/>
      <c r="E43" s="131"/>
      <c r="F43" s="131"/>
      <c r="G43" s="131"/>
      <c r="H43" s="131"/>
      <c r="I43" s="131"/>
      <c r="J43" s="137"/>
      <c r="K43" s="140"/>
      <c r="L43" s="140"/>
      <c r="M43" s="140"/>
      <c r="N43" s="140"/>
      <c r="O43" s="139"/>
      <c r="P43" s="131"/>
    </row>
    <row r="44" spans="1:16" ht="18">
      <c r="A44" s="131"/>
      <c r="B44" s="138"/>
      <c r="C44" s="245"/>
      <c r="D44" s="245"/>
      <c r="E44" s="245"/>
      <c r="F44" s="245"/>
      <c r="G44" s="245"/>
      <c r="H44" s="131"/>
      <c r="I44" s="131"/>
      <c r="J44" s="138">
        <v>2.1</v>
      </c>
      <c r="K44" s="245" t="s">
        <v>21</v>
      </c>
      <c r="L44" s="245"/>
      <c r="M44" s="245"/>
      <c r="N44" s="245"/>
      <c r="O44" s="245"/>
      <c r="P44" s="131"/>
    </row>
    <row r="45" spans="1:16">
      <c r="A45" s="131"/>
      <c r="B45" s="137"/>
      <c r="C45" s="135"/>
      <c r="D45" s="135"/>
      <c r="E45" s="135"/>
      <c r="F45" s="135"/>
      <c r="G45" s="139"/>
      <c r="H45" s="131"/>
      <c r="I45" s="131"/>
      <c r="J45" s="137"/>
      <c r="K45" s="140"/>
      <c r="L45" s="140"/>
      <c r="M45" s="140"/>
      <c r="N45" s="140"/>
      <c r="O45" s="139"/>
      <c r="P45" s="131"/>
    </row>
    <row r="46" spans="1:16" ht="18">
      <c r="A46" s="131"/>
      <c r="B46" s="138"/>
      <c r="C46" s="245"/>
      <c r="D46" s="245"/>
      <c r="E46" s="245"/>
      <c r="F46" s="245"/>
      <c r="G46" s="245"/>
      <c r="H46" s="131"/>
      <c r="I46" s="131"/>
      <c r="J46" s="138">
        <v>2.2000000000000002</v>
      </c>
      <c r="K46" s="245" t="s">
        <v>22</v>
      </c>
      <c r="L46" s="245"/>
      <c r="M46" s="245"/>
      <c r="N46" s="245"/>
      <c r="O46" s="245"/>
      <c r="P46" s="131"/>
    </row>
    <row r="47" spans="1:16">
      <c r="A47" s="131"/>
      <c r="B47" s="137"/>
      <c r="C47" s="135"/>
      <c r="D47" s="135"/>
      <c r="E47" s="135"/>
      <c r="F47" s="135"/>
      <c r="G47" s="139"/>
      <c r="H47" s="131"/>
      <c r="I47" s="131"/>
      <c r="J47" s="137"/>
      <c r="K47" s="140"/>
      <c r="L47" s="140"/>
      <c r="M47" s="140"/>
      <c r="N47" s="140"/>
      <c r="O47" s="139"/>
      <c r="P47" s="131"/>
    </row>
    <row r="48" spans="1:16" ht="18">
      <c r="A48" s="131"/>
      <c r="B48" s="138"/>
      <c r="C48" s="245"/>
      <c r="D48" s="245"/>
      <c r="E48" s="245"/>
      <c r="F48" s="245"/>
      <c r="G48" s="245"/>
      <c r="H48" s="131"/>
      <c r="I48" s="131"/>
      <c r="J48" s="138">
        <v>2.2999999999999998</v>
      </c>
      <c r="K48" s="245" t="s">
        <v>23</v>
      </c>
      <c r="L48" s="245"/>
      <c r="M48" s="245"/>
      <c r="N48" s="245"/>
      <c r="O48" s="245"/>
      <c r="P48" s="131"/>
    </row>
    <row r="49" spans="1:16" ht="20.25">
      <c r="A49" s="131"/>
      <c r="B49" s="134"/>
      <c r="C49" s="135"/>
      <c r="D49" s="135"/>
      <c r="E49" s="135"/>
      <c r="F49" s="135"/>
      <c r="G49" s="139"/>
      <c r="H49" s="131"/>
      <c r="I49" s="131"/>
      <c r="J49" s="134"/>
      <c r="K49" s="140"/>
      <c r="L49" s="140"/>
      <c r="M49" s="140"/>
      <c r="N49" s="140"/>
      <c r="O49" s="139"/>
      <c r="P49" s="131"/>
    </row>
    <row r="50" spans="1:16" ht="18">
      <c r="A50" s="131"/>
      <c r="B50" s="138"/>
      <c r="C50" s="245"/>
      <c r="D50" s="245"/>
      <c r="E50" s="245"/>
      <c r="F50" s="245"/>
      <c r="G50" s="245"/>
      <c r="H50" s="131"/>
      <c r="I50" s="131"/>
      <c r="J50" s="138">
        <v>2.4</v>
      </c>
      <c r="K50" s="245" t="s">
        <v>24</v>
      </c>
      <c r="L50" s="245"/>
      <c r="M50" s="245"/>
      <c r="N50" s="245"/>
      <c r="O50" s="245"/>
      <c r="P50" s="131"/>
    </row>
    <row r="51" spans="1:16" ht="15.75" customHeight="1">
      <c r="A51" s="131"/>
      <c r="B51" s="137"/>
      <c r="C51" s="135"/>
      <c r="D51" s="135"/>
      <c r="E51" s="135"/>
      <c r="F51" s="135"/>
      <c r="G51" s="139"/>
      <c r="H51" s="131"/>
      <c r="I51" s="131"/>
      <c r="J51" s="137"/>
      <c r="K51" s="140"/>
      <c r="L51" s="140"/>
      <c r="M51" s="140"/>
      <c r="N51" s="140"/>
      <c r="O51" s="139"/>
      <c r="P51" s="131"/>
    </row>
    <row r="52" spans="1:16" ht="36.75" customHeight="1">
      <c r="A52" s="131"/>
      <c r="B52" s="138"/>
      <c r="C52" s="245"/>
      <c r="D52" s="245"/>
      <c r="E52" s="245"/>
      <c r="F52" s="245"/>
      <c r="G52" s="245"/>
      <c r="H52" s="131"/>
      <c r="I52" s="131"/>
      <c r="J52" s="138">
        <v>2.5</v>
      </c>
      <c r="K52" s="245" t="s">
        <v>25</v>
      </c>
      <c r="L52" s="245"/>
      <c r="M52" s="245"/>
      <c r="N52" s="245"/>
      <c r="O52" s="245"/>
      <c r="P52" s="131"/>
    </row>
    <row r="53" spans="1:16">
      <c r="A53" s="131"/>
      <c r="B53" s="137"/>
      <c r="C53" s="135"/>
      <c r="D53" s="135"/>
      <c r="E53" s="135"/>
      <c r="F53" s="135"/>
      <c r="G53" s="139"/>
      <c r="H53" s="131"/>
      <c r="I53" s="131"/>
      <c r="J53" s="137"/>
      <c r="K53" s="140"/>
      <c r="L53" s="140"/>
      <c r="M53" s="140"/>
      <c r="N53" s="140"/>
      <c r="O53" s="139"/>
      <c r="P53" s="131"/>
    </row>
    <row r="54" spans="1:16" ht="33.75" customHeight="1">
      <c r="A54" s="131"/>
      <c r="B54" s="138"/>
      <c r="C54" s="245"/>
      <c r="D54" s="245"/>
      <c r="E54" s="245"/>
      <c r="F54" s="245"/>
      <c r="G54" s="245"/>
      <c r="H54" s="131"/>
      <c r="I54" s="131"/>
      <c r="J54" s="138">
        <v>2.6</v>
      </c>
      <c r="K54" s="245" t="s">
        <v>26</v>
      </c>
      <c r="L54" s="245"/>
      <c r="M54" s="245"/>
      <c r="N54" s="245"/>
      <c r="O54" s="245"/>
      <c r="P54" s="131"/>
    </row>
    <row r="55" spans="1:16">
      <c r="A55" s="131"/>
      <c r="B55" s="131"/>
      <c r="C55" s="132"/>
      <c r="D55" s="131"/>
      <c r="E55" s="131"/>
      <c r="F55" s="131"/>
      <c r="G55" s="131"/>
      <c r="H55" s="131"/>
      <c r="I55" s="131"/>
      <c r="J55" s="137"/>
      <c r="K55" s="140"/>
      <c r="L55" s="140"/>
      <c r="M55" s="140"/>
      <c r="N55" s="140"/>
      <c r="O55" s="139"/>
      <c r="P55" s="131"/>
    </row>
    <row r="56" spans="1:16" ht="32.25" customHeight="1">
      <c r="A56" s="131"/>
      <c r="B56" s="131"/>
      <c r="C56" s="132"/>
      <c r="D56" s="131"/>
      <c r="E56" s="131"/>
      <c r="F56" s="131"/>
      <c r="G56" s="131"/>
      <c r="H56" s="131"/>
      <c r="I56" s="131"/>
      <c r="J56" s="138">
        <v>2.7</v>
      </c>
      <c r="K56" s="245" t="s">
        <v>27</v>
      </c>
      <c r="L56" s="245"/>
      <c r="M56" s="245"/>
      <c r="N56" s="245"/>
      <c r="O56" s="245"/>
      <c r="P56" s="131"/>
    </row>
    <row r="57" spans="1:16">
      <c r="A57" s="131"/>
      <c r="B57" s="131"/>
      <c r="C57" s="132"/>
      <c r="D57" s="131"/>
      <c r="E57" s="131"/>
      <c r="F57" s="131"/>
      <c r="G57" s="131"/>
      <c r="H57" s="131"/>
      <c r="I57" s="131"/>
      <c r="J57" s="132"/>
      <c r="K57" s="131"/>
      <c r="L57" s="131"/>
      <c r="M57" s="131"/>
      <c r="N57" s="131"/>
      <c r="O57" s="131"/>
      <c r="P57" s="131"/>
    </row>
    <row r="58" spans="1:16" ht="49.5" customHeight="1">
      <c r="A58" s="131"/>
      <c r="B58" s="133">
        <v>3</v>
      </c>
      <c r="C58" s="247" t="s">
        <v>28</v>
      </c>
      <c r="D58" s="247"/>
      <c r="E58" s="247"/>
      <c r="F58" s="247"/>
      <c r="G58" s="247"/>
      <c r="H58" s="136"/>
      <c r="I58" s="131"/>
      <c r="J58" s="133">
        <v>4</v>
      </c>
      <c r="K58" s="247" t="s">
        <v>29</v>
      </c>
      <c r="L58" s="247"/>
      <c r="M58" s="247"/>
      <c r="N58" s="247"/>
      <c r="O58" s="247"/>
      <c r="P58" s="131"/>
    </row>
    <row r="59" spans="1:16" ht="20.25">
      <c r="A59" s="131"/>
      <c r="B59" s="144"/>
      <c r="C59" s="145"/>
      <c r="D59" s="145"/>
      <c r="E59" s="145"/>
      <c r="F59" s="145"/>
      <c r="G59" s="145"/>
      <c r="H59" s="136"/>
      <c r="I59" s="131"/>
      <c r="J59" s="144"/>
      <c r="K59" s="145"/>
      <c r="L59" s="145"/>
      <c r="M59" s="145"/>
      <c r="N59" s="145"/>
      <c r="O59" s="145"/>
      <c r="P59" s="131"/>
    </row>
    <row r="60" spans="1:16" ht="20.25">
      <c r="A60" s="131"/>
      <c r="B60" s="246" t="s">
        <v>5</v>
      </c>
      <c r="C60" s="246"/>
      <c r="D60" s="246"/>
      <c r="E60" s="246"/>
      <c r="F60" s="246"/>
      <c r="G60" s="246"/>
      <c r="H60" s="131"/>
      <c r="I60" s="134"/>
      <c r="J60" s="246" t="s">
        <v>5</v>
      </c>
      <c r="K60" s="246"/>
      <c r="L60" s="246"/>
      <c r="M60" s="246"/>
      <c r="N60" s="246"/>
      <c r="O60" s="246"/>
      <c r="P60" s="131"/>
    </row>
    <row r="61" spans="1:16" ht="20.25" customHeight="1">
      <c r="A61" s="131"/>
      <c r="B61" s="131"/>
      <c r="C61" s="132"/>
      <c r="D61" s="131"/>
      <c r="E61" s="131"/>
      <c r="F61" s="131"/>
      <c r="G61" s="131"/>
      <c r="H61" s="131"/>
      <c r="I61" s="134"/>
      <c r="J61" s="132"/>
      <c r="K61" s="131"/>
      <c r="L61" s="131"/>
      <c r="M61" s="131"/>
      <c r="N61" s="131"/>
      <c r="O61" s="131"/>
      <c r="P61" s="131"/>
    </row>
    <row r="62" spans="1:16" ht="20.25" customHeight="1">
      <c r="A62" s="131"/>
      <c r="B62" s="138">
        <v>3.1</v>
      </c>
      <c r="C62" s="245" t="s">
        <v>30</v>
      </c>
      <c r="D62" s="245"/>
      <c r="E62" s="245"/>
      <c r="F62" s="245"/>
      <c r="G62" s="245"/>
      <c r="H62" s="131"/>
      <c r="I62" s="134"/>
      <c r="J62" s="138">
        <v>4.2</v>
      </c>
      <c r="K62" s="245" t="s">
        <v>31</v>
      </c>
      <c r="L62" s="245"/>
      <c r="M62" s="245"/>
      <c r="N62" s="245"/>
      <c r="O62" s="245"/>
      <c r="P62" s="131"/>
    </row>
    <row r="63" spans="1:16" ht="20.25" customHeight="1">
      <c r="A63" s="131"/>
      <c r="B63" s="137"/>
      <c r="C63" s="135"/>
      <c r="D63" s="135"/>
      <c r="E63" s="135"/>
      <c r="F63" s="135"/>
      <c r="G63" s="139"/>
      <c r="H63" s="131"/>
      <c r="I63" s="134"/>
      <c r="J63" s="137"/>
      <c r="K63" s="140"/>
      <c r="L63" s="140"/>
      <c r="M63" s="140"/>
      <c r="N63" s="140"/>
      <c r="O63" s="139"/>
      <c r="P63" s="131"/>
    </row>
    <row r="64" spans="1:16" ht="20.25" customHeight="1">
      <c r="A64" s="131"/>
      <c r="B64" s="138">
        <v>3.2</v>
      </c>
      <c r="C64" s="245" t="s">
        <v>32</v>
      </c>
      <c r="D64" s="245"/>
      <c r="E64" s="245"/>
      <c r="F64" s="245"/>
      <c r="G64" s="245"/>
      <c r="H64" s="131"/>
      <c r="I64" s="134"/>
      <c r="J64" s="138">
        <v>4.3</v>
      </c>
      <c r="K64" s="245" t="s">
        <v>33</v>
      </c>
      <c r="L64" s="245"/>
      <c r="M64" s="245"/>
      <c r="N64" s="245"/>
      <c r="O64" s="245"/>
      <c r="P64" s="131"/>
    </row>
    <row r="65" spans="1:16" ht="20.25" customHeight="1">
      <c r="A65" s="131"/>
      <c r="B65" s="137"/>
      <c r="C65" s="135"/>
      <c r="D65" s="135"/>
      <c r="E65" s="135"/>
      <c r="F65" s="135"/>
      <c r="G65" s="139"/>
      <c r="H65" s="131"/>
      <c r="I65" s="134"/>
      <c r="J65" s="137"/>
      <c r="K65" s="140"/>
      <c r="L65" s="140"/>
      <c r="M65" s="140"/>
      <c r="N65" s="140"/>
      <c r="O65" s="139"/>
      <c r="P65" s="131"/>
    </row>
    <row r="66" spans="1:16" ht="20.25" customHeight="1">
      <c r="A66" s="131"/>
      <c r="B66" s="138">
        <v>3.3</v>
      </c>
      <c r="C66" s="245" t="s">
        <v>34</v>
      </c>
      <c r="D66" s="245"/>
      <c r="E66" s="245"/>
      <c r="F66" s="245"/>
      <c r="G66" s="245"/>
      <c r="H66" s="131"/>
      <c r="I66" s="134"/>
      <c r="J66" s="138">
        <v>4.4000000000000004</v>
      </c>
      <c r="K66" s="245" t="s">
        <v>35</v>
      </c>
      <c r="L66" s="245"/>
      <c r="M66" s="245"/>
      <c r="N66" s="245"/>
      <c r="O66" s="245"/>
      <c r="P66" s="131"/>
    </row>
    <row r="67" spans="1:16" ht="20.25" customHeight="1">
      <c r="A67" s="131"/>
      <c r="B67" s="134"/>
      <c r="C67" s="135"/>
      <c r="D67" s="135"/>
      <c r="E67" s="135"/>
      <c r="F67" s="135"/>
      <c r="G67" s="139"/>
      <c r="H67" s="131"/>
      <c r="I67" s="134"/>
      <c r="J67" s="134"/>
      <c r="K67" s="141"/>
      <c r="L67" s="141"/>
      <c r="M67" s="141"/>
      <c r="N67" s="141"/>
      <c r="O67" s="139"/>
      <c r="P67" s="131"/>
    </row>
    <row r="68" spans="1:16" ht="20.25" customHeight="1">
      <c r="A68" s="131"/>
      <c r="B68" s="138">
        <v>3.4</v>
      </c>
      <c r="C68" s="245" t="s">
        <v>36</v>
      </c>
      <c r="D68" s="245"/>
      <c r="E68" s="245"/>
      <c r="F68" s="245"/>
      <c r="G68" s="245"/>
      <c r="H68" s="131"/>
      <c r="I68" s="134"/>
      <c r="J68" s="138">
        <v>4.5</v>
      </c>
      <c r="K68" s="245" t="s">
        <v>37</v>
      </c>
      <c r="L68" s="245"/>
      <c r="M68" s="245"/>
      <c r="N68" s="245"/>
      <c r="O68" s="245"/>
      <c r="P68" s="131"/>
    </row>
    <row r="69" spans="1:16" ht="20.25" customHeight="1">
      <c r="A69" s="131"/>
      <c r="B69" s="137"/>
      <c r="C69" s="135"/>
      <c r="D69" s="135"/>
      <c r="E69" s="135"/>
      <c r="F69" s="135"/>
      <c r="G69" s="139"/>
      <c r="H69" s="131"/>
      <c r="I69" s="134"/>
      <c r="J69" s="137"/>
      <c r="K69" s="140"/>
      <c r="L69" s="140"/>
      <c r="M69" s="140"/>
      <c r="N69" s="140"/>
      <c r="O69" s="139"/>
      <c r="P69" s="131"/>
    </row>
    <row r="70" spans="1:16" ht="20.25" customHeight="1">
      <c r="A70" s="131"/>
      <c r="B70" s="138">
        <v>3.5</v>
      </c>
      <c r="C70" s="245" t="s">
        <v>38</v>
      </c>
      <c r="D70" s="245"/>
      <c r="E70" s="245"/>
      <c r="F70" s="245"/>
      <c r="G70" s="245"/>
      <c r="H70" s="131"/>
      <c r="I70" s="134"/>
      <c r="J70" s="241"/>
      <c r="K70" s="245"/>
      <c r="L70" s="245"/>
      <c r="M70" s="245"/>
      <c r="N70" s="245"/>
      <c r="O70" s="245"/>
      <c r="P70" s="131"/>
    </row>
    <row r="71" spans="1:16" ht="18" customHeight="1">
      <c r="A71" s="131"/>
      <c r="B71" s="137"/>
      <c r="C71" s="135"/>
      <c r="D71" s="135"/>
      <c r="E71" s="135"/>
      <c r="F71" s="135"/>
      <c r="G71" s="139"/>
      <c r="H71" s="131"/>
      <c r="I71" s="131"/>
      <c r="J71" s="137"/>
      <c r="K71" s="140"/>
      <c r="L71" s="140"/>
      <c r="M71" s="140"/>
      <c r="N71" s="140"/>
      <c r="O71" s="139"/>
      <c r="P71" s="131"/>
    </row>
    <row r="72" spans="1:16" ht="18" customHeight="1">
      <c r="A72" s="131"/>
      <c r="B72" s="138">
        <v>3.6</v>
      </c>
      <c r="C72" s="245" t="s">
        <v>39</v>
      </c>
      <c r="D72" s="245"/>
      <c r="E72" s="245"/>
      <c r="F72" s="245"/>
      <c r="G72" s="245"/>
      <c r="H72" s="131"/>
      <c r="I72" s="131"/>
      <c r="J72" s="241"/>
      <c r="K72" s="245"/>
      <c r="L72" s="245"/>
      <c r="M72" s="245"/>
      <c r="N72" s="245"/>
      <c r="O72" s="245"/>
      <c r="P72" s="131"/>
    </row>
    <row r="73" spans="1:16">
      <c r="A73" s="131"/>
      <c r="B73" s="131"/>
      <c r="C73" s="132"/>
      <c r="D73" s="131"/>
      <c r="E73" s="131"/>
      <c r="F73" s="131"/>
      <c r="G73" s="131"/>
      <c r="H73" s="131"/>
      <c r="I73" s="131"/>
      <c r="J73" s="132"/>
      <c r="K73" s="131"/>
      <c r="L73" s="131"/>
      <c r="M73" s="131"/>
      <c r="N73" s="131"/>
      <c r="O73" s="131"/>
      <c r="P73" s="131"/>
    </row>
    <row r="74" spans="1:16" ht="20.25" customHeight="1">
      <c r="A74" s="131"/>
      <c r="B74" s="246" t="s">
        <v>20</v>
      </c>
      <c r="C74" s="246"/>
      <c r="D74" s="246"/>
      <c r="E74" s="246"/>
      <c r="F74" s="246"/>
      <c r="G74" s="246"/>
      <c r="H74" s="131"/>
      <c r="I74" s="131"/>
      <c r="J74" s="246" t="s">
        <v>20</v>
      </c>
      <c r="K74" s="246"/>
      <c r="L74" s="246"/>
      <c r="M74" s="246"/>
      <c r="N74" s="246"/>
      <c r="O74" s="246"/>
      <c r="P74" s="131"/>
    </row>
    <row r="75" spans="1:16" ht="18" customHeight="1">
      <c r="A75" s="131"/>
      <c r="B75" s="131"/>
      <c r="C75" s="132"/>
      <c r="D75" s="131"/>
      <c r="E75" s="131"/>
      <c r="F75" s="131"/>
      <c r="G75" s="131"/>
      <c r="H75" s="131"/>
      <c r="I75" s="131"/>
      <c r="J75" s="137"/>
      <c r="K75" s="140"/>
      <c r="L75" s="140"/>
      <c r="M75" s="140"/>
      <c r="N75" s="140"/>
      <c r="O75" s="139"/>
      <c r="P75" s="131"/>
    </row>
    <row r="76" spans="1:16" ht="18" customHeight="1">
      <c r="A76" s="131"/>
      <c r="B76" s="138"/>
      <c r="C76" s="245"/>
      <c r="D76" s="245"/>
      <c r="E76" s="245"/>
      <c r="F76" s="245"/>
      <c r="G76" s="245"/>
      <c r="H76" s="131"/>
      <c r="I76" s="131"/>
      <c r="J76" s="138">
        <v>4.2</v>
      </c>
      <c r="K76" s="245" t="s">
        <v>40</v>
      </c>
      <c r="L76" s="245"/>
      <c r="M76" s="245"/>
      <c r="N76" s="245"/>
      <c r="O76" s="245"/>
      <c r="P76" s="131"/>
    </row>
    <row r="77" spans="1:16" ht="18" customHeight="1">
      <c r="A77" s="131"/>
      <c r="B77" s="137"/>
      <c r="C77" s="135"/>
      <c r="D77" s="135"/>
      <c r="E77" s="135"/>
      <c r="F77" s="135"/>
      <c r="G77" s="139"/>
      <c r="H77" s="131"/>
      <c r="I77" s="131"/>
      <c r="J77" s="137"/>
      <c r="K77" s="140"/>
      <c r="L77" s="140"/>
      <c r="M77" s="140"/>
      <c r="N77" s="140"/>
      <c r="O77" s="139"/>
      <c r="P77" s="131"/>
    </row>
    <row r="78" spans="1:16" ht="18" customHeight="1">
      <c r="A78" s="131"/>
      <c r="B78" s="138"/>
      <c r="C78" s="245"/>
      <c r="D78" s="245"/>
      <c r="E78" s="245"/>
      <c r="F78" s="245"/>
      <c r="G78" s="245"/>
      <c r="H78" s="131"/>
      <c r="I78" s="131"/>
      <c r="J78" s="138">
        <v>4.3</v>
      </c>
      <c r="K78" s="245" t="s">
        <v>33</v>
      </c>
      <c r="L78" s="245"/>
      <c r="M78" s="245"/>
      <c r="N78" s="245"/>
      <c r="O78" s="245"/>
      <c r="P78" s="131"/>
    </row>
    <row r="79" spans="1:16" ht="18" customHeight="1">
      <c r="A79" s="131"/>
      <c r="B79" s="137"/>
      <c r="C79" s="135"/>
      <c r="D79" s="135"/>
      <c r="E79" s="135"/>
      <c r="F79" s="135"/>
      <c r="G79" s="139"/>
      <c r="H79" s="131"/>
      <c r="I79" s="131"/>
      <c r="J79" s="137"/>
      <c r="K79" s="140"/>
      <c r="L79" s="140"/>
      <c r="M79" s="140"/>
      <c r="N79" s="140"/>
      <c r="O79" s="139"/>
      <c r="P79" s="131"/>
    </row>
    <row r="80" spans="1:16" ht="18" customHeight="1">
      <c r="A80" s="131"/>
      <c r="B80" s="138"/>
      <c r="C80" s="245"/>
      <c r="D80" s="245"/>
      <c r="E80" s="245"/>
      <c r="F80" s="245"/>
      <c r="G80" s="245"/>
      <c r="H80" s="131"/>
      <c r="I80" s="131"/>
      <c r="J80" s="138">
        <v>4.4000000000000004</v>
      </c>
      <c r="K80" s="245" t="s">
        <v>41</v>
      </c>
      <c r="L80" s="245"/>
      <c r="M80" s="245"/>
      <c r="N80" s="245"/>
      <c r="O80" s="245"/>
      <c r="P80" s="131"/>
    </row>
    <row r="81" spans="1:16" ht="18" customHeight="1">
      <c r="A81" s="131"/>
      <c r="B81" s="134"/>
      <c r="C81" s="135"/>
      <c r="D81" s="135"/>
      <c r="E81" s="135"/>
      <c r="F81" s="135"/>
      <c r="G81" s="139"/>
      <c r="H81" s="131"/>
      <c r="I81" s="131"/>
      <c r="J81" s="134"/>
      <c r="K81" s="140"/>
      <c r="L81" s="140"/>
      <c r="M81" s="140"/>
      <c r="N81" s="140"/>
      <c r="O81" s="139"/>
      <c r="P81" s="131"/>
    </row>
    <row r="82" spans="1:16" ht="18" customHeight="1">
      <c r="A82" s="131"/>
      <c r="B82" s="138"/>
      <c r="C82" s="245"/>
      <c r="D82" s="245"/>
      <c r="E82" s="245"/>
      <c r="F82" s="245"/>
      <c r="G82" s="245"/>
      <c r="H82" s="131"/>
      <c r="I82" s="131"/>
      <c r="J82" s="138">
        <v>4.5</v>
      </c>
      <c r="K82" s="245" t="s">
        <v>42</v>
      </c>
      <c r="L82" s="245"/>
      <c r="M82" s="245"/>
      <c r="N82" s="245"/>
      <c r="O82" s="245"/>
      <c r="P82" s="131"/>
    </row>
    <row r="83" spans="1:16" ht="20.25">
      <c r="A83" s="131"/>
      <c r="B83" s="137"/>
      <c r="C83" s="135"/>
      <c r="D83" s="135"/>
      <c r="E83" s="135"/>
      <c r="F83" s="135"/>
      <c r="G83" s="139"/>
      <c r="H83" s="131"/>
      <c r="I83" s="134"/>
      <c r="J83" s="131"/>
      <c r="K83" s="131"/>
      <c r="L83" s="131"/>
      <c r="M83" s="131"/>
      <c r="N83" s="131"/>
      <c r="O83" s="131"/>
      <c r="P83" s="131"/>
    </row>
    <row r="84" spans="1:16" ht="18" customHeight="1">
      <c r="A84" s="131"/>
      <c r="B84" s="246" t="s">
        <v>43</v>
      </c>
      <c r="C84" s="246"/>
      <c r="D84" s="246"/>
      <c r="E84" s="246"/>
      <c r="F84" s="246"/>
      <c r="G84" s="246"/>
      <c r="H84" s="131"/>
      <c r="I84" s="134"/>
      <c r="J84" s="246" t="s">
        <v>43</v>
      </c>
      <c r="K84" s="246"/>
      <c r="L84" s="246"/>
      <c r="M84" s="246"/>
      <c r="N84" s="246"/>
      <c r="O84" s="246"/>
      <c r="P84" s="131"/>
    </row>
    <row r="85" spans="1:16" ht="18" customHeight="1">
      <c r="A85" s="131"/>
      <c r="B85" s="137"/>
      <c r="C85" s="135"/>
      <c r="D85" s="135"/>
      <c r="E85" s="135"/>
      <c r="F85" s="135"/>
      <c r="G85" s="139"/>
      <c r="H85" s="131"/>
      <c r="I85" s="134"/>
      <c r="J85" s="131"/>
      <c r="K85" s="131"/>
      <c r="L85" s="131"/>
      <c r="M85" s="131"/>
      <c r="N85" s="131"/>
      <c r="O85" s="131"/>
      <c r="P85" s="131"/>
    </row>
    <row r="86" spans="1:16" ht="18" customHeight="1">
      <c r="A86" s="131"/>
      <c r="B86" s="142"/>
      <c r="C86" s="245"/>
      <c r="D86" s="245"/>
      <c r="E86" s="245"/>
      <c r="F86" s="245"/>
      <c r="G86" s="245"/>
      <c r="H86" s="131"/>
      <c r="I86" s="131"/>
      <c r="J86" s="138">
        <v>4.0999999999999996</v>
      </c>
      <c r="K86" s="245" t="s">
        <v>44</v>
      </c>
      <c r="L86" s="245"/>
      <c r="M86" s="245"/>
      <c r="N86" s="245"/>
      <c r="O86" s="245"/>
      <c r="P86" s="131"/>
    </row>
    <row r="87" spans="1:16" ht="22.5" customHeight="1">
      <c r="A87" s="131"/>
      <c r="B87" s="137"/>
      <c r="C87" s="135"/>
      <c r="D87" s="135"/>
      <c r="E87" s="135"/>
      <c r="F87" s="135"/>
      <c r="G87" s="139"/>
      <c r="H87" s="131"/>
      <c r="I87" s="134"/>
      <c r="J87" s="131"/>
      <c r="K87" s="131"/>
      <c r="L87" s="131"/>
      <c r="M87" s="131"/>
      <c r="N87" s="131"/>
      <c r="O87" s="131"/>
      <c r="P87" s="131"/>
    </row>
    <row r="88" spans="1:16" ht="36" customHeight="1">
      <c r="A88" s="131"/>
      <c r="B88" s="133">
        <v>5</v>
      </c>
      <c r="C88" s="247" t="s">
        <v>45</v>
      </c>
      <c r="D88" s="247"/>
      <c r="E88" s="247"/>
      <c r="F88" s="247"/>
      <c r="G88" s="247"/>
      <c r="H88" s="136"/>
      <c r="I88" s="131"/>
      <c r="J88" s="133">
        <v>6</v>
      </c>
      <c r="K88" s="247" t="s">
        <v>46</v>
      </c>
      <c r="L88" s="247"/>
      <c r="M88" s="247"/>
      <c r="N88" s="247"/>
      <c r="O88" s="247"/>
      <c r="P88" s="131"/>
    </row>
    <row r="89" spans="1:16" ht="20.25">
      <c r="A89" s="131"/>
      <c r="B89" s="131"/>
      <c r="C89" s="132"/>
      <c r="D89" s="131"/>
      <c r="E89" s="131"/>
      <c r="F89" s="131"/>
      <c r="G89" s="131"/>
      <c r="H89" s="131"/>
      <c r="I89" s="134"/>
      <c r="J89" s="131"/>
      <c r="K89" s="131"/>
      <c r="L89" s="131"/>
      <c r="M89" s="131"/>
      <c r="N89" s="131"/>
      <c r="O89" s="131"/>
      <c r="P89" s="131"/>
    </row>
    <row r="90" spans="1:16" ht="20.25">
      <c r="A90" s="131"/>
      <c r="B90" s="246" t="s">
        <v>5</v>
      </c>
      <c r="C90" s="246"/>
      <c r="D90" s="246"/>
      <c r="E90" s="246"/>
      <c r="F90" s="246"/>
      <c r="G90" s="246"/>
      <c r="H90" s="131"/>
      <c r="I90" s="134"/>
      <c r="J90" s="246" t="s">
        <v>5</v>
      </c>
      <c r="K90" s="246"/>
      <c r="L90" s="246"/>
      <c r="M90" s="246"/>
      <c r="N90" s="246"/>
      <c r="O90" s="246"/>
      <c r="P90" s="131"/>
    </row>
    <row r="91" spans="1:16" ht="20.25">
      <c r="A91" s="131"/>
      <c r="B91" s="137"/>
      <c r="C91" s="135"/>
      <c r="D91" s="135"/>
      <c r="E91" s="135"/>
      <c r="F91" s="135"/>
      <c r="G91" s="139"/>
      <c r="H91" s="131"/>
      <c r="I91" s="134"/>
      <c r="J91" s="137"/>
      <c r="K91" s="135"/>
      <c r="L91" s="135"/>
      <c r="M91" s="135"/>
      <c r="N91" s="135"/>
      <c r="O91" s="139"/>
      <c r="P91" s="131"/>
    </row>
    <row r="92" spans="1:16" ht="20.25">
      <c r="A92" s="131"/>
      <c r="B92" s="138">
        <v>5.0999999999999996</v>
      </c>
      <c r="C92" s="245" t="s">
        <v>47</v>
      </c>
      <c r="D92" s="245"/>
      <c r="E92" s="245"/>
      <c r="F92" s="245"/>
      <c r="G92" s="245"/>
      <c r="H92" s="131"/>
      <c r="I92" s="134"/>
      <c r="J92" s="142"/>
      <c r="K92" s="245"/>
      <c r="L92" s="245"/>
      <c r="M92" s="245"/>
      <c r="N92" s="245"/>
      <c r="O92" s="245"/>
      <c r="P92" s="131"/>
    </row>
    <row r="93" spans="1:16" ht="20.25">
      <c r="A93" s="131"/>
      <c r="B93" s="137"/>
      <c r="C93" s="135"/>
      <c r="D93" s="135"/>
      <c r="E93" s="135"/>
      <c r="F93" s="135"/>
      <c r="G93" s="139"/>
      <c r="H93" s="131"/>
      <c r="I93" s="134"/>
      <c r="J93" s="137"/>
      <c r="K93" s="135"/>
      <c r="L93" s="135"/>
      <c r="M93" s="135"/>
      <c r="N93" s="135"/>
      <c r="O93" s="139"/>
      <c r="P93" s="131"/>
    </row>
    <row r="94" spans="1:16" ht="20.25">
      <c r="A94" s="131"/>
      <c r="B94" s="138">
        <v>5.4</v>
      </c>
      <c r="C94" s="245" t="s">
        <v>48</v>
      </c>
      <c r="D94" s="245"/>
      <c r="E94" s="245"/>
      <c r="F94" s="245"/>
      <c r="G94" s="245"/>
      <c r="H94" s="131"/>
      <c r="I94" s="134"/>
      <c r="J94" s="142"/>
      <c r="K94" s="245"/>
      <c r="L94" s="245"/>
      <c r="M94" s="245"/>
      <c r="N94" s="245"/>
      <c r="O94" s="245"/>
      <c r="P94" s="131"/>
    </row>
    <row r="95" spans="1:16" ht="20.25">
      <c r="A95" s="131"/>
      <c r="B95" s="134"/>
      <c r="C95" s="135"/>
      <c r="D95" s="135"/>
      <c r="E95" s="135"/>
      <c r="F95" s="135"/>
      <c r="G95" s="139"/>
      <c r="H95" s="131"/>
      <c r="I95" s="134"/>
      <c r="J95" s="134"/>
      <c r="K95" s="135"/>
      <c r="L95" s="135"/>
      <c r="M95" s="135"/>
      <c r="N95" s="135"/>
      <c r="O95" s="139"/>
      <c r="P95" s="131"/>
    </row>
    <row r="96" spans="1:16">
      <c r="A96" s="131"/>
      <c r="B96" s="246" t="s">
        <v>20</v>
      </c>
      <c r="C96" s="246"/>
      <c r="D96" s="246"/>
      <c r="E96" s="246"/>
      <c r="F96" s="246"/>
      <c r="G96" s="246"/>
      <c r="H96" s="131"/>
      <c r="I96" s="131"/>
      <c r="J96" s="246" t="s">
        <v>20</v>
      </c>
      <c r="K96" s="246"/>
      <c r="L96" s="246"/>
      <c r="M96" s="246"/>
      <c r="N96" s="246"/>
      <c r="O96" s="246"/>
    </row>
    <row r="97" spans="1:15" ht="20.25">
      <c r="A97" s="131"/>
      <c r="B97" s="137"/>
      <c r="C97" s="135"/>
      <c r="D97" s="135"/>
      <c r="E97" s="135"/>
      <c r="F97" s="135"/>
      <c r="G97" s="139"/>
      <c r="H97" s="131"/>
      <c r="I97" s="134"/>
      <c r="J97" s="137"/>
      <c r="K97" s="135"/>
      <c r="L97" s="135"/>
      <c r="M97" s="135"/>
      <c r="N97" s="135"/>
      <c r="O97" s="139"/>
    </row>
    <row r="98" spans="1:15" ht="20.25">
      <c r="A98" s="131"/>
      <c r="B98" s="138">
        <v>5.0999999999999996</v>
      </c>
      <c r="C98" s="245" t="s">
        <v>47</v>
      </c>
      <c r="D98" s="245"/>
      <c r="E98" s="245"/>
      <c r="F98" s="245"/>
      <c r="G98" s="245"/>
      <c r="H98" s="131"/>
      <c r="I98" s="134"/>
      <c r="J98" s="142"/>
      <c r="K98" s="245"/>
      <c r="L98" s="245"/>
      <c r="M98" s="245"/>
      <c r="N98" s="245"/>
      <c r="O98" s="245"/>
    </row>
    <row r="99" spans="1:15" ht="20.25">
      <c r="A99" s="131"/>
      <c r="B99" s="137"/>
      <c r="C99" s="135"/>
      <c r="D99" s="135"/>
      <c r="E99" s="135"/>
      <c r="F99" s="135"/>
      <c r="G99" s="139"/>
      <c r="H99" s="131"/>
      <c r="I99" s="134"/>
      <c r="J99" s="137"/>
      <c r="K99" s="135"/>
      <c r="L99" s="135"/>
      <c r="M99" s="135"/>
      <c r="N99" s="135"/>
      <c r="O99" s="139"/>
    </row>
    <row r="100" spans="1:15" ht="20.25">
      <c r="A100" s="131"/>
      <c r="B100" s="138">
        <v>5.2</v>
      </c>
      <c r="C100" s="245" t="s">
        <v>49</v>
      </c>
      <c r="D100" s="245"/>
      <c r="E100" s="245"/>
      <c r="F100" s="245"/>
      <c r="G100" s="245"/>
      <c r="H100" s="131"/>
      <c r="I100" s="134"/>
      <c r="J100" s="142"/>
      <c r="K100" s="245"/>
      <c r="L100" s="245"/>
      <c r="M100" s="245"/>
      <c r="N100" s="245"/>
      <c r="O100" s="245"/>
    </row>
    <row r="101" spans="1:15" ht="20.25">
      <c r="A101" s="131"/>
      <c r="B101" s="134"/>
      <c r="C101" s="135"/>
      <c r="D101" s="135"/>
      <c r="E101" s="135"/>
      <c r="F101" s="135"/>
      <c r="G101" s="139"/>
      <c r="H101" s="131"/>
      <c r="I101" s="134"/>
      <c r="J101" s="134"/>
      <c r="K101" s="135"/>
      <c r="L101" s="135"/>
      <c r="M101" s="135"/>
      <c r="N101" s="135"/>
      <c r="O101" s="139"/>
    </row>
    <row r="102" spans="1:15" ht="20.25">
      <c r="A102" s="131"/>
      <c r="B102" s="138">
        <v>5.3</v>
      </c>
      <c r="C102" s="245" t="s">
        <v>50</v>
      </c>
      <c r="D102" s="245"/>
      <c r="E102" s="245"/>
      <c r="F102" s="245"/>
      <c r="G102" s="245"/>
      <c r="H102" s="131"/>
      <c r="I102" s="134"/>
      <c r="J102" s="142"/>
      <c r="K102" s="245"/>
      <c r="L102" s="245"/>
      <c r="M102" s="245"/>
      <c r="N102" s="245"/>
      <c r="O102" s="245"/>
    </row>
    <row r="103" spans="1:15" ht="20.25">
      <c r="A103" s="131"/>
      <c r="B103" s="137"/>
      <c r="C103" s="135"/>
      <c r="D103" s="135"/>
      <c r="E103" s="135"/>
      <c r="F103" s="135"/>
      <c r="G103" s="139"/>
      <c r="H103" s="131"/>
      <c r="I103" s="134"/>
      <c r="J103" s="137"/>
      <c r="K103" s="135"/>
      <c r="L103" s="135"/>
      <c r="M103" s="135"/>
      <c r="N103" s="135"/>
      <c r="O103" s="139"/>
    </row>
    <row r="104" spans="1:15" ht="20.25">
      <c r="A104" s="131"/>
      <c r="B104" s="138">
        <v>5.4</v>
      </c>
      <c r="C104" s="245" t="s">
        <v>48</v>
      </c>
      <c r="D104" s="245"/>
      <c r="E104" s="245"/>
      <c r="F104" s="245"/>
      <c r="G104" s="245"/>
      <c r="H104" s="131"/>
      <c r="I104" s="134"/>
      <c r="J104" s="142"/>
      <c r="K104" s="245"/>
      <c r="L104" s="245"/>
      <c r="M104" s="245"/>
      <c r="N104" s="245"/>
      <c r="O104" s="245"/>
    </row>
    <row r="105" spans="1:15">
      <c r="A105" s="131"/>
      <c r="B105" s="137"/>
      <c r="C105" s="135"/>
      <c r="D105" s="135"/>
      <c r="E105" s="135"/>
      <c r="F105" s="135"/>
      <c r="G105" s="139"/>
      <c r="H105" s="131"/>
      <c r="I105" s="131"/>
      <c r="J105" s="137"/>
      <c r="K105" s="135"/>
      <c r="L105" s="135"/>
      <c r="M105" s="135"/>
      <c r="N105" s="135"/>
      <c r="O105" s="139"/>
    </row>
    <row r="106" spans="1:15" ht="20.25">
      <c r="A106" s="131"/>
      <c r="B106" s="246" t="s">
        <v>43</v>
      </c>
      <c r="C106" s="246"/>
      <c r="D106" s="246"/>
      <c r="E106" s="246"/>
      <c r="F106" s="246"/>
      <c r="G106" s="246"/>
      <c r="H106" s="131"/>
      <c r="I106" s="134"/>
      <c r="J106" s="246" t="s">
        <v>43</v>
      </c>
      <c r="K106" s="246"/>
      <c r="L106" s="246"/>
      <c r="M106" s="246"/>
      <c r="N106" s="246"/>
      <c r="O106" s="246"/>
    </row>
    <row r="107" spans="1:15" ht="20.25">
      <c r="A107" s="131"/>
      <c r="B107" s="137"/>
      <c r="C107" s="135"/>
      <c r="D107" s="135"/>
      <c r="E107" s="135"/>
      <c r="F107" s="135"/>
      <c r="G107" s="139"/>
      <c r="H107" s="131"/>
      <c r="I107" s="134"/>
      <c r="J107" s="131"/>
      <c r="K107" s="131"/>
      <c r="L107" s="131"/>
      <c r="M107" s="131"/>
      <c r="N107" s="131"/>
      <c r="O107" s="131"/>
    </row>
    <row r="108" spans="1:15" ht="20.25">
      <c r="A108" s="131"/>
      <c r="B108" s="138">
        <v>5.0999999999999996</v>
      </c>
      <c r="C108" s="245" t="s">
        <v>51</v>
      </c>
      <c r="D108" s="245"/>
      <c r="E108" s="245"/>
      <c r="F108" s="245"/>
      <c r="G108" s="245"/>
      <c r="H108" s="131"/>
      <c r="I108" s="134"/>
      <c r="J108" s="131"/>
      <c r="K108" s="131"/>
      <c r="L108" s="131"/>
      <c r="M108" s="131"/>
      <c r="N108" s="131"/>
      <c r="O108" s="131"/>
    </row>
    <row r="109" spans="1:15" ht="20.25">
      <c r="A109" s="131"/>
      <c r="B109" s="137"/>
      <c r="C109" s="135"/>
      <c r="D109" s="135"/>
      <c r="E109" s="135"/>
      <c r="F109" s="135"/>
      <c r="G109" s="139"/>
      <c r="H109" s="131"/>
      <c r="I109" s="134"/>
      <c r="J109" s="131"/>
      <c r="K109" s="131"/>
      <c r="L109" s="131"/>
      <c r="M109" s="131"/>
      <c r="N109" s="131"/>
      <c r="O109" s="131"/>
    </row>
    <row r="110" spans="1:15" ht="20.25">
      <c r="A110" s="131"/>
      <c r="B110" s="138">
        <v>5.2</v>
      </c>
      <c r="C110" s="245" t="s">
        <v>52</v>
      </c>
      <c r="D110" s="245"/>
      <c r="E110" s="245"/>
      <c r="F110" s="245"/>
      <c r="G110" s="245"/>
      <c r="H110" s="131"/>
      <c r="I110" s="134"/>
      <c r="J110" s="131"/>
      <c r="K110" s="131"/>
      <c r="L110" s="131"/>
      <c r="M110" s="131"/>
      <c r="N110" s="131"/>
      <c r="O110" s="131"/>
    </row>
    <row r="111" spans="1:15" ht="20.25">
      <c r="A111" s="131"/>
      <c r="B111" s="137"/>
      <c r="C111" s="135"/>
      <c r="D111" s="135"/>
      <c r="E111" s="135"/>
      <c r="F111" s="135"/>
      <c r="G111" s="139"/>
      <c r="H111" s="131"/>
      <c r="I111" s="134"/>
      <c r="J111" s="131"/>
      <c r="K111" s="131"/>
      <c r="L111" s="131"/>
      <c r="M111" s="131"/>
      <c r="N111" s="131"/>
      <c r="O111" s="131"/>
    </row>
    <row r="112" spans="1:15" ht="20.25">
      <c r="A112" s="131"/>
      <c r="B112" s="138">
        <v>5.3</v>
      </c>
      <c r="C112" s="245" t="s">
        <v>53</v>
      </c>
      <c r="D112" s="245"/>
      <c r="E112" s="245"/>
      <c r="F112" s="245"/>
      <c r="G112" s="245"/>
      <c r="H112" s="131"/>
      <c r="I112" s="134"/>
      <c r="J112" s="131"/>
      <c r="K112" s="131"/>
      <c r="L112" s="131"/>
      <c r="M112" s="131"/>
      <c r="N112" s="131"/>
      <c r="O112" s="131"/>
    </row>
    <row r="113" spans="1:15">
      <c r="A113" s="131"/>
      <c r="B113" s="131"/>
      <c r="C113" s="132"/>
      <c r="D113" s="131"/>
      <c r="E113" s="131"/>
      <c r="F113" s="131"/>
      <c r="G113" s="131"/>
      <c r="H113" s="131"/>
      <c r="I113" s="131"/>
      <c r="J113" s="132"/>
      <c r="K113" s="131"/>
      <c r="L113" s="131"/>
      <c r="M113" s="131"/>
      <c r="N113" s="131"/>
      <c r="O113" s="131"/>
    </row>
    <row r="114" spans="1:15">
      <c r="A114" s="131"/>
      <c r="B114" s="131"/>
      <c r="C114" s="132"/>
      <c r="D114" s="131"/>
      <c r="E114" s="131"/>
      <c r="F114" s="131"/>
      <c r="G114" s="131"/>
      <c r="H114" s="131"/>
      <c r="I114" s="131"/>
      <c r="J114" s="132"/>
      <c r="K114" s="131"/>
      <c r="L114" s="131"/>
      <c r="M114" s="131"/>
      <c r="N114" s="131"/>
      <c r="O114" s="131"/>
    </row>
    <row r="115" spans="1:15" ht="39.75" customHeight="1">
      <c r="A115" s="131"/>
      <c r="B115" s="133">
        <v>7</v>
      </c>
      <c r="C115" s="247" t="s">
        <v>54</v>
      </c>
      <c r="D115" s="247"/>
      <c r="E115" s="247"/>
      <c r="F115" s="247"/>
      <c r="G115" s="247"/>
      <c r="H115" s="136"/>
      <c r="I115" s="131"/>
      <c r="J115" s="133">
        <v>8</v>
      </c>
      <c r="K115" s="247" t="s">
        <v>55</v>
      </c>
      <c r="L115" s="247"/>
      <c r="M115" s="247"/>
      <c r="N115" s="247"/>
      <c r="O115" s="247"/>
    </row>
    <row r="116" spans="1:15" ht="20.25">
      <c r="A116" s="131"/>
      <c r="B116" s="131"/>
      <c r="C116" s="132"/>
      <c r="D116" s="131"/>
      <c r="E116" s="131"/>
      <c r="F116" s="131"/>
      <c r="G116" s="131"/>
      <c r="H116" s="131"/>
      <c r="I116" s="134"/>
      <c r="J116" s="131"/>
      <c r="K116" s="131"/>
      <c r="L116" s="131"/>
      <c r="M116" s="131"/>
      <c r="N116" s="131"/>
      <c r="O116" s="131"/>
    </row>
    <row r="117" spans="1:15" ht="20.25">
      <c r="A117" s="131"/>
      <c r="B117" s="246" t="s">
        <v>5</v>
      </c>
      <c r="C117" s="246"/>
      <c r="D117" s="246"/>
      <c r="E117" s="246"/>
      <c r="F117" s="246"/>
      <c r="G117" s="246"/>
      <c r="H117" s="131"/>
      <c r="I117" s="134"/>
      <c r="J117" s="246" t="s">
        <v>5</v>
      </c>
      <c r="K117" s="246"/>
      <c r="L117" s="246"/>
      <c r="M117" s="246"/>
      <c r="N117" s="246"/>
      <c r="O117" s="246"/>
    </row>
    <row r="118" spans="1:15" ht="20.25">
      <c r="A118" s="131"/>
      <c r="B118" s="137"/>
      <c r="C118" s="135"/>
      <c r="D118" s="135"/>
      <c r="E118" s="135"/>
      <c r="F118" s="135"/>
      <c r="G118" s="139"/>
      <c r="H118" s="131"/>
      <c r="I118" s="134"/>
      <c r="J118" s="137"/>
      <c r="K118" s="135"/>
      <c r="L118" s="135"/>
      <c r="M118" s="135"/>
      <c r="N118" s="135"/>
      <c r="O118" s="139"/>
    </row>
    <row r="119" spans="1:15" ht="20.25">
      <c r="A119" s="131"/>
      <c r="B119" s="138">
        <v>7.1</v>
      </c>
      <c r="C119" s="245" t="s">
        <v>56</v>
      </c>
      <c r="D119" s="245"/>
      <c r="E119" s="245"/>
      <c r="F119" s="245"/>
      <c r="G119" s="245"/>
      <c r="H119" s="131"/>
      <c r="I119" s="134"/>
      <c r="J119" s="142"/>
      <c r="K119" s="245"/>
      <c r="L119" s="245"/>
      <c r="M119" s="245"/>
      <c r="N119" s="245"/>
      <c r="O119" s="245"/>
    </row>
    <row r="120" spans="1:15">
      <c r="A120" s="131"/>
      <c r="B120" s="137"/>
      <c r="C120" s="135"/>
      <c r="D120" s="135"/>
      <c r="E120" s="135"/>
      <c r="F120" s="135"/>
      <c r="G120" s="139"/>
      <c r="H120" s="131"/>
      <c r="I120" s="131"/>
      <c r="J120" s="137"/>
      <c r="K120" s="135"/>
      <c r="L120" s="135"/>
      <c r="M120" s="135"/>
      <c r="N120" s="135"/>
      <c r="O120" s="139"/>
    </row>
    <row r="121" spans="1:15">
      <c r="A121" s="131"/>
      <c r="B121" s="246" t="s">
        <v>20</v>
      </c>
      <c r="C121" s="246"/>
      <c r="D121" s="246"/>
      <c r="E121" s="246"/>
      <c r="F121" s="246"/>
      <c r="G121" s="246"/>
      <c r="H121" s="131"/>
      <c r="I121" s="131"/>
      <c r="J121" s="246" t="s">
        <v>20</v>
      </c>
      <c r="K121" s="246"/>
      <c r="L121" s="246"/>
      <c r="M121" s="246"/>
      <c r="N121" s="246"/>
      <c r="O121" s="246"/>
    </row>
    <row r="122" spans="1:15" ht="20.25">
      <c r="A122" s="131"/>
      <c r="B122" s="137"/>
      <c r="C122" s="135"/>
      <c r="D122" s="135"/>
      <c r="E122" s="135"/>
      <c r="F122" s="135"/>
      <c r="G122" s="139"/>
      <c r="H122" s="131"/>
      <c r="I122" s="134"/>
      <c r="J122" s="137"/>
      <c r="K122" s="135"/>
      <c r="L122" s="135"/>
      <c r="M122" s="135"/>
      <c r="N122" s="135"/>
      <c r="O122" s="139"/>
    </row>
    <row r="123" spans="1:15" ht="20.25">
      <c r="A123" s="131"/>
      <c r="B123" s="246" t="s">
        <v>43</v>
      </c>
      <c r="C123" s="246"/>
      <c r="D123" s="246"/>
      <c r="E123" s="246"/>
      <c r="F123" s="246"/>
      <c r="G123" s="246"/>
      <c r="H123" s="131"/>
      <c r="I123" s="134"/>
      <c r="J123" s="246" t="s">
        <v>43</v>
      </c>
      <c r="K123" s="246"/>
      <c r="L123" s="246"/>
      <c r="M123" s="246"/>
      <c r="N123" s="246"/>
      <c r="O123" s="246"/>
    </row>
    <row r="124" spans="1:15" ht="20.25">
      <c r="A124" s="131"/>
      <c r="B124" s="137"/>
      <c r="C124" s="135"/>
      <c r="D124" s="135"/>
      <c r="E124" s="135"/>
      <c r="F124" s="135"/>
      <c r="G124" s="139"/>
      <c r="H124" s="131"/>
      <c r="I124" s="134"/>
      <c r="J124" s="131"/>
      <c r="K124" s="131"/>
      <c r="L124" s="131"/>
      <c r="M124" s="131"/>
      <c r="N124" s="131"/>
      <c r="O124" s="131"/>
    </row>
    <row r="125" spans="1:15" ht="20.25">
      <c r="A125" s="131"/>
      <c r="B125" s="138">
        <v>7.1</v>
      </c>
      <c r="C125" s="245" t="s">
        <v>57</v>
      </c>
      <c r="D125" s="245"/>
      <c r="E125" s="245"/>
      <c r="F125" s="245"/>
      <c r="G125" s="245"/>
      <c r="H125" s="131"/>
      <c r="I125" s="134"/>
      <c r="J125" s="138">
        <v>8.1</v>
      </c>
      <c r="K125" s="245" t="s">
        <v>58</v>
      </c>
      <c r="L125" s="245"/>
      <c r="M125" s="245"/>
      <c r="N125" s="245"/>
      <c r="O125" s="245"/>
    </row>
    <row r="126" spans="1:15" ht="20.25">
      <c r="A126" s="131"/>
      <c r="B126" s="137"/>
      <c r="C126" s="135"/>
      <c r="D126" s="135"/>
      <c r="E126" s="135"/>
      <c r="F126" s="135"/>
      <c r="G126" s="139"/>
      <c r="H126" s="131"/>
      <c r="I126" s="134"/>
      <c r="J126" s="137"/>
      <c r="K126" s="135"/>
      <c r="L126" s="135"/>
      <c r="M126" s="135"/>
      <c r="N126" s="135"/>
      <c r="O126" s="139"/>
    </row>
    <row r="127" spans="1:15" ht="20.25">
      <c r="A127" s="131"/>
      <c r="B127" s="138">
        <v>7.2</v>
      </c>
      <c r="C127" s="245" t="s">
        <v>59</v>
      </c>
      <c r="D127" s="245"/>
      <c r="E127" s="245"/>
      <c r="F127" s="245"/>
      <c r="G127" s="245"/>
      <c r="H127" s="131"/>
      <c r="I127" s="134"/>
      <c r="J127" s="138">
        <v>8.1999999999999993</v>
      </c>
      <c r="K127" s="245" t="s">
        <v>60</v>
      </c>
      <c r="L127" s="245"/>
      <c r="M127" s="245"/>
      <c r="N127" s="245"/>
      <c r="O127" s="245"/>
    </row>
    <row r="128" spans="1:15" ht="20.25">
      <c r="A128" s="131"/>
      <c r="B128" s="134"/>
      <c r="C128" s="135"/>
      <c r="D128" s="135"/>
      <c r="E128" s="135"/>
      <c r="F128" s="135"/>
      <c r="G128" s="139"/>
      <c r="H128" s="131"/>
      <c r="I128" s="134"/>
      <c r="J128" s="134"/>
      <c r="K128" s="135"/>
      <c r="L128" s="135"/>
      <c r="M128" s="135"/>
      <c r="N128" s="135"/>
      <c r="O128" s="139"/>
    </row>
    <row r="129" spans="1:15" ht="20.25">
      <c r="A129" s="131"/>
      <c r="B129" s="142"/>
      <c r="C129" s="245"/>
      <c r="D129" s="245"/>
      <c r="E129" s="245"/>
      <c r="F129" s="245"/>
      <c r="G129" s="245"/>
      <c r="H129" s="131"/>
      <c r="I129" s="134"/>
      <c r="J129" s="138">
        <v>8.3000000000000007</v>
      </c>
      <c r="K129" s="245" t="s">
        <v>61</v>
      </c>
      <c r="L129" s="245"/>
      <c r="M129" s="245"/>
      <c r="N129" s="245"/>
      <c r="O129" s="245"/>
    </row>
    <row r="130" spans="1:15" ht="20.25">
      <c r="A130" s="131"/>
      <c r="B130" s="137"/>
      <c r="C130" s="135"/>
      <c r="D130" s="135"/>
      <c r="E130" s="135"/>
      <c r="F130" s="135"/>
      <c r="G130" s="139"/>
      <c r="H130" s="131"/>
      <c r="I130" s="134"/>
      <c r="J130" s="137"/>
      <c r="K130" s="135"/>
      <c r="L130" s="135"/>
      <c r="M130" s="135"/>
      <c r="N130" s="135"/>
      <c r="O130" s="139"/>
    </row>
    <row r="131" spans="1:15" ht="20.25">
      <c r="A131" s="131"/>
      <c r="B131" s="142"/>
      <c r="C131" s="245"/>
      <c r="D131" s="245"/>
      <c r="E131" s="245"/>
      <c r="F131" s="245"/>
      <c r="G131" s="245"/>
      <c r="H131" s="131"/>
      <c r="I131" s="134"/>
      <c r="J131" s="138">
        <v>8.4</v>
      </c>
      <c r="K131" s="245" t="s">
        <v>62</v>
      </c>
      <c r="L131" s="245"/>
      <c r="M131" s="245"/>
      <c r="N131" s="245"/>
      <c r="O131" s="245"/>
    </row>
    <row r="132" spans="1:15">
      <c r="A132" s="131"/>
      <c r="B132" s="137"/>
      <c r="C132" s="135"/>
      <c r="D132" s="135"/>
      <c r="E132" s="135"/>
      <c r="F132" s="135"/>
      <c r="G132" s="139"/>
      <c r="H132" s="131"/>
      <c r="I132" s="131"/>
      <c r="J132" s="137"/>
      <c r="K132" s="135"/>
      <c r="L132" s="135"/>
      <c r="M132" s="135"/>
      <c r="N132" s="135"/>
      <c r="O132" s="139"/>
    </row>
    <row r="133" spans="1:15" ht="18">
      <c r="A133" s="131"/>
      <c r="B133" s="142"/>
      <c r="C133" s="245"/>
      <c r="D133" s="245"/>
      <c r="E133" s="245"/>
      <c r="F133" s="245"/>
      <c r="G133" s="245"/>
      <c r="H133" s="131"/>
      <c r="I133" s="131"/>
      <c r="J133" s="138">
        <v>8.5</v>
      </c>
      <c r="K133" s="245" t="s">
        <v>63</v>
      </c>
      <c r="L133" s="245"/>
      <c r="M133" s="245"/>
      <c r="N133" s="245"/>
      <c r="O133" s="245"/>
    </row>
    <row r="134" spans="1:15">
      <c r="A134" s="131"/>
      <c r="B134" s="131"/>
      <c r="C134" s="132"/>
      <c r="D134" s="131"/>
      <c r="E134" s="131"/>
      <c r="F134" s="131"/>
      <c r="G134" s="131"/>
      <c r="H134" s="131"/>
      <c r="I134" s="131"/>
      <c r="J134" s="131"/>
      <c r="K134" s="132"/>
      <c r="L134" s="131"/>
      <c r="M134" s="131"/>
      <c r="N134" s="131"/>
      <c r="O134" s="131"/>
    </row>
    <row r="135" spans="1:15" ht="18">
      <c r="A135" s="131"/>
      <c r="B135" s="142"/>
      <c r="C135" s="245"/>
      <c r="D135" s="245"/>
      <c r="E135" s="245"/>
      <c r="F135" s="245"/>
      <c r="G135" s="245"/>
      <c r="H135" s="131"/>
      <c r="I135" s="131"/>
      <c r="J135" s="138">
        <v>8.6</v>
      </c>
      <c r="K135" s="245" t="s">
        <v>64</v>
      </c>
      <c r="L135" s="245"/>
      <c r="M135" s="245"/>
      <c r="N135" s="245"/>
      <c r="O135" s="245"/>
    </row>
    <row r="136" spans="1:15">
      <c r="A136" s="131"/>
      <c r="B136" s="131"/>
      <c r="C136" s="132"/>
      <c r="D136" s="131"/>
      <c r="E136" s="131"/>
      <c r="F136" s="131"/>
      <c r="G136" s="131"/>
      <c r="H136" s="131"/>
      <c r="I136" s="131"/>
      <c r="J136" s="131"/>
      <c r="K136" s="132"/>
      <c r="L136" s="131"/>
      <c r="M136" s="131"/>
      <c r="N136" s="131"/>
      <c r="O136" s="131"/>
    </row>
    <row r="137" spans="1:15" ht="18">
      <c r="A137" s="131"/>
      <c r="B137" s="142"/>
      <c r="C137" s="245"/>
      <c r="D137" s="245"/>
      <c r="E137" s="245"/>
      <c r="F137" s="245"/>
      <c r="G137" s="245"/>
      <c r="H137" s="131"/>
      <c r="I137" s="131"/>
      <c r="J137" s="138">
        <v>8.6999999999999993</v>
      </c>
      <c r="K137" s="245" t="s">
        <v>65</v>
      </c>
      <c r="L137" s="245"/>
      <c r="M137" s="245"/>
      <c r="N137" s="245"/>
      <c r="O137" s="245"/>
    </row>
    <row r="138" spans="1:15">
      <c r="A138" s="131"/>
      <c r="B138" s="137"/>
      <c r="C138" s="135"/>
      <c r="D138" s="135"/>
      <c r="E138" s="135"/>
      <c r="F138" s="135"/>
      <c r="G138" s="139"/>
      <c r="H138" s="131"/>
      <c r="I138" s="131"/>
      <c r="J138" s="137"/>
      <c r="K138" s="135"/>
      <c r="L138" s="135"/>
      <c r="M138" s="135"/>
      <c r="N138" s="135"/>
      <c r="O138" s="139"/>
    </row>
    <row r="139" spans="1:15" ht="18">
      <c r="A139" s="131"/>
      <c r="B139" s="142"/>
      <c r="C139" s="245"/>
      <c r="D139" s="245"/>
      <c r="E139" s="245"/>
      <c r="F139" s="245"/>
      <c r="G139" s="245"/>
      <c r="H139" s="131"/>
      <c r="I139" s="131"/>
      <c r="J139" s="138">
        <v>8.8000000000000007</v>
      </c>
      <c r="K139" s="245" t="s">
        <v>66</v>
      </c>
      <c r="L139" s="245"/>
      <c r="M139" s="245"/>
      <c r="N139" s="245"/>
      <c r="O139" s="245"/>
    </row>
    <row r="140" spans="1:15">
      <c r="A140" s="131"/>
      <c r="B140" s="137"/>
      <c r="C140" s="135"/>
      <c r="D140" s="135"/>
      <c r="E140" s="135"/>
      <c r="F140" s="135"/>
      <c r="G140" s="139"/>
      <c r="H140" s="131"/>
      <c r="I140" s="131"/>
      <c r="J140" s="137"/>
      <c r="K140" s="135"/>
      <c r="L140" s="135"/>
      <c r="M140" s="135"/>
      <c r="N140" s="135"/>
      <c r="O140" s="139"/>
    </row>
    <row r="141" spans="1:15" ht="18">
      <c r="A141" s="131"/>
      <c r="B141" s="142"/>
      <c r="C141" s="245"/>
      <c r="D141" s="245"/>
      <c r="E141" s="245"/>
      <c r="F141" s="245"/>
      <c r="G141" s="245"/>
      <c r="H141" s="131"/>
      <c r="I141" s="131"/>
      <c r="J141" s="138">
        <v>8.9</v>
      </c>
      <c r="K141" s="245" t="s">
        <v>67</v>
      </c>
      <c r="L141" s="245"/>
      <c r="M141" s="245"/>
      <c r="N141" s="245"/>
      <c r="O141" s="245"/>
    </row>
    <row r="142" spans="1:15" ht="20.25">
      <c r="A142" s="131"/>
      <c r="B142" s="134"/>
      <c r="C142" s="135"/>
      <c r="D142" s="135"/>
      <c r="E142" s="135"/>
      <c r="F142" s="135"/>
      <c r="G142" s="139"/>
      <c r="H142" s="131"/>
      <c r="I142" s="131"/>
      <c r="J142" s="134"/>
      <c r="K142" s="135"/>
      <c r="L142" s="135"/>
      <c r="M142" s="135"/>
      <c r="N142" s="135"/>
      <c r="O142" s="139"/>
    </row>
    <row r="143" spans="1:15" ht="18">
      <c r="A143" s="131"/>
      <c r="B143" s="143"/>
      <c r="C143" s="245"/>
      <c r="D143" s="245"/>
      <c r="E143" s="245"/>
      <c r="F143" s="245"/>
      <c r="G143" s="245"/>
      <c r="H143" s="131"/>
      <c r="I143" s="131"/>
      <c r="J143" s="244">
        <v>8.1</v>
      </c>
      <c r="K143" s="245" t="s">
        <v>68</v>
      </c>
      <c r="L143" s="245"/>
      <c r="M143" s="245"/>
      <c r="N143" s="245"/>
      <c r="O143" s="245"/>
    </row>
    <row r="144" spans="1:15" ht="20.25">
      <c r="A144" s="131"/>
      <c r="B144" s="131"/>
      <c r="C144" s="132"/>
      <c r="D144" s="131"/>
      <c r="E144" s="131"/>
      <c r="F144" s="131"/>
      <c r="G144" s="131"/>
      <c r="H144" s="131"/>
      <c r="I144" s="134"/>
      <c r="J144" s="131"/>
      <c r="K144" s="132"/>
      <c r="L144" s="131"/>
      <c r="M144" s="131"/>
      <c r="N144" s="131"/>
      <c r="O144" s="131"/>
    </row>
    <row r="145" spans="1:15" ht="18">
      <c r="A145" s="131"/>
      <c r="B145" s="142"/>
      <c r="C145" s="245"/>
      <c r="D145" s="245"/>
      <c r="E145" s="245"/>
      <c r="F145" s="245"/>
      <c r="G145" s="245"/>
      <c r="H145" s="131"/>
      <c r="I145" s="131"/>
      <c r="J145" s="138">
        <v>8.11</v>
      </c>
      <c r="K145" s="245" t="s">
        <v>69</v>
      </c>
      <c r="L145" s="245"/>
      <c r="M145" s="245"/>
      <c r="N145" s="245"/>
      <c r="O145" s="245"/>
    </row>
    <row r="146" spans="1:15">
      <c r="A146" s="131"/>
      <c r="B146" s="131"/>
      <c r="C146" s="132"/>
      <c r="D146" s="131"/>
      <c r="E146" s="131"/>
      <c r="F146" s="131"/>
      <c r="G146" s="131"/>
      <c r="H146" s="131"/>
      <c r="I146" s="131"/>
      <c r="J146" s="131"/>
      <c r="K146" s="132"/>
      <c r="L146" s="131"/>
      <c r="M146" s="131"/>
      <c r="N146" s="131"/>
      <c r="O146" s="131"/>
    </row>
    <row r="147" spans="1:15" ht="18">
      <c r="A147" s="131"/>
      <c r="B147" s="142"/>
      <c r="C147" s="245"/>
      <c r="D147" s="245"/>
      <c r="E147" s="245"/>
      <c r="F147" s="245"/>
      <c r="G147" s="245"/>
      <c r="H147" s="131"/>
      <c r="I147" s="131"/>
      <c r="J147" s="138">
        <v>8.1199999999999992</v>
      </c>
      <c r="K147" s="245" t="s">
        <v>70</v>
      </c>
      <c r="L147" s="245"/>
      <c r="M147" s="245"/>
      <c r="N147" s="245"/>
      <c r="O147" s="245"/>
    </row>
    <row r="148" spans="1:15">
      <c r="A148" s="131"/>
      <c r="B148" s="137"/>
      <c r="C148" s="135"/>
      <c r="D148" s="135"/>
      <c r="E148" s="135"/>
      <c r="F148" s="135"/>
      <c r="G148" s="139"/>
      <c r="H148" s="131"/>
      <c r="I148" s="131"/>
      <c r="J148" s="242"/>
      <c r="K148" s="135"/>
      <c r="L148" s="135"/>
      <c r="M148" s="135"/>
      <c r="N148" s="135"/>
      <c r="O148" s="139"/>
    </row>
    <row r="149" spans="1:15" ht="18">
      <c r="A149" s="131"/>
      <c r="B149" s="142"/>
      <c r="C149" s="245"/>
      <c r="D149" s="245"/>
      <c r="E149" s="245"/>
      <c r="F149" s="245"/>
      <c r="G149" s="245"/>
      <c r="H149" s="131"/>
      <c r="I149" s="131"/>
      <c r="J149" s="138">
        <v>8.1300000000000008</v>
      </c>
      <c r="K149" s="245" t="s">
        <v>71</v>
      </c>
      <c r="L149" s="245"/>
      <c r="M149" s="245"/>
      <c r="N149" s="245"/>
      <c r="O149" s="245"/>
    </row>
    <row r="150" spans="1:15">
      <c r="A150" s="131"/>
      <c r="B150" s="137"/>
      <c r="C150" s="135"/>
      <c r="D150" s="135"/>
      <c r="E150" s="135"/>
      <c r="F150" s="135"/>
      <c r="G150" s="139"/>
      <c r="H150" s="131"/>
      <c r="I150" s="131"/>
      <c r="J150" s="242"/>
      <c r="K150" s="135"/>
      <c r="L150" s="135"/>
      <c r="M150" s="135"/>
      <c r="N150" s="135"/>
      <c r="O150" s="139"/>
    </row>
    <row r="151" spans="1:15" ht="18">
      <c r="A151" s="131"/>
      <c r="B151" s="142"/>
      <c r="C151" s="245"/>
      <c r="D151" s="245"/>
      <c r="E151" s="245"/>
      <c r="F151" s="245"/>
      <c r="G151" s="245"/>
      <c r="H151" s="131"/>
      <c r="I151" s="131"/>
      <c r="J151" s="138">
        <v>8.14</v>
      </c>
      <c r="K151" s="245" t="s">
        <v>72</v>
      </c>
      <c r="L151" s="245"/>
      <c r="M151" s="245"/>
      <c r="N151" s="245"/>
      <c r="O151" s="245"/>
    </row>
    <row r="152" spans="1:15" ht="20.25">
      <c r="A152" s="131"/>
      <c r="B152" s="134"/>
      <c r="C152" s="135"/>
      <c r="D152" s="135"/>
      <c r="E152" s="135"/>
      <c r="F152" s="135"/>
      <c r="G152" s="139"/>
      <c r="H152" s="131"/>
      <c r="I152" s="131"/>
      <c r="J152" s="243"/>
      <c r="K152" s="135"/>
      <c r="L152" s="135"/>
      <c r="M152" s="135"/>
      <c r="N152" s="135"/>
      <c r="O152" s="139"/>
    </row>
    <row r="153" spans="1:15" ht="18">
      <c r="A153" s="131"/>
      <c r="B153" s="143"/>
      <c r="C153" s="245"/>
      <c r="D153" s="245"/>
      <c r="E153" s="245"/>
      <c r="F153" s="245"/>
      <c r="G153" s="245"/>
      <c r="H153" s="131"/>
      <c r="I153" s="131"/>
      <c r="J153" s="138">
        <v>8.15</v>
      </c>
      <c r="K153" s="245" t="s">
        <v>61</v>
      </c>
      <c r="L153" s="245"/>
      <c r="M153" s="245"/>
      <c r="N153" s="245"/>
      <c r="O153" s="245"/>
    </row>
    <row r="154" spans="1:15" ht="20.25">
      <c r="A154" s="131"/>
      <c r="B154" s="137"/>
      <c r="C154" s="135"/>
      <c r="D154" s="135"/>
      <c r="E154" s="135"/>
      <c r="F154" s="135"/>
      <c r="G154" s="139"/>
      <c r="H154" s="131"/>
      <c r="I154" s="134"/>
      <c r="J154" s="131"/>
      <c r="K154" s="131"/>
      <c r="L154" s="131"/>
      <c r="M154" s="131"/>
      <c r="N154" s="131"/>
      <c r="O154" s="131"/>
    </row>
    <row r="155" spans="1:15" ht="18">
      <c r="A155" s="131"/>
      <c r="B155" s="142"/>
      <c r="C155" s="245"/>
      <c r="D155" s="245"/>
      <c r="E155" s="245"/>
      <c r="F155" s="245"/>
      <c r="G155" s="245"/>
      <c r="H155" s="131"/>
      <c r="I155" s="131"/>
      <c r="J155" s="244">
        <v>8.16</v>
      </c>
      <c r="K155" s="245" t="s">
        <v>73</v>
      </c>
      <c r="L155" s="245"/>
      <c r="M155" s="245"/>
      <c r="N155" s="245"/>
      <c r="O155" s="245"/>
    </row>
    <row r="156" spans="1:15">
      <c r="A156" s="131"/>
      <c r="B156" s="131"/>
      <c r="C156" s="132"/>
      <c r="D156" s="131"/>
      <c r="E156" s="131"/>
      <c r="F156" s="131"/>
      <c r="G156" s="131"/>
      <c r="H156" s="131"/>
      <c r="I156" s="131"/>
      <c r="J156" s="131"/>
      <c r="K156" s="132"/>
      <c r="L156" s="131"/>
      <c r="M156" s="131"/>
      <c r="N156" s="131"/>
      <c r="O156" s="131"/>
    </row>
    <row r="157" spans="1:15" ht="18">
      <c r="A157" s="131"/>
      <c r="B157" s="142"/>
      <c r="C157" s="245"/>
      <c r="D157" s="245"/>
      <c r="E157" s="245"/>
      <c r="F157" s="245"/>
      <c r="G157" s="245"/>
      <c r="H157" s="131"/>
      <c r="I157" s="131"/>
      <c r="J157" s="244">
        <v>8.17</v>
      </c>
      <c r="K157" s="245" t="s">
        <v>74</v>
      </c>
      <c r="L157" s="245"/>
      <c r="M157" s="245"/>
      <c r="N157" s="245"/>
      <c r="O157" s="245"/>
    </row>
    <row r="158" spans="1:15">
      <c r="A158" s="131"/>
      <c r="B158" s="137"/>
      <c r="C158" s="135"/>
      <c r="D158" s="135"/>
      <c r="E158" s="135"/>
      <c r="F158" s="135"/>
      <c r="G158" s="139"/>
      <c r="H158" s="131"/>
      <c r="I158" s="131"/>
      <c r="J158" s="242"/>
      <c r="K158" s="135"/>
      <c r="L158" s="135"/>
      <c r="M158" s="135"/>
      <c r="N158" s="135"/>
      <c r="O158" s="139"/>
    </row>
    <row r="159" spans="1:15" ht="18">
      <c r="A159" s="131"/>
      <c r="B159" s="142"/>
      <c r="C159" s="245"/>
      <c r="D159" s="245"/>
      <c r="E159" s="245"/>
      <c r="F159" s="245"/>
      <c r="G159" s="245"/>
      <c r="H159" s="131"/>
      <c r="I159" s="131"/>
      <c r="J159" s="244">
        <v>8.18</v>
      </c>
      <c r="K159" s="245" t="s">
        <v>75</v>
      </c>
      <c r="L159" s="245"/>
      <c r="M159" s="245"/>
      <c r="N159" s="245"/>
      <c r="O159" s="245"/>
    </row>
    <row r="160" spans="1:15">
      <c r="A160" s="131"/>
      <c r="B160" s="137"/>
      <c r="C160" s="135"/>
      <c r="D160" s="135"/>
      <c r="E160" s="135"/>
      <c r="F160" s="135"/>
      <c r="G160" s="139"/>
      <c r="H160" s="131"/>
      <c r="I160" s="131"/>
      <c r="J160" s="242"/>
      <c r="K160" s="135"/>
      <c r="L160" s="135"/>
      <c r="M160" s="135"/>
      <c r="N160" s="135"/>
      <c r="O160" s="139"/>
    </row>
    <row r="161" spans="1:15" ht="18">
      <c r="A161" s="131"/>
      <c r="B161" s="142"/>
      <c r="C161" s="245"/>
      <c r="D161" s="245"/>
      <c r="E161" s="245"/>
      <c r="F161" s="245"/>
      <c r="G161" s="245"/>
      <c r="H161" s="131"/>
      <c r="I161" s="131"/>
      <c r="J161" s="244">
        <v>8.19</v>
      </c>
      <c r="K161" s="245" t="s">
        <v>76</v>
      </c>
      <c r="L161" s="245"/>
      <c r="M161" s="245"/>
      <c r="N161" s="245"/>
      <c r="O161" s="245"/>
    </row>
    <row r="162" spans="1:15" ht="20.25">
      <c r="A162" s="131"/>
      <c r="B162" s="134"/>
      <c r="C162" s="135"/>
      <c r="D162" s="135"/>
      <c r="E162" s="135"/>
      <c r="F162" s="135"/>
      <c r="G162" s="139"/>
      <c r="H162" s="131"/>
      <c r="I162" s="131"/>
      <c r="J162" s="243"/>
      <c r="K162" s="135"/>
      <c r="L162" s="135"/>
      <c r="M162" s="135"/>
      <c r="N162" s="135"/>
      <c r="O162" s="139"/>
    </row>
    <row r="163" spans="1:15" ht="18">
      <c r="A163" s="131"/>
      <c r="B163" s="143"/>
      <c r="C163" s="245"/>
      <c r="D163" s="245"/>
      <c r="E163" s="245"/>
      <c r="F163" s="245"/>
      <c r="G163" s="245"/>
      <c r="H163" s="131"/>
      <c r="I163" s="131"/>
      <c r="J163" s="244">
        <v>8.1999999999999993</v>
      </c>
      <c r="K163" s="245" t="s">
        <v>77</v>
      </c>
      <c r="L163" s="245"/>
      <c r="M163" s="245"/>
      <c r="N163" s="245"/>
      <c r="O163" s="245"/>
    </row>
    <row r="164" spans="1:15">
      <c r="A164" s="131"/>
      <c r="B164" s="131"/>
      <c r="C164" s="132"/>
      <c r="D164" s="131"/>
      <c r="E164" s="131"/>
      <c r="F164" s="131"/>
      <c r="G164" s="131"/>
      <c r="H164" s="131"/>
      <c r="I164" s="131"/>
      <c r="J164" s="132"/>
      <c r="K164" s="131"/>
      <c r="L164" s="131"/>
      <c r="M164" s="131"/>
      <c r="N164" s="131"/>
      <c r="O164" s="131"/>
    </row>
    <row r="165" spans="1:15" ht="18">
      <c r="A165" s="131"/>
      <c r="B165" s="142"/>
      <c r="C165" s="245"/>
      <c r="D165" s="245"/>
      <c r="E165" s="245"/>
      <c r="F165" s="245"/>
      <c r="G165" s="245"/>
      <c r="H165" s="131"/>
      <c r="I165" s="131"/>
      <c r="J165" s="244">
        <v>8.2100000000000009</v>
      </c>
      <c r="K165" s="245" t="s">
        <v>78</v>
      </c>
      <c r="L165" s="245"/>
      <c r="M165" s="245"/>
      <c r="N165" s="245"/>
      <c r="O165" s="245"/>
    </row>
    <row r="166" spans="1:15" ht="20.25">
      <c r="A166" s="131"/>
      <c r="B166" s="134"/>
      <c r="C166" s="135"/>
      <c r="D166" s="135"/>
      <c r="E166" s="135"/>
      <c r="F166" s="135"/>
      <c r="G166" s="139"/>
      <c r="H166" s="131"/>
      <c r="I166" s="131"/>
      <c r="J166" s="243"/>
      <c r="K166" s="135"/>
      <c r="L166" s="135"/>
      <c r="M166" s="135"/>
      <c r="N166" s="135"/>
      <c r="O166" s="139"/>
    </row>
    <row r="167" spans="1:15" ht="18">
      <c r="A167" s="131"/>
      <c r="B167" s="143"/>
      <c r="C167" s="245"/>
      <c r="D167" s="245"/>
      <c r="E167" s="245"/>
      <c r="F167" s="245"/>
      <c r="G167" s="245"/>
      <c r="H167" s="131"/>
      <c r="I167" s="131"/>
      <c r="J167" s="244">
        <v>8.2200000000000006</v>
      </c>
      <c r="K167" s="245" t="s">
        <v>79</v>
      </c>
      <c r="L167" s="245"/>
      <c r="M167" s="245"/>
      <c r="N167" s="245"/>
      <c r="O167" s="245"/>
    </row>
    <row r="168" spans="1:15" ht="20.25">
      <c r="A168" s="131"/>
      <c r="B168" s="134"/>
      <c r="C168" s="135"/>
      <c r="D168" s="135"/>
      <c r="E168" s="135"/>
      <c r="F168" s="135"/>
      <c r="G168" s="139"/>
      <c r="H168" s="131"/>
      <c r="I168" s="131"/>
      <c r="J168" s="243"/>
      <c r="K168" s="135"/>
      <c r="L168" s="135"/>
      <c r="M168" s="135"/>
      <c r="N168" s="135"/>
      <c r="O168" s="139"/>
    </row>
    <row r="169" spans="1:15" ht="18">
      <c r="A169" s="131"/>
      <c r="B169" s="143"/>
      <c r="C169" s="245"/>
      <c r="D169" s="245"/>
      <c r="E169" s="245"/>
      <c r="F169" s="245"/>
      <c r="G169" s="245"/>
      <c r="H169" s="131"/>
      <c r="I169" s="131"/>
      <c r="J169" s="244">
        <v>8.23</v>
      </c>
      <c r="K169" s="245" t="s">
        <v>80</v>
      </c>
      <c r="L169" s="245"/>
      <c r="M169" s="245"/>
      <c r="N169" s="245"/>
      <c r="O169" s="245"/>
    </row>
    <row r="170" spans="1:15">
      <c r="A170" s="131"/>
      <c r="B170" s="131"/>
      <c r="C170" s="132"/>
      <c r="D170" s="131"/>
      <c r="E170" s="131"/>
      <c r="F170" s="131"/>
      <c r="G170" s="131"/>
      <c r="H170" s="131"/>
      <c r="I170" s="131"/>
      <c r="J170" s="132"/>
      <c r="K170" s="131"/>
      <c r="L170" s="131"/>
      <c r="M170" s="131"/>
      <c r="N170" s="131"/>
      <c r="O170" s="131"/>
    </row>
    <row r="171" spans="1:15" ht="20.25">
      <c r="A171" s="131"/>
      <c r="B171" s="133">
        <v>9</v>
      </c>
      <c r="C171" s="247" t="s">
        <v>81</v>
      </c>
      <c r="D171" s="247"/>
      <c r="E171" s="247"/>
      <c r="F171" s="247"/>
      <c r="G171" s="247"/>
      <c r="H171" s="136"/>
      <c r="I171" s="131"/>
      <c r="J171" s="133"/>
      <c r="K171" s="247"/>
      <c r="L171" s="247"/>
      <c r="M171" s="247"/>
      <c r="N171" s="247"/>
      <c r="O171" s="247"/>
    </row>
    <row r="172" spans="1:15" ht="20.25">
      <c r="A172" s="131"/>
      <c r="B172" s="131"/>
      <c r="C172" s="132"/>
      <c r="D172" s="131"/>
      <c r="E172" s="131"/>
      <c r="F172" s="131"/>
      <c r="G172" s="131"/>
      <c r="H172" s="131"/>
      <c r="I172" s="134"/>
      <c r="J172" s="131"/>
      <c r="K172" s="131"/>
      <c r="L172" s="131"/>
      <c r="M172" s="131"/>
      <c r="N172" s="131"/>
      <c r="O172" s="131"/>
    </row>
    <row r="173" spans="1:15" ht="20.25">
      <c r="A173" s="131"/>
      <c r="B173" s="246" t="s">
        <v>5</v>
      </c>
      <c r="C173" s="246"/>
      <c r="D173" s="246"/>
      <c r="E173" s="246"/>
      <c r="F173" s="246"/>
      <c r="G173" s="246"/>
      <c r="H173" s="131"/>
      <c r="I173" s="134"/>
      <c r="J173" s="246"/>
      <c r="K173" s="246"/>
      <c r="L173" s="246"/>
      <c r="M173" s="246"/>
      <c r="N173" s="246"/>
      <c r="O173" s="246"/>
    </row>
    <row r="174" spans="1:15" ht="20.25">
      <c r="A174" s="131"/>
      <c r="B174" s="137"/>
      <c r="C174" s="135"/>
      <c r="D174" s="135"/>
      <c r="E174" s="135"/>
      <c r="F174" s="135"/>
      <c r="G174" s="139"/>
      <c r="H174" s="131"/>
      <c r="I174" s="134"/>
      <c r="J174" s="137"/>
      <c r="K174" s="135"/>
      <c r="L174" s="135"/>
      <c r="M174" s="135"/>
      <c r="N174" s="135"/>
      <c r="O174" s="139"/>
    </row>
    <row r="175" spans="1:15">
      <c r="A175" s="131"/>
      <c r="B175" s="246" t="s">
        <v>20</v>
      </c>
      <c r="C175" s="246"/>
      <c r="D175" s="246"/>
      <c r="E175" s="246"/>
      <c r="F175" s="246"/>
      <c r="G175" s="246"/>
      <c r="H175" s="131"/>
      <c r="I175" s="131"/>
      <c r="J175" s="246"/>
      <c r="K175" s="246"/>
      <c r="L175" s="246"/>
      <c r="M175" s="246"/>
      <c r="N175" s="246"/>
      <c r="O175" s="246"/>
    </row>
    <row r="176" spans="1:15" ht="20.25">
      <c r="A176" s="131"/>
      <c r="B176" s="137"/>
      <c r="C176" s="135"/>
      <c r="D176" s="135"/>
      <c r="E176" s="135"/>
      <c r="F176" s="135"/>
      <c r="G176" s="139"/>
      <c r="H176" s="131"/>
      <c r="I176" s="134"/>
      <c r="J176" s="137"/>
      <c r="K176" s="135"/>
      <c r="L176" s="135"/>
      <c r="M176" s="135"/>
      <c r="N176" s="135"/>
      <c r="O176" s="139"/>
    </row>
    <row r="177" spans="1:15" ht="20.25">
      <c r="A177" s="131"/>
      <c r="B177" s="131"/>
      <c r="C177" s="132"/>
      <c r="D177" s="131"/>
      <c r="E177" s="131"/>
      <c r="F177" s="131"/>
      <c r="G177" s="131"/>
      <c r="H177" s="131"/>
      <c r="I177" s="134"/>
      <c r="J177" s="131"/>
      <c r="K177" s="132"/>
      <c r="L177" s="131"/>
      <c r="M177" s="131"/>
      <c r="N177" s="131"/>
      <c r="O177" s="131"/>
    </row>
    <row r="178" spans="1:15" ht="20.25">
      <c r="A178" s="131"/>
      <c r="B178" s="246" t="s">
        <v>43</v>
      </c>
      <c r="C178" s="246"/>
      <c r="D178" s="246"/>
      <c r="E178" s="246"/>
      <c r="F178" s="246"/>
      <c r="G178" s="246"/>
      <c r="H178" s="131"/>
      <c r="I178" s="134"/>
      <c r="J178" s="246"/>
      <c r="K178" s="246"/>
      <c r="L178" s="246"/>
      <c r="M178" s="246"/>
      <c r="N178" s="246"/>
      <c r="O178" s="246"/>
    </row>
    <row r="179" spans="1:15">
      <c r="A179" s="131"/>
      <c r="B179" s="131"/>
      <c r="C179" s="132"/>
      <c r="D179" s="131"/>
      <c r="E179" s="131"/>
      <c r="F179" s="131"/>
      <c r="G179" s="131"/>
      <c r="H179" s="131"/>
      <c r="I179" s="131"/>
      <c r="J179" s="132"/>
      <c r="K179" s="131"/>
      <c r="L179" s="131"/>
      <c r="M179" s="131"/>
      <c r="N179" s="131"/>
      <c r="O179" s="131"/>
    </row>
  </sheetData>
  <mergeCells count="156">
    <mergeCell ref="K159:O159"/>
    <mergeCell ref="C161:G161"/>
    <mergeCell ref="K161:O161"/>
    <mergeCell ref="C163:G163"/>
    <mergeCell ref="K163:O163"/>
    <mergeCell ref="C165:G165"/>
    <mergeCell ref="K165:O165"/>
    <mergeCell ref="C167:G167"/>
    <mergeCell ref="K167:O167"/>
    <mergeCell ref="C112:G112"/>
    <mergeCell ref="B60:G60"/>
    <mergeCell ref="J60:O60"/>
    <mergeCell ref="C62:G62"/>
    <mergeCell ref="K62:O62"/>
    <mergeCell ref="C64:G64"/>
    <mergeCell ref="C66:G66"/>
    <mergeCell ref="K66:O66"/>
    <mergeCell ref="C68:G68"/>
    <mergeCell ref="C70:G70"/>
    <mergeCell ref="C72:G72"/>
    <mergeCell ref="B74:G74"/>
    <mergeCell ref="J74:O74"/>
    <mergeCell ref="C76:G76"/>
    <mergeCell ref="K76:O76"/>
    <mergeCell ref="C78:G78"/>
    <mergeCell ref="K78:O78"/>
    <mergeCell ref="C80:G80"/>
    <mergeCell ref="K80:O80"/>
    <mergeCell ref="C141:G141"/>
    <mergeCell ref="K141:O141"/>
    <mergeCell ref="C143:G143"/>
    <mergeCell ref="K143:O143"/>
    <mergeCell ref="B123:G123"/>
    <mergeCell ref="J123:O123"/>
    <mergeCell ref="C145:G145"/>
    <mergeCell ref="K145:O145"/>
    <mergeCell ref="C147:G147"/>
    <mergeCell ref="B178:G178"/>
    <mergeCell ref="J178:O178"/>
    <mergeCell ref="B175:G175"/>
    <mergeCell ref="J175:O175"/>
    <mergeCell ref="C171:G171"/>
    <mergeCell ref="K171:O171"/>
    <mergeCell ref="B173:G173"/>
    <mergeCell ref="J173:O173"/>
    <mergeCell ref="C169:G169"/>
    <mergeCell ref="K169:O169"/>
    <mergeCell ref="C157:G157"/>
    <mergeCell ref="K157:O157"/>
    <mergeCell ref="C159:G159"/>
    <mergeCell ref="C129:G129"/>
    <mergeCell ref="K129:O129"/>
    <mergeCell ref="C131:G131"/>
    <mergeCell ref="K131:O131"/>
    <mergeCell ref="C133:G133"/>
    <mergeCell ref="K133:O133"/>
    <mergeCell ref="C135:G135"/>
    <mergeCell ref="K135:O135"/>
    <mergeCell ref="C137:G137"/>
    <mergeCell ref="K137:O137"/>
    <mergeCell ref="K147:O147"/>
    <mergeCell ref="C149:G149"/>
    <mergeCell ref="K149:O149"/>
    <mergeCell ref="C151:G151"/>
    <mergeCell ref="K151:O151"/>
    <mergeCell ref="C153:G153"/>
    <mergeCell ref="K153:O153"/>
    <mergeCell ref="C155:G155"/>
    <mergeCell ref="K155:O155"/>
    <mergeCell ref="C139:G139"/>
    <mergeCell ref="K139:O139"/>
    <mergeCell ref="B121:G121"/>
    <mergeCell ref="J121:O121"/>
    <mergeCell ref="C125:G125"/>
    <mergeCell ref="K125:O125"/>
    <mergeCell ref="C127:G127"/>
    <mergeCell ref="K127:O127"/>
    <mergeCell ref="C115:G115"/>
    <mergeCell ref="K115:O115"/>
    <mergeCell ref="B117:G117"/>
    <mergeCell ref="J117:O117"/>
    <mergeCell ref="C119:G119"/>
    <mergeCell ref="K119:O119"/>
    <mergeCell ref="A1:P8"/>
    <mergeCell ref="B10:O10"/>
    <mergeCell ref="B11:O13"/>
    <mergeCell ref="C15:G15"/>
    <mergeCell ref="K15:O15"/>
    <mergeCell ref="B17:G17"/>
    <mergeCell ref="J17:O17"/>
    <mergeCell ref="C25:G25"/>
    <mergeCell ref="K25:O25"/>
    <mergeCell ref="C27:G27"/>
    <mergeCell ref="K27:O27"/>
    <mergeCell ref="C29:G29"/>
    <mergeCell ref="K29:O29"/>
    <mergeCell ref="C19:G19"/>
    <mergeCell ref="K19:O19"/>
    <mergeCell ref="C21:G21"/>
    <mergeCell ref="K21:O21"/>
    <mergeCell ref="C23:G23"/>
    <mergeCell ref="K23:O23"/>
    <mergeCell ref="B42:G42"/>
    <mergeCell ref="J42:O42"/>
    <mergeCell ref="C44:G44"/>
    <mergeCell ref="K44:O44"/>
    <mergeCell ref="C46:G46"/>
    <mergeCell ref="K46:O46"/>
    <mergeCell ref="K31:O31"/>
    <mergeCell ref="K33:O33"/>
    <mergeCell ref="K35:O35"/>
    <mergeCell ref="K37:O37"/>
    <mergeCell ref="K39:O39"/>
    <mergeCell ref="C54:G54"/>
    <mergeCell ref="K54:O54"/>
    <mergeCell ref="K56:O56"/>
    <mergeCell ref="C48:G48"/>
    <mergeCell ref="K48:O48"/>
    <mergeCell ref="C50:G50"/>
    <mergeCell ref="K50:O50"/>
    <mergeCell ref="C52:G52"/>
    <mergeCell ref="K52:O52"/>
    <mergeCell ref="C58:G58"/>
    <mergeCell ref="K58:O58"/>
    <mergeCell ref="K64:O64"/>
    <mergeCell ref="K68:O68"/>
    <mergeCell ref="K70:O70"/>
    <mergeCell ref="K72:O72"/>
    <mergeCell ref="C94:G94"/>
    <mergeCell ref="K94:O94"/>
    <mergeCell ref="B90:G90"/>
    <mergeCell ref="J90:O90"/>
    <mergeCell ref="C92:G92"/>
    <mergeCell ref="K92:O92"/>
    <mergeCell ref="C82:G82"/>
    <mergeCell ref="K82:O82"/>
    <mergeCell ref="K86:O86"/>
    <mergeCell ref="C88:G88"/>
    <mergeCell ref="K88:O88"/>
    <mergeCell ref="B84:G84"/>
    <mergeCell ref="J84:O84"/>
    <mergeCell ref="C86:G86"/>
    <mergeCell ref="C108:G108"/>
    <mergeCell ref="C110:G110"/>
    <mergeCell ref="B106:G106"/>
    <mergeCell ref="J106:O106"/>
    <mergeCell ref="C102:G102"/>
    <mergeCell ref="K102:O102"/>
    <mergeCell ref="C104:G104"/>
    <mergeCell ref="K104:O104"/>
    <mergeCell ref="B96:G96"/>
    <mergeCell ref="J96:O96"/>
    <mergeCell ref="C98:G98"/>
    <mergeCell ref="K98:O98"/>
    <mergeCell ref="C100:G100"/>
    <mergeCell ref="K100:O100"/>
  </mergeCells>
  <hyperlinks>
    <hyperlink ref="B19" location="'Cuadro 1.2'!A1" display="'Cuadro 1.2'!A1" xr:uid="{00000000-0004-0000-0000-000000000000}"/>
    <hyperlink ref="B21" location="'Cuadro 1.4'!A1" display="'Cuadro 1.4'!A1" xr:uid="{00000000-0004-0000-0000-000001000000}"/>
    <hyperlink ref="B23" location="'Cuadro 1.5'!A1" display="'Cuadro 1.5'!A1" xr:uid="{00000000-0004-0000-0000-000002000000}"/>
    <hyperlink ref="J19" location="'Cuadro 2.1'!A1" display="'Cuadro 2.1'!A1" xr:uid="{00000000-0004-0000-0000-000003000000}"/>
    <hyperlink ref="J21" location="'Cuadro 2.2.'!A1" display="'Cuadro 2.2.'!A1" xr:uid="{00000000-0004-0000-0000-000004000000}"/>
    <hyperlink ref="J23" location="'Cuadro 2.3'!A1" display="'Cuadro 2.3'!A1" xr:uid="{00000000-0004-0000-0000-000005000000}"/>
    <hyperlink ref="J25" location="'Cuadro 2.4.'!A1" display="'Cuadro 2.4.'!A1" xr:uid="{00000000-0004-0000-0000-000006000000}"/>
    <hyperlink ref="J27" location="'Cuadro 2.5.'!A1" display="'Cuadro 2.5.'!A1" xr:uid="{00000000-0004-0000-0000-000007000000}"/>
    <hyperlink ref="J29" location="'Cuadro 2.6.'!A1" display="'Cuadro 2.6.'!A1" xr:uid="{00000000-0004-0000-0000-000008000000}"/>
    <hyperlink ref="J31" location="'Cuadro 2.7.'!A1" display="'Cuadro 2.7.'!A1" xr:uid="{00000000-0004-0000-0000-000009000000}"/>
    <hyperlink ref="J33" location="'Cuadro 2.8'!A1" display="'Cuadro 2.8'!A1" xr:uid="{00000000-0004-0000-0000-00000A000000}"/>
    <hyperlink ref="J35" location="'Cuadro 2.9'!A1" display="'Cuadro 2.9'!A1" xr:uid="{00000000-0004-0000-0000-00000B000000}"/>
    <hyperlink ref="J37" location="'Cuadro 2.10'!A1" display="'Cuadro 2.10'!A1" xr:uid="{00000000-0004-0000-0000-00000C000000}"/>
    <hyperlink ref="J39" location="'Cuadro 2.11'!A1" display="'Cuadro 2.11'!A1" xr:uid="{00000000-0004-0000-0000-00000D000000}"/>
    <hyperlink ref="J44" location="'Gráfico 2.1'!A1" display="'Gráfico 2.1'!A1" xr:uid="{00000000-0004-0000-0000-00000E000000}"/>
    <hyperlink ref="J46" location="'Gráfico 2.2.'!A1" display="'Gráfico 2.2.'!A1" xr:uid="{00000000-0004-0000-0000-00000F000000}"/>
    <hyperlink ref="J52" location="'Gráfico 2.5'!A1" display="'Gráfico 2.5'!A1" xr:uid="{00000000-0004-0000-0000-000010000000}"/>
    <hyperlink ref="J54" location="'Gráfico 2.6.'!A1" display="'Gráfico 2.6.'!A1" xr:uid="{00000000-0004-0000-0000-000011000000}"/>
    <hyperlink ref="J56" location="'Gráfico 2.7'!A1" display="'Gráfico 2.7'!A1" xr:uid="{00000000-0004-0000-0000-000012000000}"/>
    <hyperlink ref="B98" location="'Gráfico 5.1'!A1" display="'Gráfico 5.1'!A1" xr:uid="{00000000-0004-0000-0000-000013000000}"/>
    <hyperlink ref="B108" location="'Tabla 5.1'!A1" display="'Tabla 5.1'!A1" xr:uid="{00000000-0004-0000-0000-000014000000}"/>
    <hyperlink ref="B100" location="'Gráfico 5.2'!A1" display="'Gráfico 5.2'!A1" xr:uid="{00000000-0004-0000-0000-000015000000}"/>
    <hyperlink ref="B102" location="'Gráfico 5.3'!A1" display="'Gráfico 5.3'!A1" xr:uid="{00000000-0004-0000-0000-000016000000}"/>
    <hyperlink ref="B104" location="'Gráfico 5.4'!A1" display="'Gráfico 5.4'!A1" xr:uid="{00000000-0004-0000-0000-000017000000}"/>
    <hyperlink ref="B110" location="'Tabla 5.2'!A1" display="'Tabla 5.2'!A1" xr:uid="{00000000-0004-0000-0000-000018000000}"/>
    <hyperlink ref="J48" location="'Gráfico 2.3.'!A1" display="'Gráfico 2.3.'!A1" xr:uid="{00000000-0004-0000-0000-000019000000}"/>
    <hyperlink ref="J50" location="'Gráfico 2.4.'!A1" display="'Gráfico 2.4.'!A1" xr:uid="{00000000-0004-0000-0000-00001A000000}"/>
    <hyperlink ref="B119" location="'Cuadro 7.1'!A1" display="'Cuadro 7.1'!A1" xr:uid="{00000000-0004-0000-0000-00001B000000}"/>
    <hyperlink ref="B94" location="'Cuadro 5.4'!A1" display="'Cuadro 5.4'!A1" xr:uid="{00000000-0004-0000-0000-00001C000000}"/>
    <hyperlink ref="B92" location="'Cuadro 5.1'!A1" display="'Cuadro 5.1'!A1" xr:uid="{00000000-0004-0000-0000-00001D000000}"/>
    <hyperlink ref="B62" location="'Cuadro 3.1'!A1" display="'Cuadro 3.1'!A1" xr:uid="{00000000-0004-0000-0000-00001E000000}"/>
    <hyperlink ref="B64" location="'Cuadro 3.2'!A1" display="'Cuadro 3.2'!A1" xr:uid="{00000000-0004-0000-0000-00001F000000}"/>
    <hyperlink ref="B66" location="'Cuadro 3.3'!A1" display="'Cuadro 3.3'!A1" xr:uid="{00000000-0004-0000-0000-000020000000}"/>
    <hyperlink ref="J62" location="'Cuadro 4.2'!A1" display="'Cuadro 4.2'!A1" xr:uid="{00000000-0004-0000-0000-000021000000}"/>
    <hyperlink ref="J64" location="'Cuadro 4.3'!A1" display="'Cuadro 4.3'!A1" xr:uid="{00000000-0004-0000-0000-000022000000}"/>
    <hyperlink ref="J66" location="'Cuadro 4.4'!A1" display="'Cuadro 4.4'!A1" xr:uid="{00000000-0004-0000-0000-000023000000}"/>
    <hyperlink ref="J68" location="'Cuadro 4.5'!A1" display="'Cuadro 4.5'!A1" xr:uid="{00000000-0004-0000-0000-000024000000}"/>
    <hyperlink ref="J76" location="'Gráfico 4.2'!A1" display="'Gráfico 4.2'!A1" xr:uid="{00000000-0004-0000-0000-000025000000}"/>
    <hyperlink ref="J78" location="'Gráfico 4.3'!A1" display="'Gráfico 4.3'!A1" xr:uid="{00000000-0004-0000-0000-000026000000}"/>
    <hyperlink ref="J80" location="'Gráfico 4.4'!A1" display="'Gráfico 4.4'!A1" xr:uid="{00000000-0004-0000-0000-000027000000}"/>
    <hyperlink ref="J82" location="'Gráfico 4.5'!A1" display="'Gráfico 4.5'!A1" xr:uid="{00000000-0004-0000-0000-000028000000}"/>
    <hyperlink ref="B68" location="'Cuadro 3.4'!A1" display="'Cuadro 3.4'!A1" xr:uid="{00000000-0004-0000-0000-000029000000}"/>
    <hyperlink ref="B70" location="'Cuadro 3.5'!A1" display="'Cuadro 3.5'!A1" xr:uid="{00000000-0004-0000-0000-00002A000000}"/>
    <hyperlink ref="B72" location="'Cuadro 3.6'!A1" display="'Cuadro 3.6'!A1" xr:uid="{00000000-0004-0000-0000-00002B000000}"/>
    <hyperlink ref="J86" location="'Tabla 4.1'!A1" display="'Tabla 4.1'!A1" xr:uid="{00000000-0004-0000-0000-00002C000000}"/>
    <hyperlink ref="B112" location="'Tabla 5.3'!A1" display="'Tabla 5.3'!A1" xr:uid="{00000000-0004-0000-0000-00002D000000}"/>
    <hyperlink ref="B125" location="'Tabla 7.1'!A1" display="'Tabla 7.1'!A1" xr:uid="{00000000-0004-0000-0000-00002E000000}"/>
    <hyperlink ref="B127" location="'Tabla 7.2'!A1" display="'Tabla 7.2'!A1" xr:uid="{00000000-0004-0000-0000-00002F000000}"/>
    <hyperlink ref="J125" location="'Tabla 8.1.'!A1" display="'Tabla 8.1.'!A1" xr:uid="{00000000-0004-0000-0000-000030000000}"/>
    <hyperlink ref="J127" location="'Tabla 8.2.'!A1" display="'Tabla 8.2.'!A1" xr:uid="{00000000-0004-0000-0000-000031000000}"/>
    <hyperlink ref="J129" location="'Tabla 8.3.'!A1" display="'Tabla 8.3.'!A1" xr:uid="{00000000-0004-0000-0000-000032000000}"/>
    <hyperlink ref="J131" location="'Tabla 8.4.'!A1" display="'Tabla 8.4.'!A1" xr:uid="{00000000-0004-0000-0000-000033000000}"/>
    <hyperlink ref="J133" location="'Tabla 8.5.'!A1" display="'Tabla 8.5.'!A1" xr:uid="{00000000-0004-0000-0000-000034000000}"/>
    <hyperlink ref="J135" location="'Tabla 8.6.'!A1" display="'Tabla 8.6.'!A1" xr:uid="{00000000-0004-0000-0000-000035000000}"/>
    <hyperlink ref="J137" location="'Tabla 8.7.'!A1" display="'Tabla 8.7.'!A1" xr:uid="{00000000-0004-0000-0000-000036000000}"/>
    <hyperlink ref="J139" location="'Tabla 8.8.'!A1" display="'Tabla 8.8.'!A1" xr:uid="{00000000-0004-0000-0000-000037000000}"/>
    <hyperlink ref="J141" location="'Tabla 8.9.'!A1" display="'Tabla 8.9.'!A1" xr:uid="{00000000-0004-0000-0000-000038000000}"/>
    <hyperlink ref="J143" location="'Tabla 8.10.'!A1" display="'Tabla 8.10.'!A1" xr:uid="{00000000-0004-0000-0000-000039000000}"/>
    <hyperlink ref="J145" location="'Tabla 8.11.'!A1" display="'Tabla 8.11.'!A1" xr:uid="{00000000-0004-0000-0000-00003A000000}"/>
    <hyperlink ref="J147" location="'Tabla 8.12.'!A1" display="'Tabla 8.12.'!A1" xr:uid="{00000000-0004-0000-0000-00003B000000}"/>
    <hyperlink ref="J149" location="'Tabla 8.13.'!A1" display="'Tabla 8.13.'!A1" xr:uid="{00000000-0004-0000-0000-00003C000000}"/>
    <hyperlink ref="J151" location="'Tabla 8.14.'!A1" display="'Tabla 8.14.'!A1" xr:uid="{00000000-0004-0000-0000-00003D000000}"/>
    <hyperlink ref="J153" location="'Tabla 8.15.'!A1" display="'Tabla 8.15.'!A1" xr:uid="{00000000-0004-0000-0000-00003E000000}"/>
    <hyperlink ref="J155" location="'Tabla 8.16.'!A1" display="'Tabla 8.16.'!A1" xr:uid="{00000000-0004-0000-0000-00003F000000}"/>
    <hyperlink ref="J157" location="'Tabla 8.17.'!A1" display="'Tabla 8.17.'!A1" xr:uid="{00000000-0004-0000-0000-000040000000}"/>
    <hyperlink ref="J159" location="'Tabla 8.18'!A1" display="'Tabla 8.18'!A1" xr:uid="{00000000-0004-0000-0000-000041000000}"/>
    <hyperlink ref="J161" location="'Tabla 8.19.'!A1" display="'Tabla 8.19.'!A1" xr:uid="{00000000-0004-0000-0000-000042000000}"/>
    <hyperlink ref="J163" location="'Tabla 8.20.'!A1" display="'Tabla 8.20.'!A1" xr:uid="{00000000-0004-0000-0000-000043000000}"/>
    <hyperlink ref="J165" location="'Tabla 8.21.'!A1" display="'Tabla 8.21.'!A1" xr:uid="{00000000-0004-0000-0000-000044000000}"/>
    <hyperlink ref="J167" location="'Tabla 8.22.'!A1" display="'Tabla 8.22.'!A1" xr:uid="{00000000-0004-0000-0000-000045000000}"/>
    <hyperlink ref="J169" location="'Tabla 8.23'!A1" display="'Tabla 8.23'!A1" xr:uid="{00000000-0004-0000-0000-00004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6"/>
  <sheetViews>
    <sheetView workbookViewId="0">
      <selection activeCell="P1" sqref="P1"/>
    </sheetView>
  </sheetViews>
  <sheetFormatPr defaultColWidth="11.42578125" defaultRowHeight="15"/>
  <sheetData>
    <row r="1" spans="1:16" ht="18.75">
      <c r="A1" s="2" t="s">
        <v>147</v>
      </c>
      <c r="P1" s="181" t="s">
        <v>83</v>
      </c>
    </row>
    <row r="36" spans="1:1">
      <c r="A36" t="s">
        <v>128</v>
      </c>
    </row>
  </sheetData>
  <hyperlinks>
    <hyperlink ref="P1" location="índice!A1" display="Volver al índice"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750"/>
  <sheetViews>
    <sheetView workbookViewId="0">
      <selection activeCell="N1" sqref="N1"/>
    </sheetView>
  </sheetViews>
  <sheetFormatPr defaultColWidth="11.42578125" defaultRowHeight="15"/>
  <cols>
    <col min="4" max="4" width="17" customWidth="1"/>
    <col min="5" max="5" width="18.28515625" customWidth="1"/>
    <col min="8" max="8" width="18.28515625" customWidth="1"/>
  </cols>
  <sheetData>
    <row r="1" spans="1:14" ht="18.75">
      <c r="A1" s="2" t="s">
        <v>148</v>
      </c>
      <c r="N1" s="181" t="s">
        <v>83</v>
      </c>
    </row>
    <row r="2" spans="1:14">
      <c r="A2" t="s">
        <v>149</v>
      </c>
    </row>
    <row r="3" spans="1:14">
      <c r="A3" s="235" t="s">
        <v>150</v>
      </c>
      <c r="B3" s="236" t="s">
        <v>151</v>
      </c>
      <c r="C3" s="236" t="s">
        <v>152</v>
      </c>
      <c r="D3" s="237" t="s">
        <v>153</v>
      </c>
      <c r="E3" s="237" t="s">
        <v>154</v>
      </c>
      <c r="F3" s="236" t="s">
        <v>155</v>
      </c>
      <c r="G3" s="236" t="s">
        <v>156</v>
      </c>
      <c r="H3" s="238" t="s">
        <v>157</v>
      </c>
      <c r="I3" s="55"/>
    </row>
    <row r="4" spans="1:14">
      <c r="A4" s="1">
        <v>1130</v>
      </c>
      <c r="B4">
        <v>2</v>
      </c>
      <c r="C4">
        <v>3</v>
      </c>
      <c r="D4" s="30">
        <v>491.04</v>
      </c>
      <c r="E4" s="30">
        <v>163.68</v>
      </c>
      <c r="F4">
        <v>12</v>
      </c>
      <c r="G4">
        <v>2003</v>
      </c>
      <c r="H4" s="31">
        <f t="shared" ref="H4:H67" si="0">C4/B4</f>
        <v>1.5</v>
      </c>
    </row>
    <row r="5" spans="1:14">
      <c r="A5" s="1">
        <v>2100</v>
      </c>
      <c r="B5">
        <v>1</v>
      </c>
      <c r="C5">
        <v>2</v>
      </c>
      <c r="D5" s="30">
        <v>319.92</v>
      </c>
      <c r="E5" s="30">
        <v>159.96</v>
      </c>
      <c r="F5">
        <v>12</v>
      </c>
      <c r="G5">
        <v>2003</v>
      </c>
      <c r="H5" s="31">
        <f t="shared" si="0"/>
        <v>2</v>
      </c>
    </row>
    <row r="6" spans="1:14">
      <c r="A6" s="1">
        <v>9511</v>
      </c>
      <c r="B6">
        <v>4</v>
      </c>
      <c r="C6">
        <v>9</v>
      </c>
      <c r="D6" s="30">
        <v>1418.2</v>
      </c>
      <c r="E6" s="30">
        <v>157.5782857142857</v>
      </c>
      <c r="F6">
        <v>12</v>
      </c>
      <c r="G6">
        <v>2003</v>
      </c>
      <c r="H6" s="31">
        <f t="shared" si="0"/>
        <v>2.25</v>
      </c>
    </row>
    <row r="7" spans="1:14">
      <c r="A7" s="1">
        <v>2903</v>
      </c>
      <c r="B7">
        <v>8</v>
      </c>
      <c r="C7">
        <v>21</v>
      </c>
      <c r="D7" s="30">
        <v>3128.4502857142857</v>
      </c>
      <c r="E7" s="30">
        <v>148.97371428571429</v>
      </c>
      <c r="F7">
        <v>12</v>
      </c>
      <c r="G7">
        <v>2003</v>
      </c>
      <c r="H7" s="31">
        <f t="shared" si="0"/>
        <v>2.625</v>
      </c>
    </row>
    <row r="8" spans="1:14">
      <c r="A8" s="1">
        <v>9514</v>
      </c>
      <c r="B8">
        <v>12</v>
      </c>
      <c r="C8">
        <v>33</v>
      </c>
      <c r="D8" s="30">
        <v>5401.16</v>
      </c>
      <c r="E8" s="30">
        <v>163.67200000000003</v>
      </c>
      <c r="F8">
        <v>12</v>
      </c>
      <c r="G8">
        <v>2003</v>
      </c>
      <c r="H8" s="31">
        <f t="shared" si="0"/>
        <v>2.75</v>
      </c>
    </row>
    <row r="9" spans="1:14">
      <c r="A9" s="1">
        <v>1302</v>
      </c>
      <c r="B9">
        <v>1</v>
      </c>
      <c r="C9">
        <v>3</v>
      </c>
      <c r="D9" s="30">
        <v>908.58057142857137</v>
      </c>
      <c r="E9" s="30">
        <v>302.86057142857146</v>
      </c>
      <c r="F9">
        <v>12</v>
      </c>
      <c r="G9">
        <v>2003</v>
      </c>
      <c r="H9" s="31">
        <f t="shared" si="0"/>
        <v>3</v>
      </c>
    </row>
    <row r="10" spans="1:14">
      <c r="A10" s="1">
        <v>3844</v>
      </c>
      <c r="B10">
        <v>1</v>
      </c>
      <c r="C10">
        <v>3</v>
      </c>
      <c r="D10" s="30">
        <v>479.88</v>
      </c>
      <c r="E10" s="30">
        <v>159.96</v>
      </c>
      <c r="F10">
        <v>12</v>
      </c>
      <c r="G10">
        <v>2003</v>
      </c>
      <c r="H10" s="31">
        <f t="shared" si="0"/>
        <v>3</v>
      </c>
    </row>
    <row r="11" spans="1:14">
      <c r="A11" s="1">
        <v>3853</v>
      </c>
      <c r="B11">
        <v>1</v>
      </c>
      <c r="C11">
        <v>3</v>
      </c>
      <c r="D11" s="30">
        <v>494.2</v>
      </c>
      <c r="E11" s="30">
        <v>164.73371428571429</v>
      </c>
      <c r="F11">
        <v>12</v>
      </c>
      <c r="G11">
        <v>2003</v>
      </c>
      <c r="H11" s="31">
        <f t="shared" si="0"/>
        <v>3</v>
      </c>
    </row>
    <row r="12" spans="1:14">
      <c r="A12" s="1">
        <v>9515</v>
      </c>
      <c r="B12">
        <v>1</v>
      </c>
      <c r="C12">
        <v>3</v>
      </c>
      <c r="D12" s="30">
        <v>527.36</v>
      </c>
      <c r="E12" s="30">
        <v>175.78628571428573</v>
      </c>
      <c r="F12">
        <v>12</v>
      </c>
      <c r="G12">
        <v>2003</v>
      </c>
      <c r="H12" s="31">
        <f t="shared" si="0"/>
        <v>3</v>
      </c>
    </row>
    <row r="13" spans="1:14">
      <c r="A13" s="1">
        <v>3825</v>
      </c>
      <c r="B13">
        <v>9</v>
      </c>
      <c r="C13">
        <v>32</v>
      </c>
      <c r="D13" s="30">
        <v>4989.0022857142858</v>
      </c>
      <c r="E13" s="30">
        <v>155.90628571428573</v>
      </c>
      <c r="F13">
        <v>12</v>
      </c>
      <c r="G13">
        <v>2003</v>
      </c>
      <c r="H13" s="31">
        <f t="shared" si="0"/>
        <v>3.5555555555555554</v>
      </c>
    </row>
    <row r="14" spans="1:14">
      <c r="A14" s="1">
        <v>3811</v>
      </c>
      <c r="B14">
        <v>9</v>
      </c>
      <c r="C14">
        <v>33</v>
      </c>
      <c r="D14" s="30">
        <v>6775.8811428571425</v>
      </c>
      <c r="E14" s="30">
        <v>205.33028571428574</v>
      </c>
      <c r="F14">
        <v>12</v>
      </c>
      <c r="G14">
        <v>2003</v>
      </c>
      <c r="H14" s="31">
        <f t="shared" si="0"/>
        <v>3.6666666666666665</v>
      </c>
    </row>
    <row r="15" spans="1:14">
      <c r="A15" s="1">
        <v>9420</v>
      </c>
      <c r="B15">
        <v>1</v>
      </c>
      <c r="C15">
        <v>4</v>
      </c>
      <c r="D15" s="30">
        <v>670.22057142857147</v>
      </c>
      <c r="E15" s="30">
        <v>167.55542857142856</v>
      </c>
      <c r="F15">
        <v>12</v>
      </c>
      <c r="G15">
        <v>2003</v>
      </c>
      <c r="H15" s="31">
        <f t="shared" si="0"/>
        <v>4</v>
      </c>
    </row>
    <row r="16" spans="1:14">
      <c r="A16" s="1">
        <v>8321</v>
      </c>
      <c r="B16">
        <v>607</v>
      </c>
      <c r="C16" s="29">
        <v>2474</v>
      </c>
      <c r="D16" s="30">
        <v>679159.28</v>
      </c>
      <c r="E16" s="30">
        <v>274.51885714285714</v>
      </c>
      <c r="F16">
        <v>12</v>
      </c>
      <c r="G16">
        <v>2003</v>
      </c>
      <c r="H16" s="31">
        <f t="shared" si="0"/>
        <v>4.0757825370675453</v>
      </c>
    </row>
    <row r="17" spans="1:8">
      <c r="A17" s="1">
        <v>9331</v>
      </c>
      <c r="B17" s="29">
        <v>1536</v>
      </c>
      <c r="C17" s="29">
        <v>6716</v>
      </c>
      <c r="D17" s="30">
        <v>1645751.2274285716</v>
      </c>
      <c r="E17" s="30">
        <v>245.04914285714284</v>
      </c>
      <c r="F17">
        <v>12</v>
      </c>
      <c r="G17">
        <v>2003</v>
      </c>
      <c r="H17" s="31">
        <f t="shared" si="0"/>
        <v>4.372395833333333</v>
      </c>
    </row>
    <row r="18" spans="1:8">
      <c r="A18" s="1">
        <v>9591</v>
      </c>
      <c r="B18">
        <v>357</v>
      </c>
      <c r="C18" s="29">
        <v>1622</v>
      </c>
      <c r="D18" s="30">
        <v>346635.14057142858</v>
      </c>
      <c r="E18" s="30">
        <v>213.70857142857145</v>
      </c>
      <c r="F18">
        <v>12</v>
      </c>
      <c r="G18">
        <v>2003</v>
      </c>
      <c r="H18" s="31">
        <f t="shared" si="0"/>
        <v>4.5434173669467786</v>
      </c>
    </row>
    <row r="19" spans="1:8">
      <c r="A19" s="1">
        <v>9415</v>
      </c>
      <c r="B19">
        <v>4</v>
      </c>
      <c r="C19">
        <v>19</v>
      </c>
      <c r="D19" s="30">
        <v>3309.4205714285713</v>
      </c>
      <c r="E19" s="30">
        <v>174.18057142857143</v>
      </c>
      <c r="F19">
        <v>12</v>
      </c>
      <c r="G19">
        <v>2003</v>
      </c>
      <c r="H19" s="31">
        <f t="shared" si="0"/>
        <v>4.75</v>
      </c>
    </row>
    <row r="20" spans="1:8">
      <c r="A20" s="1">
        <v>9411</v>
      </c>
      <c r="B20">
        <v>5</v>
      </c>
      <c r="C20">
        <v>25</v>
      </c>
      <c r="D20" s="30">
        <v>9554.4697142857149</v>
      </c>
      <c r="E20" s="30">
        <v>382.17828571428572</v>
      </c>
      <c r="F20">
        <v>12</v>
      </c>
      <c r="G20">
        <v>2003</v>
      </c>
      <c r="H20" s="31">
        <f t="shared" si="0"/>
        <v>5</v>
      </c>
    </row>
    <row r="21" spans="1:8">
      <c r="A21" s="1">
        <v>3823</v>
      </c>
      <c r="B21">
        <v>4</v>
      </c>
      <c r="C21">
        <v>21</v>
      </c>
      <c r="D21" s="30">
        <v>5725.5405714285716</v>
      </c>
      <c r="E21" s="30">
        <v>272.6445714285714</v>
      </c>
      <c r="F21">
        <v>12</v>
      </c>
      <c r="G21">
        <v>2003</v>
      </c>
      <c r="H21" s="31">
        <f t="shared" si="0"/>
        <v>5.25</v>
      </c>
    </row>
    <row r="22" spans="1:8">
      <c r="A22" s="1">
        <v>3851</v>
      </c>
      <c r="B22">
        <v>8</v>
      </c>
      <c r="C22">
        <v>42</v>
      </c>
      <c r="D22" s="30">
        <v>10431.650285714286</v>
      </c>
      <c r="E22" s="30">
        <v>248.37257142857146</v>
      </c>
      <c r="F22">
        <v>12</v>
      </c>
      <c r="G22">
        <v>2003</v>
      </c>
      <c r="H22" s="31">
        <f t="shared" si="0"/>
        <v>5.25</v>
      </c>
    </row>
    <row r="23" spans="1:8">
      <c r="A23" s="1">
        <v>9510</v>
      </c>
      <c r="B23">
        <v>34</v>
      </c>
      <c r="C23">
        <v>186</v>
      </c>
      <c r="D23" s="30">
        <v>35626.470857142856</v>
      </c>
      <c r="E23" s="30">
        <v>191.54057142857144</v>
      </c>
      <c r="F23">
        <v>12</v>
      </c>
      <c r="G23">
        <v>2003</v>
      </c>
      <c r="H23" s="31">
        <f t="shared" si="0"/>
        <v>5.4705882352941178</v>
      </c>
    </row>
    <row r="24" spans="1:8">
      <c r="A24" s="1">
        <v>7123</v>
      </c>
      <c r="B24">
        <v>4</v>
      </c>
      <c r="C24">
        <v>22</v>
      </c>
      <c r="D24" s="30">
        <v>5742.8994285714289</v>
      </c>
      <c r="E24" s="30">
        <v>261.04114285714286</v>
      </c>
      <c r="F24">
        <v>12</v>
      </c>
      <c r="G24">
        <v>2003</v>
      </c>
      <c r="H24" s="31">
        <f t="shared" si="0"/>
        <v>5.5</v>
      </c>
    </row>
    <row r="25" spans="1:8">
      <c r="A25" s="1">
        <v>3902</v>
      </c>
      <c r="B25">
        <v>1</v>
      </c>
      <c r="C25">
        <v>6</v>
      </c>
      <c r="D25" s="30">
        <v>1062.7897142857144</v>
      </c>
      <c r="E25" s="30">
        <v>177.13142857142859</v>
      </c>
      <c r="F25">
        <v>12</v>
      </c>
      <c r="G25">
        <v>2003</v>
      </c>
      <c r="H25" s="31">
        <f t="shared" si="0"/>
        <v>6</v>
      </c>
    </row>
    <row r="26" spans="1:8">
      <c r="A26" s="1">
        <v>9519</v>
      </c>
      <c r="B26">
        <v>23</v>
      </c>
      <c r="C26">
        <v>143</v>
      </c>
      <c r="D26" s="30">
        <v>36059.222857142857</v>
      </c>
      <c r="E26" s="30">
        <v>252.16228571428573</v>
      </c>
      <c r="F26">
        <v>12</v>
      </c>
      <c r="G26">
        <v>2003</v>
      </c>
      <c r="H26" s="31">
        <f t="shared" si="0"/>
        <v>6.2173913043478262</v>
      </c>
    </row>
    <row r="27" spans="1:8">
      <c r="A27" s="1">
        <v>9512</v>
      </c>
      <c r="B27">
        <v>110</v>
      </c>
      <c r="C27">
        <v>700</v>
      </c>
      <c r="D27" s="30">
        <v>179881.08799999999</v>
      </c>
      <c r="E27" s="30">
        <v>256.97257142857143</v>
      </c>
      <c r="F27">
        <v>12</v>
      </c>
      <c r="G27">
        <v>2003</v>
      </c>
      <c r="H27" s="31">
        <f t="shared" si="0"/>
        <v>6.3636363636363633</v>
      </c>
    </row>
    <row r="28" spans="1:8">
      <c r="A28" s="1">
        <v>7113</v>
      </c>
      <c r="B28">
        <v>28</v>
      </c>
      <c r="C28">
        <v>182</v>
      </c>
      <c r="D28" s="30">
        <v>35735.402285714285</v>
      </c>
      <c r="E28" s="30">
        <v>196.34857142857143</v>
      </c>
      <c r="F28">
        <v>12</v>
      </c>
      <c r="G28">
        <v>2003</v>
      </c>
      <c r="H28" s="31">
        <f t="shared" si="0"/>
        <v>6.5</v>
      </c>
    </row>
    <row r="29" spans="1:8">
      <c r="A29" s="1">
        <v>9332</v>
      </c>
      <c r="B29">
        <v>17</v>
      </c>
      <c r="C29">
        <v>111</v>
      </c>
      <c r="D29" s="30">
        <v>41194.033142857137</v>
      </c>
      <c r="E29" s="30">
        <v>371.11771428571433</v>
      </c>
      <c r="F29">
        <v>12</v>
      </c>
      <c r="G29">
        <v>2003</v>
      </c>
      <c r="H29" s="31">
        <f t="shared" si="0"/>
        <v>6.5294117647058822</v>
      </c>
    </row>
    <row r="30" spans="1:8">
      <c r="A30" s="1">
        <v>3319</v>
      </c>
      <c r="B30">
        <v>15</v>
      </c>
      <c r="C30">
        <v>100</v>
      </c>
      <c r="D30" s="30">
        <v>18641.180571428569</v>
      </c>
      <c r="E30" s="30">
        <v>186.41142857142856</v>
      </c>
      <c r="F30">
        <v>12</v>
      </c>
      <c r="G30">
        <v>2003</v>
      </c>
      <c r="H30" s="31">
        <f t="shared" si="0"/>
        <v>6.666666666666667</v>
      </c>
    </row>
    <row r="31" spans="1:8">
      <c r="A31" s="1">
        <v>3849</v>
      </c>
      <c r="B31">
        <v>1</v>
      </c>
      <c r="C31">
        <v>7</v>
      </c>
      <c r="D31" s="30">
        <v>1841.1005714285714</v>
      </c>
      <c r="E31" s="30">
        <v>263.01485714285718</v>
      </c>
      <c r="F31">
        <v>12</v>
      </c>
      <c r="G31">
        <v>2003</v>
      </c>
      <c r="H31" s="31">
        <f t="shared" si="0"/>
        <v>7</v>
      </c>
    </row>
    <row r="32" spans="1:8">
      <c r="A32" s="1">
        <v>9513</v>
      </c>
      <c r="B32">
        <v>522</v>
      </c>
      <c r="C32" s="29">
        <v>3668</v>
      </c>
      <c r="D32" s="30">
        <v>1110617.489142857</v>
      </c>
      <c r="E32" s="30">
        <v>302.78514285714283</v>
      </c>
      <c r="F32">
        <v>12</v>
      </c>
      <c r="G32">
        <v>2003</v>
      </c>
      <c r="H32" s="31">
        <f t="shared" si="0"/>
        <v>7.0268199233716473</v>
      </c>
    </row>
    <row r="33" spans="1:8">
      <c r="A33" s="1">
        <v>8322</v>
      </c>
      <c r="B33">
        <v>410</v>
      </c>
      <c r="C33" s="29">
        <v>3018</v>
      </c>
      <c r="D33" s="30">
        <v>1047383.5485714286</v>
      </c>
      <c r="E33" s="30">
        <v>347.04571428571427</v>
      </c>
      <c r="F33">
        <v>12</v>
      </c>
      <c r="G33">
        <v>2003</v>
      </c>
      <c r="H33" s="31">
        <f t="shared" si="0"/>
        <v>7.3609756097560979</v>
      </c>
    </row>
    <row r="34" spans="1:8">
      <c r="A34" s="1">
        <v>3901</v>
      </c>
      <c r="B34">
        <v>31</v>
      </c>
      <c r="C34">
        <v>233</v>
      </c>
      <c r="D34" s="30">
        <v>51737.856</v>
      </c>
      <c r="E34" s="30">
        <v>222.05142857142857</v>
      </c>
      <c r="F34">
        <v>12</v>
      </c>
      <c r="G34">
        <v>2003</v>
      </c>
      <c r="H34" s="31">
        <f t="shared" si="0"/>
        <v>7.5161290322580649</v>
      </c>
    </row>
    <row r="35" spans="1:8">
      <c r="A35" s="1">
        <v>9310</v>
      </c>
      <c r="B35" s="29">
        <v>3031</v>
      </c>
      <c r="C35" s="29">
        <v>22974</v>
      </c>
      <c r="D35" s="30">
        <v>9725127.8320000004</v>
      </c>
      <c r="E35" s="30">
        <v>423.30971428571428</v>
      </c>
      <c r="F35">
        <v>12</v>
      </c>
      <c r="G35">
        <v>2003</v>
      </c>
      <c r="H35" s="31">
        <f t="shared" si="0"/>
        <v>7.5796766743648964</v>
      </c>
    </row>
    <row r="36" spans="1:8">
      <c r="A36" s="1">
        <v>3832</v>
      </c>
      <c r="B36">
        <v>2</v>
      </c>
      <c r="C36">
        <v>16</v>
      </c>
      <c r="D36" s="30">
        <v>3157.8697142857145</v>
      </c>
      <c r="E36" s="30">
        <v>197.36685714285716</v>
      </c>
      <c r="F36">
        <v>12</v>
      </c>
      <c r="G36">
        <v>2003</v>
      </c>
      <c r="H36" s="31">
        <f t="shared" si="0"/>
        <v>8</v>
      </c>
    </row>
    <row r="37" spans="1:8">
      <c r="A37" s="1">
        <v>7116</v>
      </c>
      <c r="B37">
        <v>39</v>
      </c>
      <c r="C37">
        <v>321</v>
      </c>
      <c r="D37" s="30">
        <v>92768.945142857148</v>
      </c>
      <c r="E37" s="30">
        <v>289</v>
      </c>
      <c r="F37">
        <v>12</v>
      </c>
      <c r="G37">
        <v>2003</v>
      </c>
      <c r="H37" s="31">
        <f t="shared" si="0"/>
        <v>8.2307692307692299</v>
      </c>
    </row>
    <row r="38" spans="1:8">
      <c r="A38" s="1">
        <v>9399</v>
      </c>
      <c r="B38">
        <v>111</v>
      </c>
      <c r="C38">
        <v>940</v>
      </c>
      <c r="D38" s="30">
        <v>407674.45942857146</v>
      </c>
      <c r="E38" s="30">
        <v>433.69600000000003</v>
      </c>
      <c r="F38">
        <v>12</v>
      </c>
      <c r="G38">
        <v>2003</v>
      </c>
      <c r="H38" s="31">
        <f t="shared" si="0"/>
        <v>8.468468468468469</v>
      </c>
    </row>
    <row r="39" spans="1:8">
      <c r="A39" s="1">
        <v>3813</v>
      </c>
      <c r="B39">
        <v>156</v>
      </c>
      <c r="C39" s="29">
        <v>1337</v>
      </c>
      <c r="D39" s="30">
        <v>343128.83885714284</v>
      </c>
      <c r="E39" s="30">
        <v>256.64114285714288</v>
      </c>
      <c r="F39">
        <v>12</v>
      </c>
      <c r="G39">
        <v>2003</v>
      </c>
      <c r="H39" s="31">
        <f t="shared" si="0"/>
        <v>8.5705128205128212</v>
      </c>
    </row>
    <row r="40" spans="1:8">
      <c r="A40" s="1">
        <v>3311</v>
      </c>
      <c r="B40">
        <v>26</v>
      </c>
      <c r="C40">
        <v>225</v>
      </c>
      <c r="D40" s="30">
        <v>53888.421714285716</v>
      </c>
      <c r="E40" s="30">
        <v>239.50399999999999</v>
      </c>
      <c r="F40">
        <v>12</v>
      </c>
      <c r="G40">
        <v>2003</v>
      </c>
      <c r="H40" s="31">
        <f t="shared" si="0"/>
        <v>8.6538461538461533</v>
      </c>
    </row>
    <row r="41" spans="1:8">
      <c r="A41" s="1">
        <v>1210</v>
      </c>
      <c r="B41">
        <v>1</v>
      </c>
      <c r="C41">
        <v>9</v>
      </c>
      <c r="D41" s="30">
        <v>5062.4502857142861</v>
      </c>
      <c r="E41" s="30">
        <v>562.49485714285709</v>
      </c>
      <c r="F41">
        <v>12</v>
      </c>
      <c r="G41">
        <v>2003</v>
      </c>
      <c r="H41" s="31">
        <f t="shared" si="0"/>
        <v>9</v>
      </c>
    </row>
    <row r="42" spans="1:8">
      <c r="A42" s="1">
        <v>9100</v>
      </c>
      <c r="B42">
        <v>12</v>
      </c>
      <c r="C42">
        <v>109</v>
      </c>
      <c r="D42" s="30">
        <v>36317.541714285711</v>
      </c>
      <c r="E42" s="30">
        <v>333.18857142857144</v>
      </c>
      <c r="F42">
        <v>12</v>
      </c>
      <c r="G42">
        <v>2003</v>
      </c>
      <c r="H42" s="31">
        <f t="shared" si="0"/>
        <v>9.0833333333333339</v>
      </c>
    </row>
    <row r="43" spans="1:8">
      <c r="A43" s="1">
        <v>3114</v>
      </c>
      <c r="B43">
        <v>5</v>
      </c>
      <c r="C43">
        <v>46</v>
      </c>
      <c r="D43" s="30">
        <v>10805.101714285714</v>
      </c>
      <c r="E43" s="30">
        <v>234.89371428571431</v>
      </c>
      <c r="F43">
        <v>12</v>
      </c>
      <c r="G43">
        <v>2003</v>
      </c>
      <c r="H43" s="31">
        <f t="shared" si="0"/>
        <v>9.1999999999999993</v>
      </c>
    </row>
    <row r="44" spans="1:8">
      <c r="A44" s="1">
        <v>7112</v>
      </c>
      <c r="B44">
        <v>601</v>
      </c>
      <c r="C44" s="29">
        <v>5695</v>
      </c>
      <c r="D44" s="30">
        <v>1174429.0445714286</v>
      </c>
      <c r="E44" s="30">
        <v>206.22057142857145</v>
      </c>
      <c r="F44">
        <v>12</v>
      </c>
      <c r="G44">
        <v>2003</v>
      </c>
      <c r="H44" s="31">
        <f t="shared" si="0"/>
        <v>9.4758735440931776</v>
      </c>
    </row>
    <row r="45" spans="1:8">
      <c r="A45" s="1">
        <v>9350</v>
      </c>
      <c r="B45">
        <v>159</v>
      </c>
      <c r="C45" s="29">
        <v>1528</v>
      </c>
      <c r="D45" s="30">
        <v>659756.25371428567</v>
      </c>
      <c r="E45" s="30">
        <v>431.77714285714291</v>
      </c>
      <c r="F45">
        <v>12</v>
      </c>
      <c r="G45">
        <v>2003</v>
      </c>
      <c r="H45" s="31">
        <f t="shared" si="0"/>
        <v>9.6100628930817606</v>
      </c>
    </row>
    <row r="46" spans="1:8">
      <c r="A46" s="1">
        <v>9599</v>
      </c>
      <c r="B46">
        <v>74</v>
      </c>
      <c r="C46">
        <v>722</v>
      </c>
      <c r="D46" s="30">
        <v>189106.48685714285</v>
      </c>
      <c r="E46" s="30">
        <v>261.92</v>
      </c>
      <c r="F46">
        <v>12</v>
      </c>
      <c r="G46">
        <v>2003</v>
      </c>
      <c r="H46" s="31">
        <f t="shared" si="0"/>
        <v>9.7567567567567561</v>
      </c>
    </row>
    <row r="47" spans="1:8">
      <c r="A47" s="1">
        <v>3824</v>
      </c>
      <c r="B47">
        <v>19</v>
      </c>
      <c r="C47">
        <v>193</v>
      </c>
      <c r="D47" s="30">
        <v>59310.452571428577</v>
      </c>
      <c r="E47" s="30">
        <v>307.30857142857138</v>
      </c>
      <c r="F47">
        <v>12</v>
      </c>
      <c r="G47">
        <v>2003</v>
      </c>
      <c r="H47" s="31">
        <f t="shared" si="0"/>
        <v>10.157894736842104</v>
      </c>
    </row>
    <row r="48" spans="1:8">
      <c r="A48" s="1">
        <v>3511</v>
      </c>
      <c r="B48">
        <v>5</v>
      </c>
      <c r="C48">
        <v>53</v>
      </c>
      <c r="D48" s="30">
        <v>13599.650285714286</v>
      </c>
      <c r="E48" s="30">
        <v>256.59771428571429</v>
      </c>
      <c r="F48">
        <v>12</v>
      </c>
      <c r="G48">
        <v>2003</v>
      </c>
      <c r="H48" s="31">
        <f t="shared" si="0"/>
        <v>10.6</v>
      </c>
    </row>
    <row r="49" spans="1:8">
      <c r="A49" s="1">
        <v>3843</v>
      </c>
      <c r="B49">
        <v>12</v>
      </c>
      <c r="C49">
        <v>131</v>
      </c>
      <c r="D49" s="30">
        <v>42135.740571428571</v>
      </c>
      <c r="E49" s="30">
        <v>321.64685714285713</v>
      </c>
      <c r="F49">
        <v>12</v>
      </c>
      <c r="G49">
        <v>2003</v>
      </c>
      <c r="H49" s="31">
        <f t="shared" si="0"/>
        <v>10.916666666666666</v>
      </c>
    </row>
    <row r="50" spans="1:8">
      <c r="A50" s="1">
        <v>3111</v>
      </c>
      <c r="B50">
        <v>27</v>
      </c>
      <c r="C50">
        <v>299</v>
      </c>
      <c r="D50" s="30">
        <v>70455.662857142859</v>
      </c>
      <c r="E50" s="30">
        <v>235.63771428571428</v>
      </c>
      <c r="F50">
        <v>12</v>
      </c>
      <c r="G50">
        <v>2003</v>
      </c>
      <c r="H50" s="31">
        <f t="shared" si="0"/>
        <v>11.074074074074074</v>
      </c>
    </row>
    <row r="51" spans="1:8">
      <c r="A51" s="1">
        <v>8310</v>
      </c>
      <c r="B51">
        <v>473</v>
      </c>
      <c r="C51" s="29">
        <v>5287</v>
      </c>
      <c r="D51" s="30">
        <v>1721181.337142857</v>
      </c>
      <c r="E51" s="30">
        <v>325.54971428571429</v>
      </c>
      <c r="F51">
        <v>12</v>
      </c>
      <c r="G51">
        <v>2003</v>
      </c>
      <c r="H51" s="31">
        <f t="shared" si="0"/>
        <v>11.177589852008456</v>
      </c>
    </row>
    <row r="52" spans="1:8">
      <c r="A52" s="1">
        <v>8330</v>
      </c>
      <c r="B52">
        <v>35</v>
      </c>
      <c r="C52">
        <v>401</v>
      </c>
      <c r="D52" s="30">
        <v>177335.06514285714</v>
      </c>
      <c r="E52" s="30">
        <v>442.23200000000003</v>
      </c>
      <c r="F52">
        <v>12</v>
      </c>
      <c r="G52">
        <v>2003</v>
      </c>
      <c r="H52" s="31">
        <f t="shared" si="0"/>
        <v>11.457142857142857</v>
      </c>
    </row>
    <row r="53" spans="1:8">
      <c r="A53" s="1">
        <v>8323</v>
      </c>
      <c r="B53">
        <v>20</v>
      </c>
      <c r="C53">
        <v>231</v>
      </c>
      <c r="D53" s="30">
        <v>115302.72114285715</v>
      </c>
      <c r="E53" s="30">
        <v>499.14628571428568</v>
      </c>
      <c r="F53">
        <v>12</v>
      </c>
      <c r="G53">
        <v>2003</v>
      </c>
      <c r="H53" s="31">
        <f t="shared" si="0"/>
        <v>11.55</v>
      </c>
    </row>
    <row r="54" spans="1:8">
      <c r="A54" s="1">
        <v>3852</v>
      </c>
      <c r="B54">
        <v>7</v>
      </c>
      <c r="C54">
        <v>82</v>
      </c>
      <c r="D54" s="30">
        <v>31739.090285714283</v>
      </c>
      <c r="E54" s="30">
        <v>387.06171428571429</v>
      </c>
      <c r="F54">
        <v>12</v>
      </c>
      <c r="G54">
        <v>2003</v>
      </c>
      <c r="H54" s="31">
        <f t="shared" si="0"/>
        <v>11.714285714285714</v>
      </c>
    </row>
    <row r="55" spans="1:8">
      <c r="A55" s="1">
        <v>7114</v>
      </c>
      <c r="B55">
        <v>275</v>
      </c>
      <c r="C55" s="29">
        <v>3282</v>
      </c>
      <c r="D55" s="30">
        <v>1090763.6902857141</v>
      </c>
      <c r="E55" s="30">
        <v>332.34742857142857</v>
      </c>
      <c r="F55">
        <v>12</v>
      </c>
      <c r="G55">
        <v>2003</v>
      </c>
      <c r="H55" s="31">
        <f t="shared" si="0"/>
        <v>11.934545454545454</v>
      </c>
    </row>
    <row r="56" spans="1:8">
      <c r="A56" s="1">
        <v>8103</v>
      </c>
      <c r="B56">
        <v>70</v>
      </c>
      <c r="C56">
        <v>853</v>
      </c>
      <c r="D56" s="30">
        <v>437603.52685714286</v>
      </c>
      <c r="E56" s="30">
        <v>513.01714285714286</v>
      </c>
      <c r="F56">
        <v>12</v>
      </c>
      <c r="G56">
        <v>2003</v>
      </c>
      <c r="H56" s="31">
        <f t="shared" si="0"/>
        <v>12.185714285714285</v>
      </c>
    </row>
    <row r="57" spans="1:8">
      <c r="A57" s="1">
        <v>6200</v>
      </c>
      <c r="B57" s="29">
        <v>6578</v>
      </c>
      <c r="C57" s="29">
        <v>83089</v>
      </c>
      <c r="D57" s="30">
        <v>26414528.214857142</v>
      </c>
      <c r="E57" s="30">
        <v>317.90628571428567</v>
      </c>
      <c r="F57">
        <v>12</v>
      </c>
      <c r="G57">
        <v>2003</v>
      </c>
      <c r="H57" s="31">
        <f t="shared" si="0"/>
        <v>12.63134691395561</v>
      </c>
    </row>
    <row r="58" spans="1:8">
      <c r="A58" s="1">
        <v>4200</v>
      </c>
      <c r="B58">
        <v>22</v>
      </c>
      <c r="C58">
        <v>283</v>
      </c>
      <c r="D58" s="30">
        <v>83547.954285714281</v>
      </c>
      <c r="E58" s="30">
        <v>295.22285714285709</v>
      </c>
      <c r="F58">
        <v>12</v>
      </c>
      <c r="G58">
        <v>2003</v>
      </c>
      <c r="H58" s="31">
        <f t="shared" si="0"/>
        <v>12.863636363636363</v>
      </c>
    </row>
    <row r="59" spans="1:8">
      <c r="A59" s="1">
        <v>3122</v>
      </c>
      <c r="B59">
        <v>22</v>
      </c>
      <c r="C59">
        <v>286</v>
      </c>
      <c r="D59" s="30">
        <v>101640.27314285714</v>
      </c>
      <c r="E59" s="30">
        <v>355.38514285714285</v>
      </c>
      <c r="F59">
        <v>12</v>
      </c>
      <c r="G59">
        <v>2003</v>
      </c>
      <c r="H59" s="31">
        <f t="shared" si="0"/>
        <v>13</v>
      </c>
    </row>
    <row r="60" spans="1:8">
      <c r="A60" s="1">
        <v>9490</v>
      </c>
      <c r="B60">
        <v>168</v>
      </c>
      <c r="C60" s="29">
        <v>2208</v>
      </c>
      <c r="D60" s="30">
        <v>614334.62971428572</v>
      </c>
      <c r="E60" s="30">
        <v>278.23085714285713</v>
      </c>
      <c r="F60">
        <v>12</v>
      </c>
      <c r="G60">
        <v>2003</v>
      </c>
      <c r="H60" s="31">
        <f t="shared" si="0"/>
        <v>13.142857142857142</v>
      </c>
    </row>
    <row r="61" spans="1:8">
      <c r="A61" s="1">
        <v>7191</v>
      </c>
      <c r="B61">
        <v>103</v>
      </c>
      <c r="C61" s="29">
        <v>1357</v>
      </c>
      <c r="D61" s="30">
        <v>618940.78971428575</v>
      </c>
      <c r="E61" s="30">
        <v>456.10971428571429</v>
      </c>
      <c r="F61">
        <v>12</v>
      </c>
      <c r="G61">
        <v>2003</v>
      </c>
      <c r="H61" s="31">
        <f t="shared" si="0"/>
        <v>13.174757281553399</v>
      </c>
    </row>
    <row r="62" spans="1:8">
      <c r="A62" s="1">
        <v>3551</v>
      </c>
      <c r="B62">
        <v>21</v>
      </c>
      <c r="C62">
        <v>285</v>
      </c>
      <c r="D62" s="30">
        <v>83577.790857142856</v>
      </c>
      <c r="E62" s="30">
        <v>293.25485714285713</v>
      </c>
      <c r="F62">
        <v>12</v>
      </c>
      <c r="G62">
        <v>2003</v>
      </c>
      <c r="H62" s="31">
        <f t="shared" si="0"/>
        <v>13.571428571428571</v>
      </c>
    </row>
    <row r="63" spans="1:8">
      <c r="A63" s="1">
        <v>3819</v>
      </c>
      <c r="B63">
        <v>104</v>
      </c>
      <c r="C63" s="29">
        <v>1421</v>
      </c>
      <c r="D63" s="30">
        <v>419654.30285714287</v>
      </c>
      <c r="E63" s="30">
        <v>295.32342857142856</v>
      </c>
      <c r="F63">
        <v>12</v>
      </c>
      <c r="G63">
        <v>2003</v>
      </c>
      <c r="H63" s="31">
        <f t="shared" si="0"/>
        <v>13.663461538461538</v>
      </c>
    </row>
    <row r="64" spans="1:8">
      <c r="A64" s="1">
        <v>9412</v>
      </c>
      <c r="B64">
        <v>25</v>
      </c>
      <c r="C64">
        <v>342</v>
      </c>
      <c r="D64" s="30">
        <v>97090.550857142851</v>
      </c>
      <c r="E64" s="30">
        <v>283.89028571428571</v>
      </c>
      <c r="F64">
        <v>12</v>
      </c>
      <c r="G64">
        <v>2003</v>
      </c>
      <c r="H64" s="31">
        <f t="shared" si="0"/>
        <v>13.68</v>
      </c>
    </row>
    <row r="65" spans="1:8">
      <c r="A65" s="1">
        <v>3829</v>
      </c>
      <c r="B65">
        <v>31</v>
      </c>
      <c r="C65">
        <v>432</v>
      </c>
      <c r="D65" s="30">
        <v>131422.27542857142</v>
      </c>
      <c r="E65" s="30">
        <v>304.21828571428568</v>
      </c>
      <c r="F65">
        <v>12</v>
      </c>
      <c r="G65">
        <v>2003</v>
      </c>
      <c r="H65" s="31">
        <f t="shared" si="0"/>
        <v>13.935483870967742</v>
      </c>
    </row>
    <row r="66" spans="1:8">
      <c r="A66" s="1">
        <v>1120</v>
      </c>
      <c r="B66">
        <v>58</v>
      </c>
      <c r="C66">
        <v>830</v>
      </c>
      <c r="D66" s="30">
        <v>284743.91885714285</v>
      </c>
      <c r="E66" s="30">
        <v>343.06514285714286</v>
      </c>
      <c r="F66">
        <v>12</v>
      </c>
      <c r="G66">
        <v>2003</v>
      </c>
      <c r="H66" s="31">
        <f t="shared" si="0"/>
        <v>14.310344827586206</v>
      </c>
    </row>
    <row r="67" spans="1:8">
      <c r="A67" s="1">
        <v>3117</v>
      </c>
      <c r="B67">
        <v>399</v>
      </c>
      <c r="C67" s="29">
        <v>6115</v>
      </c>
      <c r="D67" s="30">
        <v>1433022.0377142858</v>
      </c>
      <c r="E67" s="30">
        <v>234.34514285714286</v>
      </c>
      <c r="F67">
        <v>12</v>
      </c>
      <c r="G67">
        <v>2003</v>
      </c>
      <c r="H67" s="31">
        <f t="shared" si="0"/>
        <v>15.325814536340852</v>
      </c>
    </row>
    <row r="68" spans="1:8">
      <c r="A68" s="1">
        <v>9414</v>
      </c>
      <c r="B68">
        <v>2</v>
      </c>
      <c r="C68">
        <v>31</v>
      </c>
      <c r="D68" s="30">
        <v>7867.0708571428568</v>
      </c>
      <c r="E68" s="30">
        <v>253.77599999999998</v>
      </c>
      <c r="F68">
        <v>12</v>
      </c>
      <c r="G68">
        <v>2003</v>
      </c>
      <c r="H68" s="31">
        <f t="shared" ref="H68:H131" si="1">C68/B68</f>
        <v>15.5</v>
      </c>
    </row>
    <row r="69" spans="1:8">
      <c r="A69" s="1">
        <v>9391</v>
      </c>
      <c r="B69">
        <v>254</v>
      </c>
      <c r="C69" s="29">
        <v>3940</v>
      </c>
      <c r="D69" s="30">
        <v>1164048.1668571429</v>
      </c>
      <c r="E69" s="30">
        <v>295.44342857142857</v>
      </c>
      <c r="F69">
        <v>12</v>
      </c>
      <c r="G69">
        <v>2003</v>
      </c>
      <c r="H69" s="31">
        <f t="shared" si="1"/>
        <v>15.511811023622048</v>
      </c>
    </row>
    <row r="70" spans="1:8">
      <c r="A70" s="1">
        <v>9592</v>
      </c>
      <c r="B70">
        <v>72</v>
      </c>
      <c r="C70" s="29">
        <v>1156</v>
      </c>
      <c r="D70" s="30">
        <v>442822.70742857142</v>
      </c>
      <c r="E70" s="30">
        <v>383.06514285714286</v>
      </c>
      <c r="F70">
        <v>12</v>
      </c>
      <c r="G70">
        <v>2003</v>
      </c>
      <c r="H70" s="31">
        <f t="shared" si="1"/>
        <v>16.055555555555557</v>
      </c>
    </row>
    <row r="71" spans="1:8">
      <c r="A71" s="1">
        <v>8325</v>
      </c>
      <c r="B71">
        <v>128</v>
      </c>
      <c r="C71" s="29">
        <v>2069</v>
      </c>
      <c r="D71" s="30">
        <v>1266365.6205714284</v>
      </c>
      <c r="E71" s="30">
        <v>612.06628571428575</v>
      </c>
      <c r="F71">
        <v>12</v>
      </c>
      <c r="G71">
        <v>2003</v>
      </c>
      <c r="H71" s="31">
        <f t="shared" si="1"/>
        <v>16.1640625</v>
      </c>
    </row>
    <row r="72" spans="1:8">
      <c r="A72" s="1">
        <v>6320</v>
      </c>
      <c r="B72">
        <v>184</v>
      </c>
      <c r="C72" s="29">
        <v>3003</v>
      </c>
      <c r="D72" s="30">
        <v>847191.02857142861</v>
      </c>
      <c r="E72" s="30">
        <v>282.11542857142859</v>
      </c>
      <c r="F72">
        <v>12</v>
      </c>
      <c r="G72">
        <v>2003</v>
      </c>
      <c r="H72" s="31">
        <f t="shared" si="1"/>
        <v>16.320652173913043</v>
      </c>
    </row>
    <row r="73" spans="1:8">
      <c r="A73" s="1">
        <v>7121</v>
      </c>
      <c r="B73">
        <v>6</v>
      </c>
      <c r="C73">
        <v>100</v>
      </c>
      <c r="D73" s="30">
        <v>74108.090285714294</v>
      </c>
      <c r="E73" s="30">
        <v>741.08114285714282</v>
      </c>
      <c r="F73">
        <v>12</v>
      </c>
      <c r="G73">
        <v>2003</v>
      </c>
      <c r="H73" s="31">
        <f t="shared" si="1"/>
        <v>16.666666666666668</v>
      </c>
    </row>
    <row r="74" spans="1:8">
      <c r="A74" s="1">
        <v>3320</v>
      </c>
      <c r="B74">
        <v>101</v>
      </c>
      <c r="C74" s="29">
        <v>1684</v>
      </c>
      <c r="D74" s="30">
        <v>599605.16457142867</v>
      </c>
      <c r="E74" s="30">
        <v>356.06057142857145</v>
      </c>
      <c r="F74">
        <v>12</v>
      </c>
      <c r="G74">
        <v>2003</v>
      </c>
      <c r="H74" s="31">
        <f t="shared" si="1"/>
        <v>16.673267326732674</v>
      </c>
    </row>
    <row r="75" spans="1:8">
      <c r="A75" s="1">
        <v>6310</v>
      </c>
      <c r="B75">
        <v>692</v>
      </c>
      <c r="C75" s="29">
        <v>11642</v>
      </c>
      <c r="D75" s="30">
        <v>2561657.8091428569</v>
      </c>
      <c r="E75" s="30">
        <v>220.03542857142855</v>
      </c>
      <c r="F75">
        <v>12</v>
      </c>
      <c r="G75">
        <v>2003</v>
      </c>
      <c r="H75" s="31">
        <f t="shared" si="1"/>
        <v>16.823699421965319</v>
      </c>
    </row>
    <row r="76" spans="1:8">
      <c r="A76" s="1">
        <v>8324</v>
      </c>
      <c r="B76">
        <v>262</v>
      </c>
      <c r="C76" s="29">
        <v>4437</v>
      </c>
      <c r="D76" s="30">
        <v>1792989.3348571428</v>
      </c>
      <c r="E76" s="30">
        <v>404.09942857142858</v>
      </c>
      <c r="F76">
        <v>12</v>
      </c>
      <c r="G76">
        <v>2003</v>
      </c>
      <c r="H76" s="31">
        <f t="shared" si="1"/>
        <v>16.935114503816795</v>
      </c>
    </row>
    <row r="77" spans="1:8">
      <c r="A77" s="1">
        <v>9320</v>
      </c>
      <c r="B77">
        <v>10</v>
      </c>
      <c r="C77">
        <v>175</v>
      </c>
      <c r="D77" s="30">
        <v>108793.77028571429</v>
      </c>
      <c r="E77" s="30">
        <v>621.67885714285705</v>
      </c>
      <c r="F77">
        <v>12</v>
      </c>
      <c r="G77">
        <v>2003</v>
      </c>
      <c r="H77" s="31">
        <f t="shared" si="1"/>
        <v>17.5</v>
      </c>
    </row>
    <row r="78" spans="1:8">
      <c r="A78" s="1">
        <v>1110</v>
      </c>
      <c r="B78">
        <v>463</v>
      </c>
      <c r="C78" s="29">
        <v>8259</v>
      </c>
      <c r="D78" s="30">
        <v>2711796.3531428571</v>
      </c>
      <c r="E78" s="30">
        <v>328.34400000000005</v>
      </c>
      <c r="F78">
        <v>12</v>
      </c>
      <c r="G78">
        <v>2003</v>
      </c>
      <c r="H78" s="31">
        <f t="shared" si="1"/>
        <v>17.838012958963283</v>
      </c>
    </row>
    <row r="79" spans="1:8">
      <c r="A79" s="1">
        <v>1220</v>
      </c>
      <c r="B79">
        <v>1</v>
      </c>
      <c r="C79">
        <v>18</v>
      </c>
      <c r="D79" s="30">
        <v>3697.9005714285718</v>
      </c>
      <c r="E79" s="30">
        <v>205.43885714285713</v>
      </c>
      <c r="F79">
        <v>12</v>
      </c>
      <c r="G79">
        <v>2003</v>
      </c>
      <c r="H79" s="31">
        <f t="shared" si="1"/>
        <v>18</v>
      </c>
    </row>
    <row r="80" spans="1:8">
      <c r="A80" s="1">
        <v>3420</v>
      </c>
      <c r="B80">
        <v>274</v>
      </c>
      <c r="C80" s="29">
        <v>4960</v>
      </c>
      <c r="D80" s="30">
        <v>2038733.7074285715</v>
      </c>
      <c r="E80" s="30">
        <v>411.03542857142855</v>
      </c>
      <c r="F80">
        <v>12</v>
      </c>
      <c r="G80">
        <v>2003</v>
      </c>
      <c r="H80" s="31">
        <f t="shared" si="1"/>
        <v>18.102189781021899</v>
      </c>
    </row>
    <row r="81" spans="1:8">
      <c r="A81" s="1">
        <v>3833</v>
      </c>
      <c r="B81">
        <v>13</v>
      </c>
      <c r="C81">
        <v>245</v>
      </c>
      <c r="D81" s="30">
        <v>74850.361142857146</v>
      </c>
      <c r="E81" s="30">
        <v>305.512</v>
      </c>
      <c r="F81">
        <v>12</v>
      </c>
      <c r="G81">
        <v>2003</v>
      </c>
      <c r="H81" s="31">
        <f t="shared" si="1"/>
        <v>18.846153846153847</v>
      </c>
    </row>
    <row r="82" spans="1:8">
      <c r="A82" s="1">
        <v>3691</v>
      </c>
      <c r="B82">
        <v>115</v>
      </c>
      <c r="C82" s="29">
        <v>2176</v>
      </c>
      <c r="D82" s="30">
        <v>931625.78628571425</v>
      </c>
      <c r="E82" s="30">
        <v>428.13714285714286</v>
      </c>
      <c r="F82">
        <v>12</v>
      </c>
      <c r="G82">
        <v>2003</v>
      </c>
      <c r="H82" s="31">
        <f t="shared" si="1"/>
        <v>18.921739130434784</v>
      </c>
    </row>
    <row r="83" spans="1:8">
      <c r="A83" s="1">
        <v>3529</v>
      </c>
      <c r="B83">
        <v>53</v>
      </c>
      <c r="C83" s="29">
        <v>1008</v>
      </c>
      <c r="D83" s="30">
        <v>343876.79542857141</v>
      </c>
      <c r="E83" s="30">
        <v>341.14742857142858</v>
      </c>
      <c r="F83">
        <v>12</v>
      </c>
      <c r="G83">
        <v>2003</v>
      </c>
      <c r="H83" s="31">
        <f t="shared" si="1"/>
        <v>19.018867924528301</v>
      </c>
    </row>
    <row r="84" spans="1:8">
      <c r="A84" s="1">
        <v>3831</v>
      </c>
      <c r="B84">
        <v>8</v>
      </c>
      <c r="C84">
        <v>157</v>
      </c>
      <c r="D84" s="30">
        <v>53126.060571428578</v>
      </c>
      <c r="E84" s="30">
        <v>338.38285714285712</v>
      </c>
      <c r="F84">
        <v>12</v>
      </c>
      <c r="G84">
        <v>2003</v>
      </c>
      <c r="H84" s="31">
        <f t="shared" si="1"/>
        <v>19.625</v>
      </c>
    </row>
    <row r="85" spans="1:8">
      <c r="A85" s="1">
        <v>9413</v>
      </c>
      <c r="B85">
        <v>102</v>
      </c>
      <c r="C85" s="29">
        <v>2107</v>
      </c>
      <c r="D85" s="30">
        <v>908921.33142857149</v>
      </c>
      <c r="E85" s="30">
        <v>431.38171428571428</v>
      </c>
      <c r="F85">
        <v>12</v>
      </c>
      <c r="G85">
        <v>2003</v>
      </c>
      <c r="H85" s="31">
        <f t="shared" si="1"/>
        <v>20.656862745098039</v>
      </c>
    </row>
    <row r="86" spans="1:8">
      <c r="A86" s="1">
        <v>3909</v>
      </c>
      <c r="B86">
        <v>46</v>
      </c>
      <c r="C86">
        <v>951</v>
      </c>
      <c r="D86" s="30">
        <v>334641.02514285716</v>
      </c>
      <c r="E86" s="30">
        <v>351.88342857142857</v>
      </c>
      <c r="F86">
        <v>12</v>
      </c>
      <c r="G86">
        <v>2003</v>
      </c>
      <c r="H86" s="31">
        <f t="shared" si="1"/>
        <v>20.673913043478262</v>
      </c>
    </row>
    <row r="87" spans="1:8">
      <c r="A87" s="1">
        <v>2901</v>
      </c>
      <c r="B87">
        <v>23</v>
      </c>
      <c r="C87">
        <v>476</v>
      </c>
      <c r="D87" s="30">
        <v>187975.23199999999</v>
      </c>
      <c r="E87" s="30">
        <v>394.90628571428567</v>
      </c>
      <c r="F87">
        <v>12</v>
      </c>
      <c r="G87">
        <v>2003</v>
      </c>
      <c r="H87" s="31">
        <f t="shared" si="1"/>
        <v>20.695652173913043</v>
      </c>
    </row>
    <row r="88" spans="1:8">
      <c r="A88" s="1">
        <v>9600</v>
      </c>
      <c r="B88">
        <v>24</v>
      </c>
      <c r="C88">
        <v>515</v>
      </c>
      <c r="D88" s="30">
        <v>617067.76114285714</v>
      </c>
      <c r="E88" s="30">
        <v>1198.1897142857142</v>
      </c>
      <c r="F88">
        <v>12</v>
      </c>
      <c r="G88">
        <v>2003</v>
      </c>
      <c r="H88" s="31">
        <f t="shared" si="1"/>
        <v>21.458333333333332</v>
      </c>
    </row>
    <row r="89" spans="1:8">
      <c r="A89" s="1">
        <v>5000</v>
      </c>
      <c r="B89" s="29">
        <v>1181</v>
      </c>
      <c r="C89" s="29">
        <v>26368</v>
      </c>
      <c r="D89" s="30">
        <v>9119521.123428572</v>
      </c>
      <c r="E89" s="30">
        <v>345.85599999999999</v>
      </c>
      <c r="F89">
        <v>12</v>
      </c>
      <c r="G89">
        <v>2003</v>
      </c>
      <c r="H89" s="31">
        <f t="shared" si="1"/>
        <v>22.326841659610501</v>
      </c>
    </row>
    <row r="90" spans="1:8">
      <c r="A90" s="1">
        <v>3821</v>
      </c>
      <c r="B90">
        <v>5</v>
      </c>
      <c r="C90">
        <v>112</v>
      </c>
      <c r="D90" s="30">
        <v>32996.571428571428</v>
      </c>
      <c r="E90" s="30">
        <v>294.61257142857147</v>
      </c>
      <c r="F90">
        <v>12</v>
      </c>
      <c r="G90">
        <v>2003</v>
      </c>
      <c r="H90" s="31">
        <f t="shared" si="1"/>
        <v>22.4</v>
      </c>
    </row>
    <row r="91" spans="1:8">
      <c r="A91" s="1">
        <v>3140</v>
      </c>
      <c r="B91">
        <v>5</v>
      </c>
      <c r="C91">
        <v>115</v>
      </c>
      <c r="D91" s="30">
        <v>129185.92914285713</v>
      </c>
      <c r="E91" s="30">
        <v>1123.3554285714285</v>
      </c>
      <c r="F91">
        <v>12</v>
      </c>
      <c r="G91">
        <v>2003</v>
      </c>
      <c r="H91" s="31">
        <f t="shared" si="1"/>
        <v>23</v>
      </c>
    </row>
    <row r="92" spans="1:8">
      <c r="A92" s="1">
        <v>8102</v>
      </c>
      <c r="B92">
        <v>357</v>
      </c>
      <c r="C92" s="29">
        <v>8401</v>
      </c>
      <c r="D92" s="30">
        <v>3744253.8171428568</v>
      </c>
      <c r="E92" s="30">
        <v>445.69142857142862</v>
      </c>
      <c r="F92">
        <v>12</v>
      </c>
      <c r="G92">
        <v>2003</v>
      </c>
      <c r="H92" s="31">
        <f t="shared" si="1"/>
        <v>23.532212885154063</v>
      </c>
    </row>
    <row r="93" spans="1:8">
      <c r="A93" s="1">
        <v>7192</v>
      </c>
      <c r="B93">
        <v>21</v>
      </c>
      <c r="C93">
        <v>502</v>
      </c>
      <c r="D93" s="30">
        <v>187191.58171428571</v>
      </c>
      <c r="E93" s="30">
        <v>372.89142857142861</v>
      </c>
      <c r="F93">
        <v>12</v>
      </c>
      <c r="G93">
        <v>2003</v>
      </c>
      <c r="H93" s="31">
        <f t="shared" si="1"/>
        <v>23.904761904761905</v>
      </c>
    </row>
    <row r="94" spans="1:8">
      <c r="A94" s="1">
        <v>9340</v>
      </c>
      <c r="B94">
        <v>332</v>
      </c>
      <c r="C94" s="29">
        <v>7939</v>
      </c>
      <c r="D94" s="30">
        <v>3853611.6960000005</v>
      </c>
      <c r="E94" s="30">
        <v>485.40228571428577</v>
      </c>
      <c r="F94">
        <v>12</v>
      </c>
      <c r="G94">
        <v>2003</v>
      </c>
      <c r="H94" s="31">
        <f t="shared" si="1"/>
        <v>23.912650602409638</v>
      </c>
    </row>
    <row r="95" spans="1:8">
      <c r="A95" s="1">
        <v>3119</v>
      </c>
      <c r="B95">
        <v>14</v>
      </c>
      <c r="C95">
        <v>338</v>
      </c>
      <c r="D95" s="30">
        <v>93018.230857142858</v>
      </c>
      <c r="E95" s="30">
        <v>275.20228571428572</v>
      </c>
      <c r="F95">
        <v>12</v>
      </c>
      <c r="G95">
        <v>2003</v>
      </c>
      <c r="H95" s="31">
        <f t="shared" si="1"/>
        <v>24.142857142857142</v>
      </c>
    </row>
    <row r="96" spans="1:8">
      <c r="A96" s="1">
        <v>8200</v>
      </c>
      <c r="B96">
        <v>103</v>
      </c>
      <c r="C96" s="29">
        <v>2530</v>
      </c>
      <c r="D96" s="30">
        <v>1630646.0262857142</v>
      </c>
      <c r="E96" s="30">
        <v>644.52457142857145</v>
      </c>
      <c r="F96">
        <v>12</v>
      </c>
      <c r="G96">
        <v>2003</v>
      </c>
      <c r="H96" s="31">
        <f t="shared" si="1"/>
        <v>24.563106796116504</v>
      </c>
    </row>
    <row r="97" spans="1:8">
      <c r="A97" s="1">
        <v>3513</v>
      </c>
      <c r="B97">
        <v>3</v>
      </c>
      <c r="C97">
        <v>76</v>
      </c>
      <c r="D97" s="30">
        <v>22653.699428571428</v>
      </c>
      <c r="E97" s="30">
        <v>298.07542857142857</v>
      </c>
      <c r="F97">
        <v>12</v>
      </c>
      <c r="G97">
        <v>2003</v>
      </c>
      <c r="H97" s="31">
        <f t="shared" si="1"/>
        <v>25.333333333333332</v>
      </c>
    </row>
    <row r="98" spans="1:8">
      <c r="A98" s="1">
        <v>6100</v>
      </c>
      <c r="B98">
        <v>277</v>
      </c>
      <c r="C98" s="29">
        <v>7372</v>
      </c>
      <c r="D98" s="30">
        <v>3232449.3005714286</v>
      </c>
      <c r="E98" s="30">
        <v>438.47657142857145</v>
      </c>
      <c r="F98">
        <v>12</v>
      </c>
      <c r="G98">
        <v>2003</v>
      </c>
      <c r="H98" s="31">
        <f t="shared" si="1"/>
        <v>26.613718411552348</v>
      </c>
    </row>
    <row r="99" spans="1:8">
      <c r="A99" s="1">
        <v>3559</v>
      </c>
      <c r="B99">
        <v>7</v>
      </c>
      <c r="C99">
        <v>196</v>
      </c>
      <c r="D99" s="30">
        <v>48833.430857142863</v>
      </c>
      <c r="E99" s="30">
        <v>249.14971428571428</v>
      </c>
      <c r="F99">
        <v>12</v>
      </c>
      <c r="G99">
        <v>2003</v>
      </c>
      <c r="H99" s="31">
        <f t="shared" si="1"/>
        <v>28</v>
      </c>
    </row>
    <row r="100" spans="1:8">
      <c r="A100" s="1">
        <v>9520</v>
      </c>
      <c r="B100">
        <v>34</v>
      </c>
      <c r="C100" s="29">
        <v>1008</v>
      </c>
      <c r="D100" s="30">
        <v>223880.47085714288</v>
      </c>
      <c r="E100" s="30">
        <v>222.10400000000001</v>
      </c>
      <c r="F100">
        <v>12</v>
      </c>
      <c r="G100">
        <v>2003</v>
      </c>
      <c r="H100" s="31">
        <f t="shared" si="1"/>
        <v>29.647058823529413</v>
      </c>
    </row>
    <row r="101" spans="1:8">
      <c r="A101" s="1">
        <v>3620</v>
      </c>
      <c r="B101">
        <v>22</v>
      </c>
      <c r="C101">
        <v>658</v>
      </c>
      <c r="D101" s="30">
        <v>303393.65257142857</v>
      </c>
      <c r="E101" s="30">
        <v>461.08457142857139</v>
      </c>
      <c r="F101">
        <v>12</v>
      </c>
      <c r="G101">
        <v>2003</v>
      </c>
      <c r="H101" s="31">
        <f t="shared" si="1"/>
        <v>29.90909090909091</v>
      </c>
    </row>
    <row r="102" spans="1:8">
      <c r="A102" s="1">
        <v>7132</v>
      </c>
      <c r="B102">
        <v>8</v>
      </c>
      <c r="C102">
        <v>240</v>
      </c>
      <c r="D102" s="30">
        <v>150124.36114285715</v>
      </c>
      <c r="E102" s="30">
        <v>625.51771428571431</v>
      </c>
      <c r="F102">
        <v>12</v>
      </c>
      <c r="G102">
        <v>2003</v>
      </c>
      <c r="H102" s="31">
        <f t="shared" si="1"/>
        <v>30</v>
      </c>
    </row>
    <row r="103" spans="1:8">
      <c r="A103" s="1">
        <v>3523</v>
      </c>
      <c r="B103">
        <v>25</v>
      </c>
      <c r="C103">
        <v>806</v>
      </c>
      <c r="D103" s="30">
        <v>304712.1942857143</v>
      </c>
      <c r="E103" s="30">
        <v>378.05485714285714</v>
      </c>
      <c r="F103">
        <v>12</v>
      </c>
      <c r="G103">
        <v>2003</v>
      </c>
      <c r="H103" s="31">
        <f t="shared" si="1"/>
        <v>32.24</v>
      </c>
    </row>
    <row r="104" spans="1:8">
      <c r="A104" s="1">
        <v>3112</v>
      </c>
      <c r="B104">
        <v>54</v>
      </c>
      <c r="C104" s="29">
        <v>1873</v>
      </c>
      <c r="D104" s="30">
        <v>566771.98057142855</v>
      </c>
      <c r="E104" s="30">
        <v>302.60114285714286</v>
      </c>
      <c r="F104">
        <v>12</v>
      </c>
      <c r="G104">
        <v>2003</v>
      </c>
      <c r="H104" s="31">
        <f t="shared" si="1"/>
        <v>34.685185185185183</v>
      </c>
    </row>
    <row r="105" spans="1:8">
      <c r="A105" s="1">
        <v>2302</v>
      </c>
      <c r="B105">
        <v>2</v>
      </c>
      <c r="C105">
        <v>70</v>
      </c>
      <c r="D105" s="30">
        <v>16950.88</v>
      </c>
      <c r="E105" s="30">
        <v>242.15542857142859</v>
      </c>
      <c r="F105">
        <v>12</v>
      </c>
      <c r="G105">
        <v>2003</v>
      </c>
      <c r="H105" s="31">
        <f t="shared" si="1"/>
        <v>35</v>
      </c>
    </row>
    <row r="106" spans="1:8">
      <c r="A106" s="1">
        <v>3212</v>
      </c>
      <c r="B106">
        <v>13</v>
      </c>
      <c r="C106">
        <v>457</v>
      </c>
      <c r="D106" s="30">
        <v>249984.84114285713</v>
      </c>
      <c r="E106" s="30">
        <v>547.01257142857139</v>
      </c>
      <c r="F106">
        <v>12</v>
      </c>
      <c r="G106">
        <v>2003</v>
      </c>
      <c r="H106" s="31">
        <f t="shared" si="1"/>
        <v>35.153846153846153</v>
      </c>
    </row>
    <row r="107" spans="1:8">
      <c r="A107" s="1">
        <v>3822</v>
      </c>
      <c r="B107">
        <v>11</v>
      </c>
      <c r="C107">
        <v>393</v>
      </c>
      <c r="D107" s="30">
        <v>170363.92342857143</v>
      </c>
      <c r="E107" s="30">
        <v>433.49600000000004</v>
      </c>
      <c r="F107">
        <v>12</v>
      </c>
      <c r="G107">
        <v>2003</v>
      </c>
      <c r="H107" s="31">
        <f t="shared" si="1"/>
        <v>35.727272727272727</v>
      </c>
    </row>
    <row r="108" spans="1:8">
      <c r="A108" s="1">
        <v>3131</v>
      </c>
      <c r="B108">
        <v>17</v>
      </c>
      <c r="C108">
        <v>612</v>
      </c>
      <c r="D108" s="30">
        <v>268791.74057142856</v>
      </c>
      <c r="E108" s="30">
        <v>439.20228571428572</v>
      </c>
      <c r="F108">
        <v>12</v>
      </c>
      <c r="G108">
        <v>2003</v>
      </c>
      <c r="H108" s="31">
        <f t="shared" si="1"/>
        <v>36</v>
      </c>
    </row>
    <row r="109" spans="1:8">
      <c r="A109" s="1">
        <v>3116</v>
      </c>
      <c r="B109">
        <v>142</v>
      </c>
      <c r="C109" s="29">
        <v>5146</v>
      </c>
      <c r="D109" s="30">
        <v>1502244.5028571428</v>
      </c>
      <c r="E109" s="30">
        <v>291.92457142857143</v>
      </c>
      <c r="F109">
        <v>12</v>
      </c>
      <c r="G109">
        <v>2003</v>
      </c>
      <c r="H109" s="31">
        <f t="shared" si="1"/>
        <v>36.239436619718312</v>
      </c>
    </row>
    <row r="110" spans="1:8">
      <c r="A110" s="1">
        <v>3231</v>
      </c>
      <c r="B110">
        <v>4</v>
      </c>
      <c r="C110">
        <v>152</v>
      </c>
      <c r="D110" s="30">
        <v>56546.230857142858</v>
      </c>
      <c r="E110" s="30">
        <v>372.01485714285718</v>
      </c>
      <c r="F110">
        <v>12</v>
      </c>
      <c r="G110">
        <v>2003</v>
      </c>
      <c r="H110" s="31">
        <f t="shared" si="1"/>
        <v>38</v>
      </c>
    </row>
    <row r="111" spans="1:8">
      <c r="A111" s="1">
        <v>8329</v>
      </c>
      <c r="B111" s="29">
        <v>1198</v>
      </c>
      <c r="C111" s="29">
        <v>46272</v>
      </c>
      <c r="D111" s="30">
        <v>12551535.254857143</v>
      </c>
      <c r="E111" s="30">
        <v>271.25599999999997</v>
      </c>
      <c r="F111">
        <v>12</v>
      </c>
      <c r="G111">
        <v>2003</v>
      </c>
      <c r="H111" s="31">
        <f t="shared" si="1"/>
        <v>38.624373956594326</v>
      </c>
    </row>
    <row r="112" spans="1:8">
      <c r="A112" s="1">
        <v>3232</v>
      </c>
      <c r="B112">
        <v>3</v>
      </c>
      <c r="C112">
        <v>119</v>
      </c>
      <c r="D112" s="30">
        <v>25556.79085714286</v>
      </c>
      <c r="E112" s="30">
        <v>214.76342857142859</v>
      </c>
      <c r="F112">
        <v>12</v>
      </c>
      <c r="G112">
        <v>2003</v>
      </c>
      <c r="H112" s="31">
        <f t="shared" si="1"/>
        <v>39.666666666666664</v>
      </c>
    </row>
    <row r="113" spans="1:8">
      <c r="A113" s="1">
        <v>2200</v>
      </c>
      <c r="B113">
        <v>1</v>
      </c>
      <c r="C113">
        <v>41</v>
      </c>
      <c r="D113" s="30">
        <v>6634.84</v>
      </c>
      <c r="E113" s="30">
        <v>161.82514285714285</v>
      </c>
      <c r="F113">
        <v>12</v>
      </c>
      <c r="G113">
        <v>2003</v>
      </c>
      <c r="H113" s="31">
        <f t="shared" si="1"/>
        <v>41</v>
      </c>
    </row>
    <row r="114" spans="1:8">
      <c r="A114" s="1">
        <v>3812</v>
      </c>
      <c r="B114">
        <v>47</v>
      </c>
      <c r="C114" s="29">
        <v>1959</v>
      </c>
      <c r="D114" s="30">
        <v>547912.88228571427</v>
      </c>
      <c r="E114" s="30">
        <v>279.69028571428572</v>
      </c>
      <c r="F114">
        <v>12</v>
      </c>
      <c r="G114">
        <v>2003</v>
      </c>
      <c r="H114" s="31">
        <f t="shared" si="1"/>
        <v>41.680851063829785</v>
      </c>
    </row>
    <row r="115" spans="1:8">
      <c r="A115" s="1">
        <v>3699</v>
      </c>
      <c r="B115">
        <v>8</v>
      </c>
      <c r="C115">
        <v>341</v>
      </c>
      <c r="D115" s="30">
        <v>126904.35085714287</v>
      </c>
      <c r="E115" s="30">
        <v>372.15314285714288</v>
      </c>
      <c r="F115">
        <v>12</v>
      </c>
      <c r="G115">
        <v>2003</v>
      </c>
      <c r="H115" s="31">
        <f t="shared" si="1"/>
        <v>42.625</v>
      </c>
    </row>
    <row r="116" spans="1:8">
      <c r="A116" s="1">
        <v>3233</v>
      </c>
      <c r="B116">
        <v>23</v>
      </c>
      <c r="C116" s="29">
        <v>1008</v>
      </c>
      <c r="D116" s="30">
        <v>318187.78399999999</v>
      </c>
      <c r="E116" s="30">
        <v>315.66285714285715</v>
      </c>
      <c r="F116">
        <v>12</v>
      </c>
      <c r="G116">
        <v>2003</v>
      </c>
      <c r="H116" s="31">
        <f t="shared" si="1"/>
        <v>43.826086956521742</v>
      </c>
    </row>
    <row r="117" spans="1:8">
      <c r="A117" s="1">
        <v>3839</v>
      </c>
      <c r="B117">
        <v>16</v>
      </c>
      <c r="C117">
        <v>743</v>
      </c>
      <c r="D117" s="30">
        <v>299730.89257142856</v>
      </c>
      <c r="E117" s="30">
        <v>403.40685714285712</v>
      </c>
      <c r="F117">
        <v>12</v>
      </c>
      <c r="G117">
        <v>2003</v>
      </c>
      <c r="H117" s="31">
        <f t="shared" si="1"/>
        <v>46.4375</v>
      </c>
    </row>
    <row r="118" spans="1:8">
      <c r="A118" s="1">
        <v>3710</v>
      </c>
      <c r="B118">
        <v>33</v>
      </c>
      <c r="C118" s="29">
        <v>1575</v>
      </c>
      <c r="D118" s="30">
        <v>660316.20228571421</v>
      </c>
      <c r="E118" s="30">
        <v>419.24799999999999</v>
      </c>
      <c r="F118">
        <v>12</v>
      </c>
      <c r="G118">
        <v>2003</v>
      </c>
      <c r="H118" s="31">
        <f t="shared" si="1"/>
        <v>47.727272727272727</v>
      </c>
    </row>
    <row r="119" spans="1:8">
      <c r="A119" s="1">
        <v>1301</v>
      </c>
      <c r="B119">
        <v>34</v>
      </c>
      <c r="C119" s="29">
        <v>1655</v>
      </c>
      <c r="D119" s="30">
        <v>349946.4045714286</v>
      </c>
      <c r="E119" s="30">
        <v>211.44800000000001</v>
      </c>
      <c r="F119">
        <v>12</v>
      </c>
      <c r="G119">
        <v>2003</v>
      </c>
      <c r="H119" s="31">
        <f t="shared" si="1"/>
        <v>48.676470588235297</v>
      </c>
    </row>
    <row r="120" spans="1:8">
      <c r="A120" s="1">
        <v>3113</v>
      </c>
      <c r="B120">
        <v>10</v>
      </c>
      <c r="C120">
        <v>503</v>
      </c>
      <c r="D120" s="30">
        <v>212240.60914285714</v>
      </c>
      <c r="E120" s="30">
        <v>421.94971428571426</v>
      </c>
      <c r="F120">
        <v>12</v>
      </c>
      <c r="G120">
        <v>2003</v>
      </c>
      <c r="H120" s="31">
        <f t="shared" si="1"/>
        <v>50.3</v>
      </c>
    </row>
    <row r="121" spans="1:8">
      <c r="A121" s="1">
        <v>7200</v>
      </c>
      <c r="B121">
        <v>80</v>
      </c>
      <c r="C121" s="29">
        <v>4049</v>
      </c>
      <c r="D121" s="30">
        <v>2720957.7508571427</v>
      </c>
      <c r="E121" s="30">
        <v>672.00685714285714</v>
      </c>
      <c r="F121">
        <v>12</v>
      </c>
      <c r="G121">
        <v>2003</v>
      </c>
      <c r="H121" s="31">
        <f t="shared" si="1"/>
        <v>50.612499999999997</v>
      </c>
    </row>
    <row r="122" spans="1:8">
      <c r="A122" s="1">
        <v>3512</v>
      </c>
      <c r="B122">
        <v>12</v>
      </c>
      <c r="C122">
        <v>635</v>
      </c>
      <c r="D122" s="30">
        <v>320755.55200000003</v>
      </c>
      <c r="E122" s="30">
        <v>505.12685714285709</v>
      </c>
      <c r="F122">
        <v>12</v>
      </c>
      <c r="G122">
        <v>2003</v>
      </c>
      <c r="H122" s="31">
        <f t="shared" si="1"/>
        <v>52.916666666666664</v>
      </c>
    </row>
    <row r="123" spans="1:8">
      <c r="A123" s="1">
        <v>4102</v>
      </c>
      <c r="B123">
        <v>15</v>
      </c>
      <c r="C123">
        <v>799</v>
      </c>
      <c r="D123" s="30">
        <v>301776.44342857139</v>
      </c>
      <c r="E123" s="30">
        <v>377.6925714285714</v>
      </c>
      <c r="F123">
        <v>12</v>
      </c>
      <c r="G123">
        <v>2003</v>
      </c>
      <c r="H123" s="31">
        <f t="shared" si="1"/>
        <v>53.266666666666666</v>
      </c>
    </row>
    <row r="124" spans="1:8">
      <c r="A124" s="1">
        <v>3240</v>
      </c>
      <c r="B124">
        <v>52</v>
      </c>
      <c r="C124" s="29">
        <v>2992</v>
      </c>
      <c r="D124" s="30">
        <v>792226.83657142858</v>
      </c>
      <c r="E124" s="30">
        <v>264.78171428571432</v>
      </c>
      <c r="F124">
        <v>12</v>
      </c>
      <c r="G124">
        <v>2003</v>
      </c>
      <c r="H124" s="31">
        <f t="shared" si="1"/>
        <v>57.53846153846154</v>
      </c>
    </row>
    <row r="125" spans="1:8">
      <c r="A125" s="1">
        <v>3213</v>
      </c>
      <c r="B125">
        <v>25</v>
      </c>
      <c r="C125" s="29">
        <v>1520</v>
      </c>
      <c r="D125" s="30">
        <v>348057.80342857138</v>
      </c>
      <c r="E125" s="30">
        <v>228.98514285714285</v>
      </c>
      <c r="F125">
        <v>12</v>
      </c>
      <c r="G125">
        <v>2003</v>
      </c>
      <c r="H125" s="31">
        <f t="shared" si="1"/>
        <v>60.8</v>
      </c>
    </row>
    <row r="126" spans="1:8">
      <c r="A126" s="1">
        <v>4101</v>
      </c>
      <c r="B126">
        <v>28</v>
      </c>
      <c r="C126" s="29">
        <v>1764</v>
      </c>
      <c r="D126" s="30">
        <v>1898341.632</v>
      </c>
      <c r="E126" s="30">
        <v>1076.1577142857143</v>
      </c>
      <c r="F126">
        <v>12</v>
      </c>
      <c r="G126">
        <v>2003</v>
      </c>
      <c r="H126" s="31">
        <f t="shared" si="1"/>
        <v>63</v>
      </c>
    </row>
    <row r="127" spans="1:8">
      <c r="A127" s="1">
        <v>3521</v>
      </c>
      <c r="B127">
        <v>8</v>
      </c>
      <c r="C127">
        <v>524</v>
      </c>
      <c r="D127" s="30">
        <v>255111.23085714286</v>
      </c>
      <c r="E127" s="30">
        <v>486.85371428571432</v>
      </c>
      <c r="F127">
        <v>12</v>
      </c>
      <c r="G127">
        <v>2003</v>
      </c>
      <c r="H127" s="31">
        <f t="shared" si="1"/>
        <v>65.5</v>
      </c>
    </row>
    <row r="128" spans="1:8">
      <c r="A128" s="1">
        <v>3412</v>
      </c>
      <c r="B128">
        <v>8</v>
      </c>
      <c r="C128">
        <v>550</v>
      </c>
      <c r="D128" s="30">
        <v>292910.72114285716</v>
      </c>
      <c r="E128" s="30">
        <v>532.56457142857141</v>
      </c>
      <c r="F128">
        <v>12</v>
      </c>
      <c r="G128">
        <v>2003</v>
      </c>
      <c r="H128" s="31">
        <f t="shared" si="1"/>
        <v>68.75</v>
      </c>
    </row>
    <row r="129" spans="1:8">
      <c r="A129" s="1">
        <v>3720</v>
      </c>
      <c r="B129">
        <v>13</v>
      </c>
      <c r="C129">
        <v>929</v>
      </c>
      <c r="D129" s="30">
        <v>329166.55200000003</v>
      </c>
      <c r="E129" s="30">
        <v>354.32342857142856</v>
      </c>
      <c r="F129">
        <v>12</v>
      </c>
      <c r="G129">
        <v>2003</v>
      </c>
      <c r="H129" s="31">
        <f t="shared" si="1"/>
        <v>71.461538461538467</v>
      </c>
    </row>
    <row r="130" spans="1:8">
      <c r="A130" s="1">
        <v>9200</v>
      </c>
      <c r="B130">
        <v>50</v>
      </c>
      <c r="C130" s="29">
        <v>3837</v>
      </c>
      <c r="D130" s="30">
        <v>697732.66399999999</v>
      </c>
      <c r="E130" s="30">
        <v>181.84342857142857</v>
      </c>
      <c r="F130">
        <v>12</v>
      </c>
      <c r="G130">
        <v>2003</v>
      </c>
      <c r="H130" s="31">
        <f t="shared" si="1"/>
        <v>76.739999999999995</v>
      </c>
    </row>
    <row r="131" spans="1:8">
      <c r="A131" s="1">
        <v>3903</v>
      </c>
      <c r="B131">
        <v>2</v>
      </c>
      <c r="C131">
        <v>155</v>
      </c>
      <c r="D131" s="30">
        <v>42308.580571428574</v>
      </c>
      <c r="E131" s="30">
        <v>272.95885714285714</v>
      </c>
      <c r="F131">
        <v>12</v>
      </c>
      <c r="G131">
        <v>2003</v>
      </c>
      <c r="H131" s="31">
        <f t="shared" si="1"/>
        <v>77.5</v>
      </c>
    </row>
    <row r="132" spans="1:8">
      <c r="A132" s="1">
        <v>3560</v>
      </c>
      <c r="B132">
        <v>70</v>
      </c>
      <c r="C132" s="29">
        <v>5734</v>
      </c>
      <c r="D132" s="30">
        <v>2194689.6182857142</v>
      </c>
      <c r="E132" s="30">
        <v>382.74971428571428</v>
      </c>
      <c r="F132">
        <v>12</v>
      </c>
      <c r="G132">
        <v>2003</v>
      </c>
      <c r="H132" s="31">
        <f t="shared" ref="H132:H195" si="2">C132/B132</f>
        <v>81.914285714285711</v>
      </c>
    </row>
    <row r="133" spans="1:8">
      <c r="A133" s="1">
        <v>3841</v>
      </c>
      <c r="B133">
        <v>2</v>
      </c>
      <c r="C133">
        <v>168</v>
      </c>
      <c r="D133" s="30">
        <v>29668.890285714286</v>
      </c>
      <c r="E133" s="30">
        <v>176.6</v>
      </c>
      <c r="F133">
        <v>12</v>
      </c>
      <c r="G133">
        <v>2003</v>
      </c>
      <c r="H133" s="31">
        <f t="shared" si="2"/>
        <v>84</v>
      </c>
    </row>
    <row r="134" spans="1:8">
      <c r="A134" s="1">
        <v>3522</v>
      </c>
      <c r="B134">
        <v>57</v>
      </c>
      <c r="C134" s="29">
        <v>4881</v>
      </c>
      <c r="D134" s="30">
        <v>2129793.4708571429</v>
      </c>
      <c r="E134" s="30">
        <v>436.34400000000005</v>
      </c>
      <c r="F134">
        <v>12</v>
      </c>
      <c r="G134">
        <v>2003</v>
      </c>
      <c r="H134" s="31">
        <f t="shared" si="2"/>
        <v>85.631578947368425</v>
      </c>
    </row>
    <row r="135" spans="1:8">
      <c r="A135" s="1">
        <v>3419</v>
      </c>
      <c r="B135">
        <v>10</v>
      </c>
      <c r="C135">
        <v>880</v>
      </c>
      <c r="D135" s="30">
        <v>590033.43200000003</v>
      </c>
      <c r="E135" s="30">
        <v>670.49257142857152</v>
      </c>
      <c r="F135">
        <v>12</v>
      </c>
      <c r="G135">
        <v>2003</v>
      </c>
      <c r="H135" s="31">
        <f t="shared" si="2"/>
        <v>88</v>
      </c>
    </row>
    <row r="136" spans="1:8">
      <c r="A136" s="1">
        <v>3610</v>
      </c>
      <c r="B136">
        <v>26</v>
      </c>
      <c r="C136" s="29">
        <v>2495</v>
      </c>
      <c r="D136" s="30">
        <v>1223808.310857143</v>
      </c>
      <c r="E136" s="30">
        <v>490.50399999999996</v>
      </c>
      <c r="F136">
        <v>12</v>
      </c>
      <c r="G136">
        <v>2003</v>
      </c>
      <c r="H136" s="31">
        <f t="shared" si="2"/>
        <v>95.961538461538467</v>
      </c>
    </row>
    <row r="137" spans="1:8">
      <c r="A137" s="1">
        <v>3121</v>
      </c>
      <c r="B137">
        <v>90</v>
      </c>
      <c r="C137" s="29">
        <v>8851</v>
      </c>
      <c r="D137" s="30">
        <v>4022224.2262857137</v>
      </c>
      <c r="E137" s="30">
        <v>454.43771428571426</v>
      </c>
      <c r="F137">
        <v>12</v>
      </c>
      <c r="G137">
        <v>2003</v>
      </c>
      <c r="H137" s="31">
        <f t="shared" si="2"/>
        <v>98.344444444444449</v>
      </c>
    </row>
    <row r="138" spans="1:8">
      <c r="A138" s="1">
        <v>7131</v>
      </c>
      <c r="B138">
        <v>17</v>
      </c>
      <c r="C138" s="29">
        <v>1674</v>
      </c>
      <c r="D138" s="30">
        <v>886327.12571428565</v>
      </c>
      <c r="E138" s="30">
        <v>529.46628571428573</v>
      </c>
      <c r="F138">
        <v>12</v>
      </c>
      <c r="G138">
        <v>2003</v>
      </c>
      <c r="H138" s="31">
        <f t="shared" si="2"/>
        <v>98.470588235294116</v>
      </c>
    </row>
    <row r="139" spans="1:8">
      <c r="A139" s="1">
        <v>3215</v>
      </c>
      <c r="B139">
        <v>6</v>
      </c>
      <c r="C139">
        <v>604</v>
      </c>
      <c r="D139" s="30">
        <v>146741.71085714284</v>
      </c>
      <c r="E139" s="30">
        <v>242.94971428571429</v>
      </c>
      <c r="F139">
        <v>12</v>
      </c>
      <c r="G139">
        <v>2003</v>
      </c>
      <c r="H139" s="31">
        <f t="shared" si="2"/>
        <v>100.66666666666667</v>
      </c>
    </row>
    <row r="140" spans="1:8">
      <c r="A140" s="1">
        <v>3692</v>
      </c>
      <c r="B140">
        <v>4</v>
      </c>
      <c r="C140">
        <v>444</v>
      </c>
      <c r="D140" s="30">
        <v>635929.05142857146</v>
      </c>
      <c r="E140" s="30">
        <v>1432.2731428571428</v>
      </c>
      <c r="F140">
        <v>12</v>
      </c>
      <c r="G140">
        <v>2003</v>
      </c>
      <c r="H140" s="31">
        <f t="shared" si="2"/>
        <v>111</v>
      </c>
    </row>
    <row r="141" spans="1:8">
      <c r="A141" s="1">
        <v>3211</v>
      </c>
      <c r="B141">
        <v>32</v>
      </c>
      <c r="C141" s="29">
        <v>3825</v>
      </c>
      <c r="D141" s="30">
        <v>1467750.3051428571</v>
      </c>
      <c r="E141" s="30">
        <v>383.72571428571428</v>
      </c>
      <c r="F141">
        <v>12</v>
      </c>
      <c r="G141">
        <v>2003</v>
      </c>
      <c r="H141" s="31">
        <f t="shared" si="2"/>
        <v>119.53125</v>
      </c>
    </row>
    <row r="142" spans="1:8">
      <c r="A142" s="1">
        <v>8101</v>
      </c>
      <c r="B142">
        <v>79</v>
      </c>
      <c r="C142" s="29">
        <v>10049</v>
      </c>
      <c r="D142" s="30">
        <v>5135341.4994285712</v>
      </c>
      <c r="E142" s="30">
        <v>511.02971428571431</v>
      </c>
      <c r="F142">
        <v>12</v>
      </c>
      <c r="G142">
        <v>2003</v>
      </c>
      <c r="H142" s="31">
        <f t="shared" si="2"/>
        <v>127.20253164556962</v>
      </c>
    </row>
    <row r="143" spans="1:8">
      <c r="A143" s="1">
        <v>3220</v>
      </c>
      <c r="B143">
        <v>554</v>
      </c>
      <c r="C143" s="29">
        <v>83721</v>
      </c>
      <c r="D143" s="30">
        <v>21238313.63542857</v>
      </c>
      <c r="E143" s="30">
        <v>253.67999999999998</v>
      </c>
      <c r="F143">
        <v>12</v>
      </c>
      <c r="G143">
        <v>2003</v>
      </c>
      <c r="H143" s="31">
        <f t="shared" si="2"/>
        <v>151.12093862815885</v>
      </c>
    </row>
    <row r="144" spans="1:8">
      <c r="A144" s="1">
        <v>3115</v>
      </c>
      <c r="B144">
        <v>2</v>
      </c>
      <c r="C144">
        <v>390</v>
      </c>
      <c r="D144" s="30">
        <v>108396.21028571429</v>
      </c>
      <c r="E144" s="30">
        <v>277.93942857142855</v>
      </c>
      <c r="F144">
        <v>12</v>
      </c>
      <c r="G144">
        <v>2003</v>
      </c>
      <c r="H144" s="31">
        <f t="shared" si="2"/>
        <v>195</v>
      </c>
    </row>
    <row r="145" spans="1:8">
      <c r="A145" s="1">
        <v>3118</v>
      </c>
      <c r="B145">
        <v>13</v>
      </c>
      <c r="C145" s="29">
        <v>2624</v>
      </c>
      <c r="D145" s="30">
        <v>1462489.5005714286</v>
      </c>
      <c r="E145" s="30">
        <v>557.35085714285708</v>
      </c>
      <c r="F145">
        <v>12</v>
      </c>
      <c r="G145">
        <v>2003</v>
      </c>
      <c r="H145" s="31">
        <f t="shared" si="2"/>
        <v>201.84615384615384</v>
      </c>
    </row>
    <row r="146" spans="1:8">
      <c r="A146" s="1">
        <v>3219</v>
      </c>
      <c r="B146">
        <v>7</v>
      </c>
      <c r="C146" s="29">
        <v>1632</v>
      </c>
      <c r="D146" s="30">
        <v>544319.97028571425</v>
      </c>
      <c r="E146" s="30">
        <v>333.52914285714286</v>
      </c>
      <c r="F146">
        <v>12</v>
      </c>
      <c r="G146">
        <v>2003</v>
      </c>
      <c r="H146" s="31">
        <f t="shared" si="2"/>
        <v>233.14285714285714</v>
      </c>
    </row>
    <row r="147" spans="1:8">
      <c r="A147" s="1">
        <v>3540</v>
      </c>
      <c r="B147">
        <v>1</v>
      </c>
      <c r="C147">
        <v>253</v>
      </c>
      <c r="D147" s="30">
        <v>89416.650285714277</v>
      </c>
      <c r="E147" s="30">
        <v>353.42514285714282</v>
      </c>
      <c r="F147">
        <v>12</v>
      </c>
      <c r="G147">
        <v>2003</v>
      </c>
      <c r="H147" s="31">
        <f t="shared" si="2"/>
        <v>253</v>
      </c>
    </row>
    <row r="148" spans="1:8">
      <c r="A148" s="1">
        <v>3134</v>
      </c>
      <c r="B148">
        <v>14</v>
      </c>
      <c r="C148" s="29">
        <v>3565</v>
      </c>
      <c r="D148" s="30">
        <v>2033920.0925714285</v>
      </c>
      <c r="E148" s="30">
        <v>570.52457142857145</v>
      </c>
      <c r="F148">
        <v>12</v>
      </c>
      <c r="G148">
        <v>2003</v>
      </c>
      <c r="H148" s="31">
        <f t="shared" si="2"/>
        <v>254.64285714285714</v>
      </c>
    </row>
    <row r="149" spans="1:8">
      <c r="A149" s="1">
        <v>3411</v>
      </c>
      <c r="B149">
        <v>2</v>
      </c>
      <c r="C149">
        <v>523</v>
      </c>
      <c r="D149" s="30">
        <v>190861.29028571429</v>
      </c>
      <c r="E149" s="30">
        <v>364.93599999999998</v>
      </c>
      <c r="F149">
        <v>12</v>
      </c>
      <c r="G149">
        <v>2003</v>
      </c>
      <c r="H149" s="31">
        <f t="shared" si="2"/>
        <v>261.5</v>
      </c>
    </row>
    <row r="150" spans="1:8">
      <c r="A150" s="1">
        <v>3845</v>
      </c>
      <c r="B150">
        <v>1</v>
      </c>
      <c r="C150">
        <v>915</v>
      </c>
      <c r="D150" s="30">
        <v>529049.17028571432</v>
      </c>
      <c r="E150" s="30">
        <v>578.19542857142858</v>
      </c>
      <c r="F150">
        <v>12</v>
      </c>
      <c r="G150">
        <v>2003</v>
      </c>
      <c r="H150" s="31">
        <f t="shared" si="2"/>
        <v>915</v>
      </c>
    </row>
    <row r="151" spans="1:8">
      <c r="A151" s="1">
        <v>2100</v>
      </c>
      <c r="B151">
        <v>1</v>
      </c>
      <c r="C151">
        <v>2</v>
      </c>
      <c r="D151" s="30">
        <v>319.92</v>
      </c>
      <c r="E151" s="30">
        <v>159.96</v>
      </c>
      <c r="F151">
        <v>12</v>
      </c>
      <c r="G151">
        <v>2004</v>
      </c>
      <c r="H151" s="31">
        <f t="shared" si="2"/>
        <v>2</v>
      </c>
    </row>
    <row r="152" spans="1:8">
      <c r="A152" s="1">
        <v>3214</v>
      </c>
      <c r="B152">
        <v>1</v>
      </c>
      <c r="C152">
        <v>2</v>
      </c>
      <c r="D152" s="30">
        <v>409.96</v>
      </c>
      <c r="E152" s="30">
        <v>204.98</v>
      </c>
      <c r="F152">
        <v>12</v>
      </c>
      <c r="G152">
        <v>2004</v>
      </c>
      <c r="H152" s="31">
        <f t="shared" si="2"/>
        <v>2</v>
      </c>
    </row>
    <row r="153" spans="1:8">
      <c r="A153" s="1">
        <v>9511</v>
      </c>
      <c r="B153">
        <v>6</v>
      </c>
      <c r="C153">
        <v>16</v>
      </c>
      <c r="D153" s="30">
        <v>2479.48</v>
      </c>
      <c r="E153" s="30">
        <v>154.97</v>
      </c>
      <c r="F153">
        <v>12</v>
      </c>
      <c r="G153">
        <v>2004</v>
      </c>
      <c r="H153" s="31">
        <f t="shared" si="2"/>
        <v>2.6666666666666665</v>
      </c>
    </row>
    <row r="154" spans="1:8">
      <c r="A154" s="1">
        <v>9514</v>
      </c>
      <c r="B154">
        <v>15</v>
      </c>
      <c r="C154">
        <v>40</v>
      </c>
      <c r="D154" s="30">
        <v>6175.76</v>
      </c>
      <c r="E154" s="30">
        <v>154.38999999999999</v>
      </c>
      <c r="F154">
        <v>12</v>
      </c>
      <c r="G154">
        <v>2004</v>
      </c>
      <c r="H154" s="31">
        <f t="shared" si="2"/>
        <v>2.6666666666666665</v>
      </c>
    </row>
    <row r="155" spans="1:8">
      <c r="A155" s="1">
        <v>1302</v>
      </c>
      <c r="B155">
        <v>1</v>
      </c>
      <c r="C155">
        <v>3</v>
      </c>
      <c r="D155" s="30">
        <v>793.68</v>
      </c>
      <c r="E155" s="30">
        <v>264.56</v>
      </c>
      <c r="F155">
        <v>12</v>
      </c>
      <c r="G155">
        <v>2004</v>
      </c>
      <c r="H155" s="31">
        <f t="shared" si="2"/>
        <v>3</v>
      </c>
    </row>
    <row r="156" spans="1:8">
      <c r="A156" s="1">
        <v>2903</v>
      </c>
      <c r="B156">
        <v>6</v>
      </c>
      <c r="C156">
        <v>18</v>
      </c>
      <c r="D156" s="30">
        <v>2542.66</v>
      </c>
      <c r="E156" s="30">
        <v>141.26</v>
      </c>
      <c r="F156">
        <v>12</v>
      </c>
      <c r="G156">
        <v>2004</v>
      </c>
      <c r="H156" s="31">
        <f t="shared" si="2"/>
        <v>3</v>
      </c>
    </row>
    <row r="157" spans="1:8">
      <c r="A157" s="1">
        <v>3844</v>
      </c>
      <c r="B157">
        <v>1</v>
      </c>
      <c r="C157">
        <v>3</v>
      </c>
      <c r="D157" s="30">
        <v>319.92</v>
      </c>
      <c r="E157" s="30">
        <v>106.64</v>
      </c>
      <c r="F157">
        <v>12</v>
      </c>
      <c r="G157">
        <v>2004</v>
      </c>
      <c r="H157" s="31">
        <f t="shared" si="2"/>
        <v>3</v>
      </c>
    </row>
    <row r="158" spans="1:8">
      <c r="A158" s="1">
        <v>3853</v>
      </c>
      <c r="B158">
        <v>1</v>
      </c>
      <c r="C158">
        <v>3</v>
      </c>
      <c r="D158" s="30">
        <v>540.45000000000005</v>
      </c>
      <c r="E158" s="30">
        <v>180.15</v>
      </c>
      <c r="F158">
        <v>12</v>
      </c>
      <c r="G158">
        <v>2004</v>
      </c>
      <c r="H158" s="31">
        <f t="shared" si="2"/>
        <v>3</v>
      </c>
    </row>
    <row r="159" spans="1:8">
      <c r="A159" s="1">
        <v>7122</v>
      </c>
      <c r="B159">
        <v>1</v>
      </c>
      <c r="C159">
        <v>3</v>
      </c>
      <c r="D159" s="30">
        <v>1615.1</v>
      </c>
      <c r="E159" s="30">
        <v>538.37</v>
      </c>
      <c r="F159">
        <v>12</v>
      </c>
      <c r="G159">
        <v>2004</v>
      </c>
      <c r="H159" s="31">
        <f t="shared" si="2"/>
        <v>3</v>
      </c>
    </row>
    <row r="160" spans="1:8">
      <c r="A160" s="1">
        <v>3811</v>
      </c>
      <c r="B160">
        <v>9</v>
      </c>
      <c r="C160">
        <v>30</v>
      </c>
      <c r="D160" s="30">
        <v>5634.54</v>
      </c>
      <c r="E160" s="30">
        <v>187.82</v>
      </c>
      <c r="F160">
        <v>12</v>
      </c>
      <c r="G160">
        <v>2004</v>
      </c>
      <c r="H160" s="31">
        <f t="shared" si="2"/>
        <v>3.3333333333333335</v>
      </c>
    </row>
    <row r="161" spans="1:8">
      <c r="A161" s="1">
        <v>3825</v>
      </c>
      <c r="B161">
        <v>10</v>
      </c>
      <c r="C161">
        <v>38</v>
      </c>
      <c r="D161" s="30">
        <v>5587.85</v>
      </c>
      <c r="E161" s="30">
        <v>147.05000000000001</v>
      </c>
      <c r="F161">
        <v>12</v>
      </c>
      <c r="G161">
        <v>2004</v>
      </c>
      <c r="H161" s="31">
        <f t="shared" si="2"/>
        <v>3.8</v>
      </c>
    </row>
    <row r="162" spans="1:8">
      <c r="A162" s="1">
        <v>1130</v>
      </c>
      <c r="B162">
        <v>1</v>
      </c>
      <c r="C162">
        <v>4</v>
      </c>
      <c r="D162" s="30">
        <v>654.72</v>
      </c>
      <c r="E162" s="30">
        <v>163.68</v>
      </c>
      <c r="F162">
        <v>12</v>
      </c>
      <c r="G162">
        <v>2004</v>
      </c>
      <c r="H162" s="31">
        <f t="shared" si="2"/>
        <v>4</v>
      </c>
    </row>
    <row r="163" spans="1:8">
      <c r="A163" s="1">
        <v>9420</v>
      </c>
      <c r="B163">
        <v>1</v>
      </c>
      <c r="C163">
        <v>4</v>
      </c>
      <c r="D163" s="30">
        <v>670.22</v>
      </c>
      <c r="E163" s="30">
        <v>167.56</v>
      </c>
      <c r="F163">
        <v>12</v>
      </c>
      <c r="G163">
        <v>2004</v>
      </c>
      <c r="H163" s="31">
        <f t="shared" si="2"/>
        <v>4</v>
      </c>
    </row>
    <row r="164" spans="1:8">
      <c r="A164" s="1">
        <v>8321</v>
      </c>
      <c r="B164">
        <v>635</v>
      </c>
      <c r="C164" s="29">
        <v>2615</v>
      </c>
      <c r="D164" s="30">
        <v>720656.28</v>
      </c>
      <c r="E164" s="30">
        <v>275.58999999999997</v>
      </c>
      <c r="F164">
        <v>12</v>
      </c>
      <c r="G164">
        <v>2004</v>
      </c>
      <c r="H164" s="31">
        <f t="shared" si="2"/>
        <v>4.1181102362204722</v>
      </c>
    </row>
    <row r="165" spans="1:8">
      <c r="A165" s="1">
        <v>3823</v>
      </c>
      <c r="B165">
        <v>4</v>
      </c>
      <c r="C165">
        <v>17</v>
      </c>
      <c r="D165" s="30">
        <v>4641.1499999999996</v>
      </c>
      <c r="E165" s="30">
        <v>273.01</v>
      </c>
      <c r="F165">
        <v>12</v>
      </c>
      <c r="G165">
        <v>2004</v>
      </c>
      <c r="H165" s="31">
        <f t="shared" si="2"/>
        <v>4.25</v>
      </c>
    </row>
    <row r="166" spans="1:8">
      <c r="A166" s="1">
        <v>9591</v>
      </c>
      <c r="B166">
        <v>392</v>
      </c>
      <c r="C166" s="29">
        <v>1796</v>
      </c>
      <c r="D166" s="30">
        <v>384436.28</v>
      </c>
      <c r="E166" s="30">
        <v>214.05</v>
      </c>
      <c r="F166">
        <v>12</v>
      </c>
      <c r="G166">
        <v>2004</v>
      </c>
      <c r="H166" s="31">
        <f t="shared" si="2"/>
        <v>4.5816326530612246</v>
      </c>
    </row>
    <row r="167" spans="1:8">
      <c r="A167" s="1">
        <v>9415</v>
      </c>
      <c r="B167">
        <v>5</v>
      </c>
      <c r="C167">
        <v>24</v>
      </c>
      <c r="D167" s="30">
        <v>4389.12</v>
      </c>
      <c r="E167" s="30">
        <v>182.88</v>
      </c>
      <c r="F167">
        <v>12</v>
      </c>
      <c r="G167">
        <v>2004</v>
      </c>
      <c r="H167" s="31">
        <f t="shared" si="2"/>
        <v>4.8</v>
      </c>
    </row>
    <row r="168" spans="1:8">
      <c r="A168" s="1">
        <v>3849</v>
      </c>
      <c r="B168">
        <v>1</v>
      </c>
      <c r="C168">
        <v>5</v>
      </c>
      <c r="D168" s="30">
        <v>1257.6600000000001</v>
      </c>
      <c r="E168" s="30">
        <v>251.53</v>
      </c>
      <c r="F168">
        <v>12</v>
      </c>
      <c r="G168">
        <v>2004</v>
      </c>
      <c r="H168" s="31">
        <f t="shared" si="2"/>
        <v>5</v>
      </c>
    </row>
    <row r="169" spans="1:8">
      <c r="A169" s="1">
        <v>3902</v>
      </c>
      <c r="B169">
        <v>1</v>
      </c>
      <c r="C169">
        <v>5</v>
      </c>
      <c r="D169" s="30">
        <v>834.13</v>
      </c>
      <c r="E169" s="30">
        <v>166.83</v>
      </c>
      <c r="F169">
        <v>12</v>
      </c>
      <c r="G169">
        <v>2004</v>
      </c>
      <c r="H169" s="31">
        <f t="shared" si="2"/>
        <v>5</v>
      </c>
    </row>
    <row r="170" spans="1:8">
      <c r="A170" s="1">
        <v>9515</v>
      </c>
      <c r="B170">
        <v>1</v>
      </c>
      <c r="C170">
        <v>5</v>
      </c>
      <c r="D170" s="30">
        <v>770.24</v>
      </c>
      <c r="E170" s="30">
        <v>154.05000000000001</v>
      </c>
      <c r="F170">
        <v>12</v>
      </c>
      <c r="G170">
        <v>2004</v>
      </c>
      <c r="H170" s="31">
        <f t="shared" si="2"/>
        <v>5</v>
      </c>
    </row>
    <row r="171" spans="1:8">
      <c r="A171" s="1">
        <v>7123</v>
      </c>
      <c r="B171">
        <v>4</v>
      </c>
      <c r="C171">
        <v>21</v>
      </c>
      <c r="D171" s="30">
        <v>5657.74</v>
      </c>
      <c r="E171" s="30">
        <v>269.42</v>
      </c>
      <c r="F171">
        <v>12</v>
      </c>
      <c r="G171">
        <v>2004</v>
      </c>
      <c r="H171" s="31">
        <f t="shared" si="2"/>
        <v>5.25</v>
      </c>
    </row>
    <row r="172" spans="1:8">
      <c r="A172" s="1">
        <v>9510</v>
      </c>
      <c r="B172">
        <v>40</v>
      </c>
      <c r="C172">
        <v>210</v>
      </c>
      <c r="D172" s="30">
        <v>42067.32</v>
      </c>
      <c r="E172" s="30">
        <v>200.32</v>
      </c>
      <c r="F172">
        <v>12</v>
      </c>
      <c r="G172">
        <v>2004</v>
      </c>
      <c r="H172" s="31">
        <f t="shared" si="2"/>
        <v>5.25</v>
      </c>
    </row>
    <row r="173" spans="1:8">
      <c r="A173" s="1">
        <v>3851</v>
      </c>
      <c r="B173">
        <v>9</v>
      </c>
      <c r="C173">
        <v>48</v>
      </c>
      <c r="D173" s="30">
        <v>12208.65</v>
      </c>
      <c r="E173" s="30">
        <v>254.35</v>
      </c>
      <c r="F173">
        <v>12</v>
      </c>
      <c r="G173">
        <v>2004</v>
      </c>
      <c r="H173" s="31">
        <f t="shared" si="2"/>
        <v>5.333333333333333</v>
      </c>
    </row>
    <row r="174" spans="1:8">
      <c r="A174" s="1">
        <v>9331</v>
      </c>
      <c r="B174" s="29">
        <v>1684</v>
      </c>
      <c r="C174" s="29">
        <v>9086</v>
      </c>
      <c r="D174" s="30">
        <v>2731628.93</v>
      </c>
      <c r="E174" s="30">
        <v>300.64</v>
      </c>
      <c r="F174">
        <v>12</v>
      </c>
      <c r="G174">
        <v>2004</v>
      </c>
      <c r="H174" s="31">
        <f t="shared" si="2"/>
        <v>5.395486935866983</v>
      </c>
    </row>
    <row r="175" spans="1:8">
      <c r="A175" s="1">
        <v>9411</v>
      </c>
      <c r="B175">
        <v>7</v>
      </c>
      <c r="C175">
        <v>41</v>
      </c>
      <c r="D175" s="30">
        <v>12165.26</v>
      </c>
      <c r="E175" s="30">
        <v>296.70999999999998</v>
      </c>
      <c r="F175">
        <v>12</v>
      </c>
      <c r="G175">
        <v>2004</v>
      </c>
      <c r="H175" s="31">
        <f t="shared" si="2"/>
        <v>5.8571428571428568</v>
      </c>
    </row>
    <row r="176" spans="1:8">
      <c r="A176" s="1">
        <v>9519</v>
      </c>
      <c r="B176">
        <v>23</v>
      </c>
      <c r="C176">
        <v>136</v>
      </c>
      <c r="D176" s="30">
        <v>34649.96</v>
      </c>
      <c r="E176" s="30">
        <v>254.78</v>
      </c>
      <c r="F176">
        <v>12</v>
      </c>
      <c r="G176">
        <v>2004</v>
      </c>
      <c r="H176" s="31">
        <f t="shared" si="2"/>
        <v>5.9130434782608692</v>
      </c>
    </row>
    <row r="177" spans="1:8">
      <c r="A177" s="1">
        <v>3832</v>
      </c>
      <c r="B177">
        <v>6</v>
      </c>
      <c r="C177">
        <v>36</v>
      </c>
      <c r="D177" s="30">
        <v>14730.77</v>
      </c>
      <c r="E177" s="30">
        <v>409.19</v>
      </c>
      <c r="F177">
        <v>12</v>
      </c>
      <c r="G177">
        <v>2004</v>
      </c>
      <c r="H177" s="31">
        <f t="shared" si="2"/>
        <v>6</v>
      </c>
    </row>
    <row r="178" spans="1:8">
      <c r="A178" s="1">
        <v>7113</v>
      </c>
      <c r="B178">
        <v>29</v>
      </c>
      <c r="C178">
        <v>183</v>
      </c>
      <c r="D178" s="30">
        <v>36780.76</v>
      </c>
      <c r="E178" s="30">
        <v>200.99</v>
      </c>
      <c r="F178">
        <v>12</v>
      </c>
      <c r="G178">
        <v>2004</v>
      </c>
      <c r="H178" s="31">
        <f t="shared" si="2"/>
        <v>6.3103448275862073</v>
      </c>
    </row>
    <row r="179" spans="1:8">
      <c r="A179" s="1">
        <v>9512</v>
      </c>
      <c r="B179">
        <v>117</v>
      </c>
      <c r="C179">
        <v>740</v>
      </c>
      <c r="D179" s="30">
        <v>192081.02</v>
      </c>
      <c r="E179" s="30">
        <v>259.57</v>
      </c>
      <c r="F179">
        <v>12</v>
      </c>
      <c r="G179">
        <v>2004</v>
      </c>
      <c r="H179" s="31">
        <f t="shared" si="2"/>
        <v>6.3247863247863245</v>
      </c>
    </row>
    <row r="180" spans="1:8">
      <c r="A180" s="1">
        <v>1210</v>
      </c>
      <c r="B180">
        <v>2</v>
      </c>
      <c r="C180">
        <v>13</v>
      </c>
      <c r="D180" s="30">
        <v>7230.38</v>
      </c>
      <c r="E180" s="30">
        <v>556.17999999999995</v>
      </c>
      <c r="F180">
        <v>12</v>
      </c>
      <c r="G180">
        <v>2004</v>
      </c>
      <c r="H180" s="31">
        <f t="shared" si="2"/>
        <v>6.5</v>
      </c>
    </row>
    <row r="181" spans="1:8">
      <c r="A181" s="1">
        <v>9332</v>
      </c>
      <c r="B181">
        <v>19</v>
      </c>
      <c r="C181">
        <v>129</v>
      </c>
      <c r="D181" s="30">
        <v>38636.85</v>
      </c>
      <c r="E181" s="30">
        <v>299.51</v>
      </c>
      <c r="F181">
        <v>12</v>
      </c>
      <c r="G181">
        <v>2004</v>
      </c>
      <c r="H181" s="31">
        <f t="shared" si="2"/>
        <v>6.7894736842105265</v>
      </c>
    </row>
    <row r="182" spans="1:8">
      <c r="A182" s="1">
        <v>3114</v>
      </c>
      <c r="B182">
        <v>4</v>
      </c>
      <c r="C182">
        <v>28</v>
      </c>
      <c r="D182" s="30">
        <v>8069.81</v>
      </c>
      <c r="E182" s="30">
        <v>288.20999999999998</v>
      </c>
      <c r="F182">
        <v>12</v>
      </c>
      <c r="G182">
        <v>2004</v>
      </c>
      <c r="H182" s="31">
        <f t="shared" si="2"/>
        <v>7</v>
      </c>
    </row>
    <row r="183" spans="1:8">
      <c r="A183" s="1">
        <v>3841</v>
      </c>
      <c r="B183">
        <v>1</v>
      </c>
      <c r="C183">
        <v>7</v>
      </c>
      <c r="D183" s="30">
        <v>92.12</v>
      </c>
      <c r="E183" s="30">
        <v>13.16</v>
      </c>
      <c r="F183">
        <v>12</v>
      </c>
      <c r="G183">
        <v>2004</v>
      </c>
      <c r="H183" s="31">
        <f t="shared" si="2"/>
        <v>7</v>
      </c>
    </row>
    <row r="184" spans="1:8">
      <c r="A184" s="1">
        <v>7111</v>
      </c>
      <c r="B184">
        <v>1</v>
      </c>
      <c r="C184">
        <v>7</v>
      </c>
      <c r="D184" s="30">
        <v>10705</v>
      </c>
      <c r="E184" s="30">
        <v>1529.29</v>
      </c>
      <c r="F184">
        <v>12</v>
      </c>
      <c r="G184">
        <v>2004</v>
      </c>
      <c r="H184" s="31">
        <f t="shared" si="2"/>
        <v>7</v>
      </c>
    </row>
    <row r="185" spans="1:8">
      <c r="A185" s="1">
        <v>9513</v>
      </c>
      <c r="B185">
        <v>552</v>
      </c>
      <c r="C185" s="29">
        <v>3897</v>
      </c>
      <c r="D185" s="30">
        <v>1147587.81</v>
      </c>
      <c r="E185" s="30">
        <v>294.48</v>
      </c>
      <c r="F185">
        <v>12</v>
      </c>
      <c r="G185">
        <v>2004</v>
      </c>
      <c r="H185" s="31">
        <f t="shared" si="2"/>
        <v>7.0597826086956523</v>
      </c>
    </row>
    <row r="186" spans="1:8">
      <c r="A186" s="1">
        <v>8322</v>
      </c>
      <c r="B186">
        <v>436</v>
      </c>
      <c r="C186" s="29">
        <v>3159</v>
      </c>
      <c r="D186" s="30">
        <v>1067408.6399999999</v>
      </c>
      <c r="E186" s="30">
        <v>337.89</v>
      </c>
      <c r="F186">
        <v>12</v>
      </c>
      <c r="G186">
        <v>2004</v>
      </c>
      <c r="H186" s="31">
        <f t="shared" si="2"/>
        <v>7.2454128440366974</v>
      </c>
    </row>
    <row r="187" spans="1:8">
      <c r="A187" s="1">
        <v>9310</v>
      </c>
      <c r="B187" s="29">
        <v>3364</v>
      </c>
      <c r="C187" s="29">
        <v>24709</v>
      </c>
      <c r="D187" s="30">
        <v>10467494.32</v>
      </c>
      <c r="E187" s="30">
        <v>423.63</v>
      </c>
      <c r="F187">
        <v>12</v>
      </c>
      <c r="G187">
        <v>2004</v>
      </c>
      <c r="H187" s="31">
        <f t="shared" si="2"/>
        <v>7.3451248513674194</v>
      </c>
    </row>
    <row r="188" spans="1:8">
      <c r="A188" s="1">
        <v>3813</v>
      </c>
      <c r="B188">
        <v>152</v>
      </c>
      <c r="C188" s="29">
        <v>1164</v>
      </c>
      <c r="D188" s="30">
        <v>308580.32</v>
      </c>
      <c r="E188" s="30">
        <v>265.10000000000002</v>
      </c>
      <c r="F188">
        <v>12</v>
      </c>
      <c r="G188">
        <v>2004</v>
      </c>
      <c r="H188" s="31">
        <f t="shared" si="2"/>
        <v>7.6578947368421053</v>
      </c>
    </row>
    <row r="189" spans="1:8">
      <c r="A189" s="1">
        <v>9399</v>
      </c>
      <c r="B189">
        <v>108</v>
      </c>
      <c r="C189">
        <v>909</v>
      </c>
      <c r="D189" s="30">
        <v>394112.77</v>
      </c>
      <c r="E189" s="30">
        <v>433.57</v>
      </c>
      <c r="F189">
        <v>12</v>
      </c>
      <c r="G189">
        <v>2004</v>
      </c>
      <c r="H189" s="31">
        <f t="shared" si="2"/>
        <v>8.4166666666666661</v>
      </c>
    </row>
    <row r="190" spans="1:8">
      <c r="A190" s="1">
        <v>8323</v>
      </c>
      <c r="B190">
        <v>26</v>
      </c>
      <c r="C190">
        <v>221</v>
      </c>
      <c r="D190" s="30">
        <v>112834.61</v>
      </c>
      <c r="E190" s="30">
        <v>510.56</v>
      </c>
      <c r="F190">
        <v>12</v>
      </c>
      <c r="G190">
        <v>2004</v>
      </c>
      <c r="H190" s="31">
        <f t="shared" si="2"/>
        <v>8.5</v>
      </c>
    </row>
    <row r="191" spans="1:8">
      <c r="A191" s="1">
        <v>3901</v>
      </c>
      <c r="B191">
        <v>28</v>
      </c>
      <c r="C191">
        <v>247</v>
      </c>
      <c r="D191" s="30">
        <v>57615.77</v>
      </c>
      <c r="E191" s="30">
        <v>233.26</v>
      </c>
      <c r="F191">
        <v>12</v>
      </c>
      <c r="G191">
        <v>2004</v>
      </c>
      <c r="H191" s="31">
        <f t="shared" si="2"/>
        <v>8.8214285714285712</v>
      </c>
    </row>
    <row r="192" spans="1:8">
      <c r="A192" s="1">
        <v>3551</v>
      </c>
      <c r="B192">
        <v>20</v>
      </c>
      <c r="C192">
        <v>180</v>
      </c>
      <c r="D192" s="30">
        <v>51702.99</v>
      </c>
      <c r="E192" s="30">
        <v>287.24</v>
      </c>
      <c r="F192">
        <v>12</v>
      </c>
      <c r="G192">
        <v>2004</v>
      </c>
      <c r="H192" s="31">
        <f t="shared" si="2"/>
        <v>9</v>
      </c>
    </row>
    <row r="193" spans="1:8">
      <c r="A193" s="1">
        <v>7116</v>
      </c>
      <c r="B193">
        <v>42</v>
      </c>
      <c r="C193">
        <v>378</v>
      </c>
      <c r="D193" s="30">
        <v>101646.18</v>
      </c>
      <c r="E193" s="30">
        <v>268.91000000000003</v>
      </c>
      <c r="F193">
        <v>12</v>
      </c>
      <c r="G193">
        <v>2004</v>
      </c>
      <c r="H193" s="31">
        <f t="shared" si="2"/>
        <v>9</v>
      </c>
    </row>
    <row r="194" spans="1:8">
      <c r="A194" s="1">
        <v>9414</v>
      </c>
      <c r="B194">
        <v>5</v>
      </c>
      <c r="C194">
        <v>45</v>
      </c>
      <c r="D194" s="30">
        <v>10710.06</v>
      </c>
      <c r="E194" s="30">
        <v>238</v>
      </c>
      <c r="F194">
        <v>12</v>
      </c>
      <c r="G194">
        <v>2004</v>
      </c>
      <c r="H194" s="31">
        <f t="shared" si="2"/>
        <v>9</v>
      </c>
    </row>
    <row r="195" spans="1:8">
      <c r="A195" s="1">
        <v>9350</v>
      </c>
      <c r="B195">
        <v>171</v>
      </c>
      <c r="C195" s="29">
        <v>1540</v>
      </c>
      <c r="D195" s="30">
        <v>667525.69999999995</v>
      </c>
      <c r="E195" s="30">
        <v>433.46</v>
      </c>
      <c r="F195">
        <v>12</v>
      </c>
      <c r="G195">
        <v>2004</v>
      </c>
      <c r="H195" s="31">
        <f t="shared" si="2"/>
        <v>9.0058479532163744</v>
      </c>
    </row>
    <row r="196" spans="1:8">
      <c r="A196" s="1">
        <v>3311</v>
      </c>
      <c r="B196">
        <v>23</v>
      </c>
      <c r="C196">
        <v>210</v>
      </c>
      <c r="D196" s="30">
        <v>52895.25</v>
      </c>
      <c r="E196" s="30">
        <v>251.88</v>
      </c>
      <c r="F196">
        <v>12</v>
      </c>
      <c r="G196">
        <v>2004</v>
      </c>
      <c r="H196" s="31">
        <f t="shared" ref="H196:H259" si="3">C196/B196</f>
        <v>9.1304347826086953</v>
      </c>
    </row>
    <row r="197" spans="1:8">
      <c r="A197" s="1">
        <v>3319</v>
      </c>
      <c r="B197">
        <v>18</v>
      </c>
      <c r="C197">
        <v>172</v>
      </c>
      <c r="D197" s="30">
        <v>38927.699999999997</v>
      </c>
      <c r="E197" s="30">
        <v>226.32</v>
      </c>
      <c r="F197">
        <v>12</v>
      </c>
      <c r="G197">
        <v>2004</v>
      </c>
      <c r="H197" s="31">
        <f t="shared" si="3"/>
        <v>9.5555555555555554</v>
      </c>
    </row>
    <row r="198" spans="1:8">
      <c r="A198" s="1">
        <v>7112</v>
      </c>
      <c r="B198">
        <v>624</v>
      </c>
      <c r="C198" s="29">
        <v>6138</v>
      </c>
      <c r="D198" s="30">
        <v>1256514.68</v>
      </c>
      <c r="E198" s="30">
        <v>204.71</v>
      </c>
      <c r="F198">
        <v>12</v>
      </c>
      <c r="G198">
        <v>2004</v>
      </c>
      <c r="H198" s="31">
        <f t="shared" si="3"/>
        <v>9.8365384615384617</v>
      </c>
    </row>
    <row r="199" spans="1:8">
      <c r="A199" s="1">
        <v>3511</v>
      </c>
      <c r="B199">
        <v>4</v>
      </c>
      <c r="C199">
        <v>41</v>
      </c>
      <c r="D199" s="30">
        <v>9295.7199999999993</v>
      </c>
      <c r="E199" s="30">
        <v>226.72</v>
      </c>
      <c r="F199">
        <v>12</v>
      </c>
      <c r="G199">
        <v>2004</v>
      </c>
      <c r="H199" s="31">
        <f t="shared" si="3"/>
        <v>10.25</v>
      </c>
    </row>
    <row r="200" spans="1:8">
      <c r="A200" s="1">
        <v>9320</v>
      </c>
      <c r="B200">
        <v>12</v>
      </c>
      <c r="C200">
        <v>124</v>
      </c>
      <c r="D200" s="30">
        <v>62795.92</v>
      </c>
      <c r="E200" s="30">
        <v>506.42</v>
      </c>
      <c r="F200">
        <v>12</v>
      </c>
      <c r="G200">
        <v>2004</v>
      </c>
      <c r="H200" s="31">
        <f t="shared" si="3"/>
        <v>10.333333333333334</v>
      </c>
    </row>
    <row r="201" spans="1:8">
      <c r="A201" s="1">
        <v>9599</v>
      </c>
      <c r="B201">
        <v>70</v>
      </c>
      <c r="C201">
        <v>744</v>
      </c>
      <c r="D201" s="30">
        <v>193599.42</v>
      </c>
      <c r="E201" s="30">
        <v>260.20999999999998</v>
      </c>
      <c r="F201">
        <v>12</v>
      </c>
      <c r="G201">
        <v>2004</v>
      </c>
      <c r="H201" s="31">
        <f t="shared" si="3"/>
        <v>10.628571428571428</v>
      </c>
    </row>
    <row r="202" spans="1:8">
      <c r="A202" s="1">
        <v>7114</v>
      </c>
      <c r="B202">
        <v>302</v>
      </c>
      <c r="C202" s="29">
        <v>3304</v>
      </c>
      <c r="D202" s="30">
        <v>1137842.93</v>
      </c>
      <c r="E202" s="30">
        <v>344.38</v>
      </c>
      <c r="F202">
        <v>12</v>
      </c>
      <c r="G202">
        <v>2004</v>
      </c>
      <c r="H202" s="31">
        <f t="shared" si="3"/>
        <v>10.940397350993377</v>
      </c>
    </row>
    <row r="203" spans="1:8">
      <c r="A203" s="1">
        <v>8330</v>
      </c>
      <c r="B203">
        <v>31</v>
      </c>
      <c r="C203">
        <v>342</v>
      </c>
      <c r="D203" s="30">
        <v>167548.35999999999</v>
      </c>
      <c r="E203" s="30">
        <v>489.91</v>
      </c>
      <c r="F203">
        <v>12</v>
      </c>
      <c r="G203">
        <v>2004</v>
      </c>
      <c r="H203" s="31">
        <f t="shared" si="3"/>
        <v>11.03225806451613</v>
      </c>
    </row>
    <row r="204" spans="1:8">
      <c r="A204" s="1">
        <v>8310</v>
      </c>
      <c r="B204">
        <v>473</v>
      </c>
      <c r="C204" s="29">
        <v>5244</v>
      </c>
      <c r="D204" s="30">
        <v>1675644.24</v>
      </c>
      <c r="E204" s="30">
        <v>319.54000000000002</v>
      </c>
      <c r="F204">
        <v>12</v>
      </c>
      <c r="G204">
        <v>2004</v>
      </c>
      <c r="H204" s="31">
        <f t="shared" si="3"/>
        <v>11.086680761099366</v>
      </c>
    </row>
    <row r="205" spans="1:8">
      <c r="A205" s="1">
        <v>3843</v>
      </c>
      <c r="B205">
        <v>12</v>
      </c>
      <c r="C205">
        <v>136</v>
      </c>
      <c r="D205" s="30">
        <v>44806.83</v>
      </c>
      <c r="E205" s="30">
        <v>329.46</v>
      </c>
      <c r="F205">
        <v>12</v>
      </c>
      <c r="G205">
        <v>2004</v>
      </c>
      <c r="H205" s="31">
        <f t="shared" si="3"/>
        <v>11.333333333333334</v>
      </c>
    </row>
    <row r="206" spans="1:8">
      <c r="A206" s="1">
        <v>4200</v>
      </c>
      <c r="B206">
        <v>27</v>
      </c>
      <c r="C206">
        <v>308</v>
      </c>
      <c r="D206" s="30">
        <v>92406.02</v>
      </c>
      <c r="E206" s="30">
        <v>300.02</v>
      </c>
      <c r="F206">
        <v>12</v>
      </c>
      <c r="G206">
        <v>2004</v>
      </c>
      <c r="H206" s="31">
        <f t="shared" si="3"/>
        <v>11.407407407407407</v>
      </c>
    </row>
    <row r="207" spans="1:8">
      <c r="A207" s="1">
        <v>8103</v>
      </c>
      <c r="B207">
        <v>75</v>
      </c>
      <c r="C207">
        <v>864</v>
      </c>
      <c r="D207" s="30">
        <v>465072.01</v>
      </c>
      <c r="E207" s="30">
        <v>538.28</v>
      </c>
      <c r="F207">
        <v>12</v>
      </c>
      <c r="G207">
        <v>2004</v>
      </c>
      <c r="H207" s="31">
        <f t="shared" si="3"/>
        <v>11.52</v>
      </c>
    </row>
    <row r="208" spans="1:8">
      <c r="A208" s="1">
        <v>3852</v>
      </c>
      <c r="B208">
        <v>8</v>
      </c>
      <c r="C208">
        <v>93</v>
      </c>
      <c r="D208" s="30">
        <v>32475.57</v>
      </c>
      <c r="E208" s="30">
        <v>349.2</v>
      </c>
      <c r="F208">
        <v>12</v>
      </c>
      <c r="G208">
        <v>2004</v>
      </c>
      <c r="H208" s="31">
        <f t="shared" si="3"/>
        <v>11.625</v>
      </c>
    </row>
    <row r="209" spans="1:8">
      <c r="A209" s="1">
        <v>3824</v>
      </c>
      <c r="B209">
        <v>18</v>
      </c>
      <c r="C209">
        <v>217</v>
      </c>
      <c r="D209" s="30">
        <v>60098.5</v>
      </c>
      <c r="E209" s="30">
        <v>276.95</v>
      </c>
      <c r="F209">
        <v>12</v>
      </c>
      <c r="G209">
        <v>2004</v>
      </c>
      <c r="H209" s="31">
        <f t="shared" si="3"/>
        <v>12.055555555555555</v>
      </c>
    </row>
    <row r="210" spans="1:8">
      <c r="A210" s="1">
        <v>3829</v>
      </c>
      <c r="B210">
        <v>31</v>
      </c>
      <c r="C210">
        <v>390</v>
      </c>
      <c r="D210" s="30">
        <v>119432.44</v>
      </c>
      <c r="E210" s="30">
        <v>306.24</v>
      </c>
      <c r="F210">
        <v>12</v>
      </c>
      <c r="G210">
        <v>2004</v>
      </c>
      <c r="H210" s="31">
        <f t="shared" si="3"/>
        <v>12.580645161290322</v>
      </c>
    </row>
    <row r="211" spans="1:8">
      <c r="A211" s="1">
        <v>6200</v>
      </c>
      <c r="B211" s="29">
        <v>6909</v>
      </c>
      <c r="C211" s="29">
        <v>87887</v>
      </c>
      <c r="D211" s="30">
        <v>27992766.100000001</v>
      </c>
      <c r="E211" s="30">
        <v>318.51</v>
      </c>
      <c r="F211">
        <v>12</v>
      </c>
      <c r="G211">
        <v>2004</v>
      </c>
      <c r="H211" s="31">
        <f t="shared" si="3"/>
        <v>12.720654219134463</v>
      </c>
    </row>
    <row r="212" spans="1:8">
      <c r="A212" s="1">
        <v>1120</v>
      </c>
      <c r="B212">
        <v>64</v>
      </c>
      <c r="C212">
        <v>835</v>
      </c>
      <c r="D212" s="30">
        <v>295598.92</v>
      </c>
      <c r="E212" s="30">
        <v>354.01</v>
      </c>
      <c r="F212">
        <v>12</v>
      </c>
      <c r="G212">
        <v>2004</v>
      </c>
      <c r="H212" s="31">
        <f t="shared" si="3"/>
        <v>13.046875</v>
      </c>
    </row>
    <row r="213" spans="1:8">
      <c r="A213" s="1">
        <v>9412</v>
      </c>
      <c r="B213">
        <v>26</v>
      </c>
      <c r="C213">
        <v>340</v>
      </c>
      <c r="D213" s="30">
        <v>100732.21</v>
      </c>
      <c r="E213" s="30">
        <v>296.27</v>
      </c>
      <c r="F213">
        <v>12</v>
      </c>
      <c r="G213">
        <v>2004</v>
      </c>
      <c r="H213" s="31">
        <f t="shared" si="3"/>
        <v>13.076923076923077</v>
      </c>
    </row>
    <row r="214" spans="1:8">
      <c r="A214" s="1">
        <v>9490</v>
      </c>
      <c r="B214">
        <v>179</v>
      </c>
      <c r="C214" s="29">
        <v>2343</v>
      </c>
      <c r="D214" s="30">
        <v>670763.02</v>
      </c>
      <c r="E214" s="30">
        <v>286.27999999999997</v>
      </c>
      <c r="F214">
        <v>12</v>
      </c>
      <c r="G214">
        <v>2004</v>
      </c>
      <c r="H214" s="31">
        <f t="shared" si="3"/>
        <v>13.089385474860336</v>
      </c>
    </row>
    <row r="215" spans="1:8">
      <c r="A215" s="1">
        <v>7191</v>
      </c>
      <c r="B215">
        <v>102</v>
      </c>
      <c r="C215" s="29">
        <v>1381</v>
      </c>
      <c r="D215" s="30">
        <v>735246.94</v>
      </c>
      <c r="E215" s="30">
        <v>532.4</v>
      </c>
      <c r="F215">
        <v>12</v>
      </c>
      <c r="G215">
        <v>2004</v>
      </c>
      <c r="H215" s="31">
        <f t="shared" si="3"/>
        <v>13.53921568627451</v>
      </c>
    </row>
    <row r="216" spans="1:8">
      <c r="A216" s="1">
        <v>7121</v>
      </c>
      <c r="B216">
        <v>8</v>
      </c>
      <c r="C216">
        <v>110</v>
      </c>
      <c r="D216" s="30">
        <v>83437.67</v>
      </c>
      <c r="E216" s="30">
        <v>758.52</v>
      </c>
      <c r="F216">
        <v>12</v>
      </c>
      <c r="G216">
        <v>2004</v>
      </c>
      <c r="H216" s="31">
        <f t="shared" si="3"/>
        <v>13.75</v>
      </c>
    </row>
    <row r="217" spans="1:8">
      <c r="A217" s="1">
        <v>8325</v>
      </c>
      <c r="B217">
        <v>141</v>
      </c>
      <c r="C217" s="29">
        <v>1951</v>
      </c>
      <c r="D217" s="30">
        <v>1261515.0900000001</v>
      </c>
      <c r="E217" s="30">
        <v>646.6</v>
      </c>
      <c r="F217">
        <v>12</v>
      </c>
      <c r="G217">
        <v>2004</v>
      </c>
      <c r="H217" s="31">
        <f t="shared" si="3"/>
        <v>13.836879432624114</v>
      </c>
    </row>
    <row r="218" spans="1:8">
      <c r="A218" s="1">
        <v>3111</v>
      </c>
      <c r="B218">
        <v>26</v>
      </c>
      <c r="C218">
        <v>364</v>
      </c>
      <c r="D218" s="30">
        <v>93865.25</v>
      </c>
      <c r="E218" s="30">
        <v>257.87</v>
      </c>
      <c r="F218">
        <v>12</v>
      </c>
      <c r="G218">
        <v>2004</v>
      </c>
      <c r="H218" s="31">
        <f t="shared" si="3"/>
        <v>14</v>
      </c>
    </row>
    <row r="219" spans="1:8">
      <c r="A219" s="1">
        <v>3122</v>
      </c>
      <c r="B219">
        <v>22</v>
      </c>
      <c r="C219">
        <v>310</v>
      </c>
      <c r="D219" s="30">
        <v>101227.52</v>
      </c>
      <c r="E219" s="30">
        <v>326.54000000000002</v>
      </c>
      <c r="F219">
        <v>12</v>
      </c>
      <c r="G219">
        <v>2004</v>
      </c>
      <c r="H219" s="31">
        <f t="shared" si="3"/>
        <v>14.090909090909092</v>
      </c>
    </row>
    <row r="220" spans="1:8">
      <c r="A220" s="1">
        <v>3819</v>
      </c>
      <c r="B220">
        <v>106</v>
      </c>
      <c r="C220" s="29">
        <v>1502</v>
      </c>
      <c r="D220" s="30">
        <v>453074.31</v>
      </c>
      <c r="E220" s="30">
        <v>301.64999999999998</v>
      </c>
      <c r="F220">
        <v>12</v>
      </c>
      <c r="G220">
        <v>2004</v>
      </c>
      <c r="H220" s="31">
        <f t="shared" si="3"/>
        <v>14.169811320754716</v>
      </c>
    </row>
    <row r="221" spans="1:8">
      <c r="A221" s="1">
        <v>3691</v>
      </c>
      <c r="B221">
        <v>107</v>
      </c>
      <c r="C221" s="29">
        <v>1602</v>
      </c>
      <c r="D221" s="30">
        <v>512827.35</v>
      </c>
      <c r="E221" s="30">
        <v>320.12</v>
      </c>
      <c r="F221">
        <v>12</v>
      </c>
      <c r="G221">
        <v>2004</v>
      </c>
      <c r="H221" s="31">
        <f t="shared" si="3"/>
        <v>14.971962616822429</v>
      </c>
    </row>
    <row r="222" spans="1:8">
      <c r="A222" s="1">
        <v>3833</v>
      </c>
      <c r="B222">
        <v>13</v>
      </c>
      <c r="C222">
        <v>200</v>
      </c>
      <c r="D222" s="30">
        <v>66162.759999999995</v>
      </c>
      <c r="E222" s="30">
        <v>330.81</v>
      </c>
      <c r="F222">
        <v>12</v>
      </c>
      <c r="G222">
        <v>2004</v>
      </c>
      <c r="H222" s="31">
        <f t="shared" si="3"/>
        <v>15.384615384615385</v>
      </c>
    </row>
    <row r="223" spans="1:8">
      <c r="A223" s="1">
        <v>9391</v>
      </c>
      <c r="B223">
        <v>271</v>
      </c>
      <c r="C223" s="29">
        <v>4193</v>
      </c>
      <c r="D223" s="30">
        <v>1240968.29</v>
      </c>
      <c r="E223" s="30">
        <v>295.95999999999998</v>
      </c>
      <c r="F223">
        <v>12</v>
      </c>
      <c r="G223">
        <v>2004</v>
      </c>
      <c r="H223" s="31">
        <f t="shared" si="3"/>
        <v>15.472324723247233</v>
      </c>
    </row>
    <row r="224" spans="1:8">
      <c r="A224" s="1">
        <v>3117</v>
      </c>
      <c r="B224">
        <v>416</v>
      </c>
      <c r="C224" s="29">
        <v>6544</v>
      </c>
      <c r="D224" s="30">
        <v>1529897.2</v>
      </c>
      <c r="E224" s="30">
        <v>233.79</v>
      </c>
      <c r="F224">
        <v>12</v>
      </c>
      <c r="G224">
        <v>2004</v>
      </c>
      <c r="H224" s="31">
        <f t="shared" si="3"/>
        <v>15.73076923076923</v>
      </c>
    </row>
    <row r="225" spans="1:8">
      <c r="A225" s="1">
        <v>9592</v>
      </c>
      <c r="B225">
        <v>74</v>
      </c>
      <c r="C225" s="29">
        <v>1168</v>
      </c>
      <c r="D225" s="30">
        <v>482146.8</v>
      </c>
      <c r="E225" s="30">
        <v>412.8</v>
      </c>
      <c r="F225">
        <v>12</v>
      </c>
      <c r="G225">
        <v>2004</v>
      </c>
      <c r="H225" s="31">
        <f t="shared" si="3"/>
        <v>15.783783783783784</v>
      </c>
    </row>
    <row r="226" spans="1:8">
      <c r="A226" s="1">
        <v>3831</v>
      </c>
      <c r="B226">
        <v>9</v>
      </c>
      <c r="C226">
        <v>151</v>
      </c>
      <c r="D226" s="30">
        <v>77229.67</v>
      </c>
      <c r="E226" s="30">
        <v>511.45</v>
      </c>
      <c r="F226">
        <v>12</v>
      </c>
      <c r="G226">
        <v>2004</v>
      </c>
      <c r="H226" s="31">
        <f t="shared" si="3"/>
        <v>16.777777777777779</v>
      </c>
    </row>
    <row r="227" spans="1:8">
      <c r="A227" s="1">
        <v>6310</v>
      </c>
      <c r="B227">
        <v>776</v>
      </c>
      <c r="C227" s="29">
        <v>13067</v>
      </c>
      <c r="D227" s="30">
        <v>2905066.62</v>
      </c>
      <c r="E227" s="30">
        <v>222.32</v>
      </c>
      <c r="F227">
        <v>12</v>
      </c>
      <c r="G227">
        <v>2004</v>
      </c>
      <c r="H227" s="31">
        <f t="shared" si="3"/>
        <v>16.838917525773194</v>
      </c>
    </row>
    <row r="228" spans="1:8">
      <c r="A228" s="1">
        <v>6320</v>
      </c>
      <c r="B228">
        <v>193</v>
      </c>
      <c r="C228" s="29">
        <v>3279</v>
      </c>
      <c r="D228" s="30">
        <v>923486.42</v>
      </c>
      <c r="E228" s="30">
        <v>281.64</v>
      </c>
      <c r="F228">
        <v>12</v>
      </c>
      <c r="G228">
        <v>2004</v>
      </c>
      <c r="H228" s="31">
        <f t="shared" si="3"/>
        <v>16.989637305699482</v>
      </c>
    </row>
    <row r="229" spans="1:8">
      <c r="A229" s="1">
        <v>9100</v>
      </c>
      <c r="B229">
        <v>16</v>
      </c>
      <c r="C229">
        <v>274</v>
      </c>
      <c r="D229" s="30">
        <v>195336.39</v>
      </c>
      <c r="E229" s="30">
        <v>712.91</v>
      </c>
      <c r="F229">
        <v>12</v>
      </c>
      <c r="G229">
        <v>2004</v>
      </c>
      <c r="H229" s="31">
        <f t="shared" si="3"/>
        <v>17.125</v>
      </c>
    </row>
    <row r="230" spans="1:8">
      <c r="A230" s="1">
        <v>3320</v>
      </c>
      <c r="B230">
        <v>106</v>
      </c>
      <c r="C230" s="29">
        <v>1827</v>
      </c>
      <c r="D230" s="30">
        <v>745459.38</v>
      </c>
      <c r="E230" s="30">
        <v>408.02</v>
      </c>
      <c r="F230">
        <v>12</v>
      </c>
      <c r="G230">
        <v>2004</v>
      </c>
      <c r="H230" s="31">
        <f t="shared" si="3"/>
        <v>17.235849056603772</v>
      </c>
    </row>
    <row r="231" spans="1:8">
      <c r="A231" s="1">
        <v>8324</v>
      </c>
      <c r="B231">
        <v>255</v>
      </c>
      <c r="C231" s="29">
        <v>4453</v>
      </c>
      <c r="D231" s="30">
        <v>1832153.06</v>
      </c>
      <c r="E231" s="30">
        <v>411.44</v>
      </c>
      <c r="F231">
        <v>12</v>
      </c>
      <c r="G231">
        <v>2004</v>
      </c>
      <c r="H231" s="31">
        <f t="shared" si="3"/>
        <v>17.462745098039214</v>
      </c>
    </row>
    <row r="232" spans="1:8">
      <c r="A232" s="1">
        <v>1220</v>
      </c>
      <c r="B232">
        <v>1</v>
      </c>
      <c r="C232">
        <v>18</v>
      </c>
      <c r="D232" s="30">
        <v>4132.97</v>
      </c>
      <c r="E232" s="30">
        <v>229.61</v>
      </c>
      <c r="F232">
        <v>12</v>
      </c>
      <c r="G232">
        <v>2004</v>
      </c>
      <c r="H232" s="31">
        <f t="shared" si="3"/>
        <v>18</v>
      </c>
    </row>
    <row r="233" spans="1:8">
      <c r="A233" s="1">
        <v>3420</v>
      </c>
      <c r="B233">
        <v>294</v>
      </c>
      <c r="C233" s="29">
        <v>5455</v>
      </c>
      <c r="D233" s="30">
        <v>2272258.7999999998</v>
      </c>
      <c r="E233" s="30">
        <v>416.55</v>
      </c>
      <c r="F233">
        <v>12</v>
      </c>
      <c r="G233">
        <v>2004</v>
      </c>
      <c r="H233" s="31">
        <f t="shared" si="3"/>
        <v>18.554421768707481</v>
      </c>
    </row>
    <row r="234" spans="1:8">
      <c r="A234" s="1">
        <v>3529</v>
      </c>
      <c r="B234">
        <v>48</v>
      </c>
      <c r="C234">
        <v>895</v>
      </c>
      <c r="D234" s="30">
        <v>310070.06</v>
      </c>
      <c r="E234" s="30">
        <v>346.45</v>
      </c>
      <c r="F234">
        <v>12</v>
      </c>
      <c r="G234">
        <v>2004</v>
      </c>
      <c r="H234" s="31">
        <f t="shared" si="3"/>
        <v>18.645833333333332</v>
      </c>
    </row>
    <row r="235" spans="1:8">
      <c r="A235" s="1">
        <v>2901</v>
      </c>
      <c r="B235">
        <v>21</v>
      </c>
      <c r="C235">
        <v>400</v>
      </c>
      <c r="D235" s="30">
        <v>138396.91</v>
      </c>
      <c r="E235" s="30">
        <v>345.99</v>
      </c>
      <c r="F235">
        <v>12</v>
      </c>
      <c r="G235">
        <v>2004</v>
      </c>
      <c r="H235" s="31">
        <f t="shared" si="3"/>
        <v>19.047619047619047</v>
      </c>
    </row>
    <row r="236" spans="1:8">
      <c r="A236" s="1">
        <v>1110</v>
      </c>
      <c r="B236">
        <v>454</v>
      </c>
      <c r="C236" s="29">
        <v>8913</v>
      </c>
      <c r="D236" s="30">
        <v>2853103.34</v>
      </c>
      <c r="E236" s="30">
        <v>320.11</v>
      </c>
      <c r="F236">
        <v>12</v>
      </c>
      <c r="G236">
        <v>2004</v>
      </c>
      <c r="H236" s="31">
        <f t="shared" si="3"/>
        <v>19.632158590308372</v>
      </c>
    </row>
    <row r="237" spans="1:8">
      <c r="A237" s="1">
        <v>9413</v>
      </c>
      <c r="B237">
        <v>109</v>
      </c>
      <c r="C237" s="29">
        <v>2258</v>
      </c>
      <c r="D237" s="30">
        <v>960648.6</v>
      </c>
      <c r="E237" s="30">
        <v>425.44</v>
      </c>
      <c r="F237">
        <v>12</v>
      </c>
      <c r="G237">
        <v>2004</v>
      </c>
      <c r="H237" s="31">
        <f t="shared" si="3"/>
        <v>20.715596330275229</v>
      </c>
    </row>
    <row r="238" spans="1:8">
      <c r="A238" s="1">
        <v>5000</v>
      </c>
      <c r="B238" s="29">
        <v>1161</v>
      </c>
      <c r="C238" s="29">
        <v>24205</v>
      </c>
      <c r="D238" s="30">
        <v>7901999.0300000003</v>
      </c>
      <c r="E238" s="30">
        <v>326.45999999999998</v>
      </c>
      <c r="F238">
        <v>12</v>
      </c>
      <c r="G238">
        <v>2004</v>
      </c>
      <c r="H238" s="31">
        <f t="shared" si="3"/>
        <v>20.848406546080966</v>
      </c>
    </row>
    <row r="239" spans="1:8">
      <c r="A239" s="1">
        <v>9340</v>
      </c>
      <c r="B239">
        <v>358</v>
      </c>
      <c r="C239" s="29">
        <v>7525</v>
      </c>
      <c r="D239" s="30">
        <v>3788937.71</v>
      </c>
      <c r="E239" s="30">
        <v>503.51</v>
      </c>
      <c r="F239">
        <v>12</v>
      </c>
      <c r="G239">
        <v>2004</v>
      </c>
      <c r="H239" s="31">
        <f t="shared" si="3"/>
        <v>21.019553072625698</v>
      </c>
    </row>
    <row r="240" spans="1:8">
      <c r="A240" s="1">
        <v>3140</v>
      </c>
      <c r="B240">
        <v>5</v>
      </c>
      <c r="C240">
        <v>107</v>
      </c>
      <c r="D240" s="30">
        <v>120097.64</v>
      </c>
      <c r="E240" s="30">
        <v>1122.4100000000001</v>
      </c>
      <c r="F240">
        <v>12</v>
      </c>
      <c r="G240">
        <v>2004</v>
      </c>
      <c r="H240" s="31">
        <f t="shared" si="3"/>
        <v>21.4</v>
      </c>
    </row>
    <row r="241" spans="1:8">
      <c r="A241" s="1">
        <v>9600</v>
      </c>
      <c r="B241">
        <v>24</v>
      </c>
      <c r="C241">
        <v>515</v>
      </c>
      <c r="D241" s="30">
        <v>644618.27</v>
      </c>
      <c r="E241" s="30">
        <v>1251.69</v>
      </c>
      <c r="F241">
        <v>12</v>
      </c>
      <c r="G241">
        <v>2004</v>
      </c>
      <c r="H241" s="31">
        <f t="shared" si="3"/>
        <v>21.458333333333332</v>
      </c>
    </row>
    <row r="242" spans="1:8">
      <c r="A242" s="1">
        <v>3212</v>
      </c>
      <c r="B242">
        <v>15</v>
      </c>
      <c r="C242">
        <v>324</v>
      </c>
      <c r="D242" s="30">
        <v>198874.08</v>
      </c>
      <c r="E242" s="30">
        <v>613.80999999999995</v>
      </c>
      <c r="F242">
        <v>12</v>
      </c>
      <c r="G242">
        <v>2004</v>
      </c>
      <c r="H242" s="31">
        <f t="shared" si="3"/>
        <v>21.6</v>
      </c>
    </row>
    <row r="243" spans="1:8">
      <c r="A243" s="1">
        <v>3559</v>
      </c>
      <c r="B243">
        <v>6</v>
      </c>
      <c r="C243">
        <v>131</v>
      </c>
      <c r="D243" s="30">
        <v>32424.62</v>
      </c>
      <c r="E243" s="30">
        <v>247.52</v>
      </c>
      <c r="F243">
        <v>12</v>
      </c>
      <c r="G243">
        <v>2004</v>
      </c>
      <c r="H243" s="31">
        <f t="shared" si="3"/>
        <v>21.833333333333332</v>
      </c>
    </row>
    <row r="244" spans="1:8">
      <c r="A244" s="1">
        <v>8102</v>
      </c>
      <c r="B244">
        <v>357</v>
      </c>
      <c r="C244" s="29">
        <v>8322</v>
      </c>
      <c r="D244" s="30">
        <v>3862685.87</v>
      </c>
      <c r="E244" s="30">
        <v>464.15</v>
      </c>
      <c r="F244">
        <v>12</v>
      </c>
      <c r="G244">
        <v>2004</v>
      </c>
      <c r="H244" s="31">
        <f t="shared" si="3"/>
        <v>23.310924369747898</v>
      </c>
    </row>
    <row r="245" spans="1:8">
      <c r="A245" s="1">
        <v>3909</v>
      </c>
      <c r="B245">
        <v>49</v>
      </c>
      <c r="C245" s="29">
        <v>1160</v>
      </c>
      <c r="D245" s="30">
        <v>471074.04</v>
      </c>
      <c r="E245" s="30">
        <v>406.1</v>
      </c>
      <c r="F245">
        <v>12</v>
      </c>
      <c r="G245">
        <v>2004</v>
      </c>
      <c r="H245" s="31">
        <f t="shared" si="3"/>
        <v>23.673469387755102</v>
      </c>
    </row>
    <row r="246" spans="1:8">
      <c r="A246" s="1">
        <v>9520</v>
      </c>
      <c r="B246">
        <v>43</v>
      </c>
      <c r="C246" s="29">
        <v>1028</v>
      </c>
      <c r="D246" s="30">
        <v>237339.8</v>
      </c>
      <c r="E246" s="30">
        <v>230.88</v>
      </c>
      <c r="F246">
        <v>12</v>
      </c>
      <c r="G246">
        <v>2004</v>
      </c>
      <c r="H246" s="31">
        <f t="shared" si="3"/>
        <v>23.906976744186046</v>
      </c>
    </row>
    <row r="247" spans="1:8">
      <c r="A247" s="1">
        <v>7192</v>
      </c>
      <c r="B247">
        <v>21</v>
      </c>
      <c r="C247">
        <v>519</v>
      </c>
      <c r="D247" s="30">
        <v>183263.91</v>
      </c>
      <c r="E247" s="30">
        <v>353.11</v>
      </c>
      <c r="F247">
        <v>12</v>
      </c>
      <c r="G247">
        <v>2004</v>
      </c>
      <c r="H247" s="31">
        <f t="shared" si="3"/>
        <v>24.714285714285715</v>
      </c>
    </row>
    <row r="248" spans="1:8">
      <c r="A248" s="1">
        <v>3821</v>
      </c>
      <c r="B248">
        <v>4</v>
      </c>
      <c r="C248">
        <v>99</v>
      </c>
      <c r="D248" s="30">
        <v>35303.980000000003</v>
      </c>
      <c r="E248" s="30">
        <v>356.61</v>
      </c>
      <c r="F248">
        <v>12</v>
      </c>
      <c r="G248">
        <v>2004</v>
      </c>
      <c r="H248" s="31">
        <f t="shared" si="3"/>
        <v>24.75</v>
      </c>
    </row>
    <row r="249" spans="1:8">
      <c r="A249" s="1">
        <v>3119</v>
      </c>
      <c r="B249">
        <v>13</v>
      </c>
      <c r="C249">
        <v>323</v>
      </c>
      <c r="D249" s="30">
        <v>90313.97</v>
      </c>
      <c r="E249" s="30">
        <v>279.61</v>
      </c>
      <c r="F249">
        <v>12</v>
      </c>
      <c r="G249">
        <v>2004</v>
      </c>
      <c r="H249" s="31">
        <f t="shared" si="3"/>
        <v>24.846153846153847</v>
      </c>
    </row>
    <row r="250" spans="1:8">
      <c r="A250" s="1">
        <v>3513</v>
      </c>
      <c r="B250">
        <v>3</v>
      </c>
      <c r="C250">
        <v>75</v>
      </c>
      <c r="D250" s="30">
        <v>20767.97</v>
      </c>
      <c r="E250" s="30">
        <v>276.91000000000003</v>
      </c>
      <c r="F250">
        <v>12</v>
      </c>
      <c r="G250">
        <v>2004</v>
      </c>
      <c r="H250" s="31">
        <f t="shared" si="3"/>
        <v>25</v>
      </c>
    </row>
    <row r="251" spans="1:8">
      <c r="A251" s="1">
        <v>8200</v>
      </c>
      <c r="B251">
        <v>104</v>
      </c>
      <c r="C251" s="29">
        <v>2739</v>
      </c>
      <c r="D251" s="30">
        <v>1673125.32</v>
      </c>
      <c r="E251" s="30">
        <v>610.85</v>
      </c>
      <c r="F251">
        <v>12</v>
      </c>
      <c r="G251">
        <v>2004</v>
      </c>
      <c r="H251" s="31">
        <f t="shared" si="3"/>
        <v>26.33653846153846</v>
      </c>
    </row>
    <row r="252" spans="1:8">
      <c r="A252" s="1">
        <v>6100</v>
      </c>
      <c r="B252">
        <v>269</v>
      </c>
      <c r="C252" s="29">
        <v>7695</v>
      </c>
      <c r="D252" s="30">
        <v>3430240.14</v>
      </c>
      <c r="E252" s="30">
        <v>445.78</v>
      </c>
      <c r="F252">
        <v>12</v>
      </c>
      <c r="G252">
        <v>2004</v>
      </c>
      <c r="H252" s="31">
        <f t="shared" si="3"/>
        <v>28.605947955390334</v>
      </c>
    </row>
    <row r="253" spans="1:8">
      <c r="A253" s="1">
        <v>3133</v>
      </c>
      <c r="B253">
        <v>1</v>
      </c>
      <c r="C253">
        <v>29</v>
      </c>
      <c r="D253" s="30">
        <v>6981.94</v>
      </c>
      <c r="E253" s="30">
        <v>240.76</v>
      </c>
      <c r="F253">
        <v>12</v>
      </c>
      <c r="G253">
        <v>2004</v>
      </c>
      <c r="H253" s="31">
        <f t="shared" si="3"/>
        <v>29</v>
      </c>
    </row>
    <row r="254" spans="1:8">
      <c r="A254" s="1">
        <v>3620</v>
      </c>
      <c r="B254">
        <v>23</v>
      </c>
      <c r="C254">
        <v>684</v>
      </c>
      <c r="D254" s="30">
        <v>308410.13</v>
      </c>
      <c r="E254" s="30">
        <v>450.89</v>
      </c>
      <c r="F254">
        <v>12</v>
      </c>
      <c r="G254">
        <v>2004</v>
      </c>
      <c r="H254" s="31">
        <f t="shared" si="3"/>
        <v>29.739130434782609</v>
      </c>
    </row>
    <row r="255" spans="1:8">
      <c r="A255" s="1">
        <v>2302</v>
      </c>
      <c r="B255">
        <v>2</v>
      </c>
      <c r="C255">
        <v>64</v>
      </c>
      <c r="D255" s="30">
        <v>21528.76</v>
      </c>
      <c r="E255" s="30">
        <v>336.39</v>
      </c>
      <c r="F255">
        <v>12</v>
      </c>
      <c r="G255">
        <v>2004</v>
      </c>
      <c r="H255" s="31">
        <f t="shared" si="3"/>
        <v>32</v>
      </c>
    </row>
    <row r="256" spans="1:8">
      <c r="A256" s="1">
        <v>3231</v>
      </c>
      <c r="B256">
        <v>5</v>
      </c>
      <c r="C256">
        <v>165</v>
      </c>
      <c r="D256" s="30">
        <v>55536.38</v>
      </c>
      <c r="E256" s="30">
        <v>336.58</v>
      </c>
      <c r="F256">
        <v>12</v>
      </c>
      <c r="G256">
        <v>2004</v>
      </c>
      <c r="H256" s="31">
        <f t="shared" si="3"/>
        <v>33</v>
      </c>
    </row>
    <row r="257" spans="1:8">
      <c r="A257" s="1">
        <v>3523</v>
      </c>
      <c r="B257">
        <v>27</v>
      </c>
      <c r="C257">
        <v>893</v>
      </c>
      <c r="D257" s="30">
        <v>317022.95</v>
      </c>
      <c r="E257" s="30">
        <v>355.01</v>
      </c>
      <c r="F257">
        <v>12</v>
      </c>
      <c r="G257">
        <v>2004</v>
      </c>
      <c r="H257" s="31">
        <f t="shared" si="3"/>
        <v>33.074074074074076</v>
      </c>
    </row>
    <row r="258" spans="1:8">
      <c r="A258" s="1">
        <v>3116</v>
      </c>
      <c r="B258">
        <v>143</v>
      </c>
      <c r="C258" s="29">
        <v>4811</v>
      </c>
      <c r="D258" s="30">
        <v>1466600.09</v>
      </c>
      <c r="E258" s="30">
        <v>304.83999999999997</v>
      </c>
      <c r="F258">
        <v>12</v>
      </c>
      <c r="G258">
        <v>2004</v>
      </c>
      <c r="H258" s="31">
        <f t="shared" si="3"/>
        <v>33.643356643356647</v>
      </c>
    </row>
    <row r="259" spans="1:8">
      <c r="A259" s="1">
        <v>3699</v>
      </c>
      <c r="B259">
        <v>11</v>
      </c>
      <c r="C259">
        <v>379</v>
      </c>
      <c r="D259" s="30">
        <v>125110.24</v>
      </c>
      <c r="E259" s="30">
        <v>330.11</v>
      </c>
      <c r="F259">
        <v>12</v>
      </c>
      <c r="G259">
        <v>2004</v>
      </c>
      <c r="H259" s="31">
        <f t="shared" si="3"/>
        <v>34.454545454545453</v>
      </c>
    </row>
    <row r="260" spans="1:8">
      <c r="A260" s="1">
        <v>7132</v>
      </c>
      <c r="B260">
        <v>7</v>
      </c>
      <c r="C260">
        <v>250</v>
      </c>
      <c r="D260" s="30">
        <v>136695.54</v>
      </c>
      <c r="E260" s="30">
        <v>546.78</v>
      </c>
      <c r="F260">
        <v>12</v>
      </c>
      <c r="G260">
        <v>2004</v>
      </c>
      <c r="H260" s="31">
        <f t="shared" ref="H260:H323" si="4">C260/B260</f>
        <v>35.714285714285715</v>
      </c>
    </row>
    <row r="261" spans="1:8">
      <c r="A261" s="1">
        <v>3112</v>
      </c>
      <c r="B261">
        <v>54</v>
      </c>
      <c r="C261" s="29">
        <v>1993</v>
      </c>
      <c r="D261" s="30">
        <v>600768.44999999995</v>
      </c>
      <c r="E261" s="30">
        <v>301.44</v>
      </c>
      <c r="F261">
        <v>12</v>
      </c>
      <c r="G261">
        <v>2004</v>
      </c>
      <c r="H261" s="31">
        <f t="shared" si="4"/>
        <v>36.907407407407405</v>
      </c>
    </row>
    <row r="262" spans="1:8">
      <c r="A262" s="1">
        <v>3131</v>
      </c>
      <c r="B262">
        <v>16</v>
      </c>
      <c r="C262">
        <v>596</v>
      </c>
      <c r="D262" s="30">
        <v>272336.96000000002</v>
      </c>
      <c r="E262" s="30">
        <v>456.94</v>
      </c>
      <c r="F262">
        <v>12</v>
      </c>
      <c r="G262">
        <v>2004</v>
      </c>
      <c r="H262" s="31">
        <f t="shared" si="4"/>
        <v>37.25</v>
      </c>
    </row>
    <row r="263" spans="1:8">
      <c r="A263" s="1">
        <v>8329</v>
      </c>
      <c r="B263" s="29">
        <v>1284</v>
      </c>
      <c r="C263" s="29">
        <v>48931</v>
      </c>
      <c r="D263" s="30">
        <v>13514912.6</v>
      </c>
      <c r="E263" s="30">
        <v>276.2</v>
      </c>
      <c r="F263">
        <v>12</v>
      </c>
      <c r="G263">
        <v>2004</v>
      </c>
      <c r="H263" s="31">
        <f t="shared" si="4"/>
        <v>38.108255451713397</v>
      </c>
    </row>
    <row r="264" spans="1:8">
      <c r="A264" s="1">
        <v>3812</v>
      </c>
      <c r="B264">
        <v>48</v>
      </c>
      <c r="C264" s="29">
        <v>1919</v>
      </c>
      <c r="D264" s="30">
        <v>552063.81999999995</v>
      </c>
      <c r="E264" s="30">
        <v>287.68</v>
      </c>
      <c r="F264">
        <v>12</v>
      </c>
      <c r="G264">
        <v>2004</v>
      </c>
      <c r="H264" s="31">
        <f t="shared" si="4"/>
        <v>39.979166666666664</v>
      </c>
    </row>
    <row r="265" spans="1:8">
      <c r="A265" s="1">
        <v>3822</v>
      </c>
      <c r="B265">
        <v>11</v>
      </c>
      <c r="C265">
        <v>453</v>
      </c>
      <c r="D265" s="30">
        <v>222838.88</v>
      </c>
      <c r="E265" s="30">
        <v>491.92</v>
      </c>
      <c r="F265">
        <v>12</v>
      </c>
      <c r="G265">
        <v>2004</v>
      </c>
      <c r="H265" s="31">
        <f t="shared" si="4"/>
        <v>41.18181818181818</v>
      </c>
    </row>
    <row r="266" spans="1:8">
      <c r="A266" s="1">
        <v>3233</v>
      </c>
      <c r="B266">
        <v>21</v>
      </c>
      <c r="C266">
        <v>995</v>
      </c>
      <c r="D266" s="30">
        <v>289293.49</v>
      </c>
      <c r="E266" s="30">
        <v>290.75</v>
      </c>
      <c r="F266">
        <v>12</v>
      </c>
      <c r="G266">
        <v>2004</v>
      </c>
      <c r="H266" s="31">
        <f t="shared" si="4"/>
        <v>47.38095238095238</v>
      </c>
    </row>
    <row r="267" spans="1:8">
      <c r="A267" s="1">
        <v>7200</v>
      </c>
      <c r="B267">
        <v>82</v>
      </c>
      <c r="C267" s="29">
        <v>3891</v>
      </c>
      <c r="D267" s="30">
        <v>2609824.6</v>
      </c>
      <c r="E267" s="30">
        <v>670.73</v>
      </c>
      <c r="F267">
        <v>12</v>
      </c>
      <c r="G267">
        <v>2004</v>
      </c>
      <c r="H267" s="31">
        <f t="shared" si="4"/>
        <v>47.451219512195124</v>
      </c>
    </row>
    <row r="268" spans="1:8">
      <c r="A268" s="1">
        <v>2200</v>
      </c>
      <c r="B268">
        <v>1</v>
      </c>
      <c r="C268">
        <v>48</v>
      </c>
      <c r="D268" s="30">
        <v>8039.18</v>
      </c>
      <c r="E268" s="30">
        <v>167.48</v>
      </c>
      <c r="F268">
        <v>12</v>
      </c>
      <c r="G268">
        <v>2004</v>
      </c>
      <c r="H268" s="31">
        <f t="shared" si="4"/>
        <v>48</v>
      </c>
    </row>
    <row r="269" spans="1:8">
      <c r="A269" s="1">
        <v>3113</v>
      </c>
      <c r="B269">
        <v>10</v>
      </c>
      <c r="C269">
        <v>493</v>
      </c>
      <c r="D269" s="30">
        <v>206021.07</v>
      </c>
      <c r="E269" s="30">
        <v>417.89</v>
      </c>
      <c r="F269">
        <v>12</v>
      </c>
      <c r="G269">
        <v>2004</v>
      </c>
      <c r="H269" s="31">
        <f t="shared" si="4"/>
        <v>49.3</v>
      </c>
    </row>
    <row r="270" spans="1:8">
      <c r="A270" s="1">
        <v>4102</v>
      </c>
      <c r="B270">
        <v>16</v>
      </c>
      <c r="C270">
        <v>822</v>
      </c>
      <c r="D270" s="30">
        <v>306857.84999999998</v>
      </c>
      <c r="E270" s="30">
        <v>373.31</v>
      </c>
      <c r="F270">
        <v>12</v>
      </c>
      <c r="G270">
        <v>2004</v>
      </c>
      <c r="H270" s="31">
        <f t="shared" si="4"/>
        <v>51.375</v>
      </c>
    </row>
    <row r="271" spans="1:8">
      <c r="A271" s="1">
        <v>3839</v>
      </c>
      <c r="B271">
        <v>15</v>
      </c>
      <c r="C271">
        <v>782</v>
      </c>
      <c r="D271" s="30">
        <v>354173.93</v>
      </c>
      <c r="E271" s="30">
        <v>452.91</v>
      </c>
      <c r="F271">
        <v>12</v>
      </c>
      <c r="G271">
        <v>2004</v>
      </c>
      <c r="H271" s="31">
        <f t="shared" si="4"/>
        <v>52.133333333333333</v>
      </c>
    </row>
    <row r="272" spans="1:8">
      <c r="A272" s="1">
        <v>3710</v>
      </c>
      <c r="B272">
        <v>30</v>
      </c>
      <c r="C272" s="29">
        <v>1606</v>
      </c>
      <c r="D272" s="30">
        <v>700847.62</v>
      </c>
      <c r="E272" s="30">
        <v>436.39</v>
      </c>
      <c r="F272">
        <v>12</v>
      </c>
      <c r="G272">
        <v>2004</v>
      </c>
      <c r="H272" s="31">
        <f t="shared" si="4"/>
        <v>53.533333333333331</v>
      </c>
    </row>
    <row r="273" spans="1:8">
      <c r="A273" s="1">
        <v>3903</v>
      </c>
      <c r="B273">
        <v>3</v>
      </c>
      <c r="C273">
        <v>164</v>
      </c>
      <c r="D273" s="30">
        <v>32123.73</v>
      </c>
      <c r="E273" s="30">
        <v>195.88</v>
      </c>
      <c r="F273">
        <v>12</v>
      </c>
      <c r="G273">
        <v>2004</v>
      </c>
      <c r="H273" s="31">
        <f t="shared" si="4"/>
        <v>54.666666666666664</v>
      </c>
    </row>
    <row r="274" spans="1:8">
      <c r="A274" s="1">
        <v>3240</v>
      </c>
      <c r="B274">
        <v>54</v>
      </c>
      <c r="C274" s="29">
        <v>3111</v>
      </c>
      <c r="D274" s="30">
        <v>860850.13</v>
      </c>
      <c r="E274" s="30">
        <v>276.70999999999998</v>
      </c>
      <c r="F274">
        <v>12</v>
      </c>
      <c r="G274">
        <v>2004</v>
      </c>
      <c r="H274" s="31">
        <f t="shared" si="4"/>
        <v>57.611111111111114</v>
      </c>
    </row>
    <row r="275" spans="1:8">
      <c r="A275" s="1">
        <v>3521</v>
      </c>
      <c r="B275">
        <v>9</v>
      </c>
      <c r="C275">
        <v>521</v>
      </c>
      <c r="D275" s="30">
        <v>257182.76</v>
      </c>
      <c r="E275" s="30">
        <v>493.63</v>
      </c>
      <c r="F275">
        <v>12</v>
      </c>
      <c r="G275">
        <v>2004</v>
      </c>
      <c r="H275" s="31">
        <f t="shared" si="4"/>
        <v>57.888888888888886</v>
      </c>
    </row>
    <row r="276" spans="1:8">
      <c r="A276" s="1">
        <v>3232</v>
      </c>
      <c r="B276">
        <v>2</v>
      </c>
      <c r="C276">
        <v>118</v>
      </c>
      <c r="D276" s="30">
        <v>25233.08</v>
      </c>
      <c r="E276" s="30">
        <v>213.84</v>
      </c>
      <c r="F276">
        <v>12</v>
      </c>
      <c r="G276">
        <v>2004</v>
      </c>
      <c r="H276" s="31">
        <f t="shared" si="4"/>
        <v>59</v>
      </c>
    </row>
    <row r="277" spans="1:8">
      <c r="A277" s="1">
        <v>4101</v>
      </c>
      <c r="B277">
        <v>29</v>
      </c>
      <c r="C277" s="29">
        <v>1722</v>
      </c>
      <c r="D277" s="30">
        <v>2366841.23</v>
      </c>
      <c r="E277" s="30">
        <v>1374.47</v>
      </c>
      <c r="F277">
        <v>12</v>
      </c>
      <c r="G277">
        <v>2004</v>
      </c>
      <c r="H277" s="31">
        <f t="shared" si="4"/>
        <v>59.379310344827587</v>
      </c>
    </row>
    <row r="278" spans="1:8">
      <c r="A278" s="1">
        <v>3512</v>
      </c>
      <c r="B278">
        <v>12</v>
      </c>
      <c r="C278">
        <v>713</v>
      </c>
      <c r="D278" s="30">
        <v>368350.99</v>
      </c>
      <c r="E278" s="30">
        <v>516.62</v>
      </c>
      <c r="F278">
        <v>12</v>
      </c>
      <c r="G278">
        <v>2004</v>
      </c>
      <c r="H278" s="31">
        <f t="shared" si="4"/>
        <v>59.416666666666664</v>
      </c>
    </row>
    <row r="279" spans="1:8">
      <c r="A279" s="1">
        <v>3213</v>
      </c>
      <c r="B279">
        <v>20</v>
      </c>
      <c r="C279" s="29">
        <v>1221</v>
      </c>
      <c r="D279" s="30">
        <v>319602.28000000003</v>
      </c>
      <c r="E279" s="30">
        <v>261.75</v>
      </c>
      <c r="F279">
        <v>12</v>
      </c>
      <c r="G279">
        <v>2004</v>
      </c>
      <c r="H279" s="31">
        <f t="shared" si="4"/>
        <v>61.05</v>
      </c>
    </row>
    <row r="280" spans="1:8">
      <c r="A280" s="1">
        <v>1301</v>
      </c>
      <c r="B280">
        <v>23</v>
      </c>
      <c r="C280" s="29">
        <v>1551</v>
      </c>
      <c r="D280" s="30">
        <v>353559.01</v>
      </c>
      <c r="E280" s="30">
        <v>227.96</v>
      </c>
      <c r="F280">
        <v>12</v>
      </c>
      <c r="G280">
        <v>2004</v>
      </c>
      <c r="H280" s="31">
        <f t="shared" si="4"/>
        <v>67.434782608695656</v>
      </c>
    </row>
    <row r="281" spans="1:8">
      <c r="A281" s="1">
        <v>3720</v>
      </c>
      <c r="B281">
        <v>14</v>
      </c>
      <c r="C281">
        <v>977</v>
      </c>
      <c r="D281" s="30">
        <v>352476.09</v>
      </c>
      <c r="E281" s="30">
        <v>360.77</v>
      </c>
      <c r="F281">
        <v>12</v>
      </c>
      <c r="G281">
        <v>2004</v>
      </c>
      <c r="H281" s="31">
        <f t="shared" si="4"/>
        <v>69.785714285714292</v>
      </c>
    </row>
    <row r="282" spans="1:8">
      <c r="A282" s="1">
        <v>3412</v>
      </c>
      <c r="B282">
        <v>8</v>
      </c>
      <c r="C282">
        <v>585</v>
      </c>
      <c r="D282" s="30">
        <v>302087.15999999997</v>
      </c>
      <c r="E282" s="30">
        <v>516.39</v>
      </c>
      <c r="F282">
        <v>12</v>
      </c>
      <c r="G282">
        <v>2004</v>
      </c>
      <c r="H282" s="31">
        <f t="shared" si="4"/>
        <v>73.125</v>
      </c>
    </row>
    <row r="283" spans="1:8">
      <c r="A283" s="1">
        <v>3560</v>
      </c>
      <c r="B283">
        <v>74</v>
      </c>
      <c r="C283" s="29">
        <v>5973</v>
      </c>
      <c r="D283" s="30">
        <v>2253947.19</v>
      </c>
      <c r="E283" s="30">
        <v>377.36</v>
      </c>
      <c r="F283">
        <v>12</v>
      </c>
      <c r="G283">
        <v>2004</v>
      </c>
      <c r="H283" s="31">
        <f t="shared" si="4"/>
        <v>80.71621621621621</v>
      </c>
    </row>
    <row r="284" spans="1:8">
      <c r="A284" s="1">
        <v>3121</v>
      </c>
      <c r="B284">
        <v>102</v>
      </c>
      <c r="C284" s="29">
        <v>8727</v>
      </c>
      <c r="D284" s="30">
        <v>4329032.8</v>
      </c>
      <c r="E284" s="30">
        <v>496.05</v>
      </c>
      <c r="F284">
        <v>12</v>
      </c>
      <c r="G284">
        <v>2004</v>
      </c>
      <c r="H284" s="31">
        <f t="shared" si="4"/>
        <v>85.558823529411768</v>
      </c>
    </row>
    <row r="285" spans="1:8">
      <c r="A285" s="1">
        <v>3522</v>
      </c>
      <c r="B285">
        <v>56</v>
      </c>
      <c r="C285" s="29">
        <v>4958</v>
      </c>
      <c r="D285" s="30">
        <v>2199471.33</v>
      </c>
      <c r="E285" s="30">
        <v>443.62</v>
      </c>
      <c r="F285">
        <v>12</v>
      </c>
      <c r="G285">
        <v>2004</v>
      </c>
      <c r="H285" s="31">
        <f t="shared" si="4"/>
        <v>88.535714285714292</v>
      </c>
    </row>
    <row r="286" spans="1:8">
      <c r="A286" s="1">
        <v>3419</v>
      </c>
      <c r="B286">
        <v>11</v>
      </c>
      <c r="C286" s="29">
        <v>1034</v>
      </c>
      <c r="D286" s="30">
        <v>662057.01</v>
      </c>
      <c r="E286" s="30">
        <v>640.29</v>
      </c>
      <c r="F286">
        <v>12</v>
      </c>
      <c r="G286">
        <v>2004</v>
      </c>
      <c r="H286" s="31">
        <f t="shared" si="4"/>
        <v>94</v>
      </c>
    </row>
    <row r="287" spans="1:8">
      <c r="A287" s="1">
        <v>3610</v>
      </c>
      <c r="B287">
        <v>25</v>
      </c>
      <c r="C287" s="29">
        <v>2397</v>
      </c>
      <c r="D287" s="30">
        <v>1038131.82</v>
      </c>
      <c r="E287" s="30">
        <v>433.1</v>
      </c>
      <c r="F287">
        <v>12</v>
      </c>
      <c r="G287">
        <v>2004</v>
      </c>
      <c r="H287" s="31">
        <f t="shared" si="4"/>
        <v>95.88</v>
      </c>
    </row>
    <row r="288" spans="1:8">
      <c r="A288" s="1">
        <v>9200</v>
      </c>
      <c r="B288">
        <v>45</v>
      </c>
      <c r="C288" s="29">
        <v>4539</v>
      </c>
      <c r="D288" s="30">
        <v>829635.17</v>
      </c>
      <c r="E288" s="30">
        <v>182.78</v>
      </c>
      <c r="F288">
        <v>12</v>
      </c>
      <c r="G288">
        <v>2004</v>
      </c>
      <c r="H288" s="31">
        <f t="shared" si="4"/>
        <v>100.86666666666666</v>
      </c>
    </row>
    <row r="289" spans="1:8">
      <c r="A289" s="1">
        <v>3215</v>
      </c>
      <c r="B289">
        <v>5</v>
      </c>
      <c r="C289">
        <v>531</v>
      </c>
      <c r="D289" s="30">
        <v>137580.84</v>
      </c>
      <c r="E289" s="30">
        <v>259.10000000000002</v>
      </c>
      <c r="F289">
        <v>12</v>
      </c>
      <c r="G289">
        <v>2004</v>
      </c>
      <c r="H289" s="31">
        <f t="shared" si="4"/>
        <v>106.2</v>
      </c>
    </row>
    <row r="290" spans="1:8">
      <c r="A290" s="1">
        <v>7131</v>
      </c>
      <c r="B290">
        <v>17</v>
      </c>
      <c r="C290" s="29">
        <v>1826</v>
      </c>
      <c r="D290" s="30">
        <v>976661.75</v>
      </c>
      <c r="E290" s="30">
        <v>534.86</v>
      </c>
      <c r="F290">
        <v>12</v>
      </c>
      <c r="G290">
        <v>2004</v>
      </c>
      <c r="H290" s="31">
        <f t="shared" si="4"/>
        <v>107.41176470588235</v>
      </c>
    </row>
    <row r="291" spans="1:8">
      <c r="A291" s="1">
        <v>3211</v>
      </c>
      <c r="B291">
        <v>32</v>
      </c>
      <c r="C291" s="29">
        <v>3664</v>
      </c>
      <c r="D291" s="30">
        <v>1310543.77</v>
      </c>
      <c r="E291" s="30">
        <v>357.68</v>
      </c>
      <c r="F291">
        <v>12</v>
      </c>
      <c r="G291">
        <v>2004</v>
      </c>
      <c r="H291" s="31">
        <f t="shared" si="4"/>
        <v>114.5</v>
      </c>
    </row>
    <row r="292" spans="1:8">
      <c r="A292" s="1">
        <v>8101</v>
      </c>
      <c r="B292">
        <v>78</v>
      </c>
      <c r="C292" s="29">
        <v>10225</v>
      </c>
      <c r="D292" s="30">
        <v>5433379.1600000001</v>
      </c>
      <c r="E292" s="30">
        <v>531.38</v>
      </c>
      <c r="F292">
        <v>12</v>
      </c>
      <c r="G292">
        <v>2004</v>
      </c>
      <c r="H292" s="31">
        <f t="shared" si="4"/>
        <v>131.08974358974359</v>
      </c>
    </row>
    <row r="293" spans="1:8">
      <c r="A293" s="1">
        <v>3220</v>
      </c>
      <c r="B293">
        <v>553</v>
      </c>
      <c r="C293" s="29">
        <v>77450</v>
      </c>
      <c r="D293" s="30">
        <v>19940731.100000001</v>
      </c>
      <c r="E293" s="30">
        <v>257.47000000000003</v>
      </c>
      <c r="F293">
        <v>12</v>
      </c>
      <c r="G293">
        <v>2004</v>
      </c>
      <c r="H293" s="31">
        <f t="shared" si="4"/>
        <v>140.05424954792042</v>
      </c>
    </row>
    <row r="294" spans="1:8">
      <c r="A294" s="1">
        <v>3692</v>
      </c>
      <c r="B294">
        <v>3</v>
      </c>
      <c r="C294">
        <v>429</v>
      </c>
      <c r="D294" s="30">
        <v>620443.29</v>
      </c>
      <c r="E294" s="30">
        <v>1446.25</v>
      </c>
      <c r="F294">
        <v>12</v>
      </c>
      <c r="G294">
        <v>2004</v>
      </c>
      <c r="H294" s="31">
        <f t="shared" si="4"/>
        <v>143</v>
      </c>
    </row>
    <row r="295" spans="1:8">
      <c r="A295" s="1">
        <v>3115</v>
      </c>
      <c r="B295">
        <v>2</v>
      </c>
      <c r="C295">
        <v>330</v>
      </c>
      <c r="D295" s="30">
        <v>103051.08</v>
      </c>
      <c r="E295" s="30">
        <v>312.27999999999997</v>
      </c>
      <c r="F295">
        <v>12</v>
      </c>
      <c r="G295">
        <v>2004</v>
      </c>
      <c r="H295" s="31">
        <f t="shared" si="4"/>
        <v>165</v>
      </c>
    </row>
    <row r="296" spans="1:8">
      <c r="A296" s="1">
        <v>3219</v>
      </c>
      <c r="B296">
        <v>8</v>
      </c>
      <c r="C296" s="29">
        <v>1684</v>
      </c>
      <c r="D296" s="30">
        <v>471711.25</v>
      </c>
      <c r="E296" s="30">
        <v>280.11</v>
      </c>
      <c r="F296">
        <v>12</v>
      </c>
      <c r="G296">
        <v>2004</v>
      </c>
      <c r="H296" s="31">
        <f t="shared" si="4"/>
        <v>210.5</v>
      </c>
    </row>
    <row r="297" spans="1:8">
      <c r="A297" s="1">
        <v>3411</v>
      </c>
      <c r="B297">
        <v>2</v>
      </c>
      <c r="C297">
        <v>449</v>
      </c>
      <c r="D297" s="30">
        <v>187188.49</v>
      </c>
      <c r="E297" s="30">
        <v>416.9</v>
      </c>
      <c r="F297">
        <v>12</v>
      </c>
      <c r="G297">
        <v>2004</v>
      </c>
      <c r="H297" s="31">
        <f t="shared" si="4"/>
        <v>224.5</v>
      </c>
    </row>
    <row r="298" spans="1:8">
      <c r="A298" s="1">
        <v>3118</v>
      </c>
      <c r="B298">
        <v>13</v>
      </c>
      <c r="C298" s="29">
        <v>2965</v>
      </c>
      <c r="D298" s="30">
        <v>1427999.48</v>
      </c>
      <c r="E298" s="30">
        <v>481.62</v>
      </c>
      <c r="F298">
        <v>12</v>
      </c>
      <c r="G298">
        <v>2004</v>
      </c>
      <c r="H298" s="31">
        <f t="shared" si="4"/>
        <v>228.07692307692307</v>
      </c>
    </row>
    <row r="299" spans="1:8">
      <c r="A299" s="1">
        <v>3134</v>
      </c>
      <c r="B299">
        <v>14</v>
      </c>
      <c r="C299" s="29">
        <v>3677</v>
      </c>
      <c r="D299" s="30">
        <v>2246720.96</v>
      </c>
      <c r="E299" s="30">
        <v>611.02</v>
      </c>
      <c r="F299">
        <v>12</v>
      </c>
      <c r="G299">
        <v>2004</v>
      </c>
      <c r="H299" s="31">
        <f t="shared" si="4"/>
        <v>262.64285714285717</v>
      </c>
    </row>
    <row r="300" spans="1:8">
      <c r="A300" s="1">
        <v>3540</v>
      </c>
      <c r="B300">
        <v>1</v>
      </c>
      <c r="C300">
        <v>311</v>
      </c>
      <c r="D300" s="30">
        <v>103124.95</v>
      </c>
      <c r="E300" s="30">
        <v>331.59</v>
      </c>
      <c r="F300">
        <v>12</v>
      </c>
      <c r="G300">
        <v>2004</v>
      </c>
      <c r="H300" s="31">
        <f t="shared" si="4"/>
        <v>311</v>
      </c>
    </row>
    <row r="301" spans="1:8">
      <c r="A301" s="1">
        <v>3845</v>
      </c>
      <c r="B301">
        <v>1</v>
      </c>
      <c r="C301" s="29">
        <v>1082</v>
      </c>
      <c r="D301" s="30">
        <v>590798.21</v>
      </c>
      <c r="E301" s="30">
        <v>546.02</v>
      </c>
      <c r="F301">
        <v>12</v>
      </c>
      <c r="G301">
        <v>2004</v>
      </c>
      <c r="H301" s="31">
        <f t="shared" si="4"/>
        <v>1082</v>
      </c>
    </row>
    <row r="302" spans="1:8">
      <c r="A302" s="1">
        <v>1302</v>
      </c>
      <c r="B302">
        <v>2</v>
      </c>
      <c r="C302">
        <v>4</v>
      </c>
      <c r="D302" s="30">
        <v>993.68</v>
      </c>
      <c r="E302" s="30">
        <v>248.42</v>
      </c>
      <c r="F302">
        <v>12</v>
      </c>
      <c r="G302">
        <v>2005</v>
      </c>
      <c r="H302" s="31">
        <f t="shared" si="4"/>
        <v>2</v>
      </c>
    </row>
    <row r="303" spans="1:8">
      <c r="A303" s="1">
        <v>3902</v>
      </c>
      <c r="B303">
        <v>1</v>
      </c>
      <c r="C303">
        <v>2</v>
      </c>
      <c r="D303" s="30">
        <v>352.69</v>
      </c>
      <c r="E303" s="30">
        <v>176.35</v>
      </c>
      <c r="F303">
        <v>12</v>
      </c>
      <c r="G303">
        <v>2005</v>
      </c>
      <c r="H303" s="31">
        <f t="shared" si="4"/>
        <v>2</v>
      </c>
    </row>
    <row r="304" spans="1:8">
      <c r="A304" s="1">
        <v>2903</v>
      </c>
      <c r="B304">
        <v>7</v>
      </c>
      <c r="C304">
        <v>16</v>
      </c>
      <c r="D304" s="30">
        <v>2488.9</v>
      </c>
      <c r="E304" s="30">
        <v>155.56</v>
      </c>
      <c r="F304">
        <v>12</v>
      </c>
      <c r="G304">
        <v>2005</v>
      </c>
      <c r="H304" s="31">
        <f t="shared" si="4"/>
        <v>2.2857142857142856</v>
      </c>
    </row>
    <row r="305" spans="1:8">
      <c r="A305" s="1">
        <v>9514</v>
      </c>
      <c r="B305">
        <v>13</v>
      </c>
      <c r="C305">
        <v>38</v>
      </c>
      <c r="D305" s="30">
        <v>5371.15</v>
      </c>
      <c r="E305" s="30">
        <v>141.35</v>
      </c>
      <c r="F305">
        <v>12</v>
      </c>
      <c r="G305">
        <v>2005</v>
      </c>
      <c r="H305" s="31">
        <f t="shared" si="4"/>
        <v>2.9230769230769229</v>
      </c>
    </row>
    <row r="306" spans="1:8">
      <c r="A306" s="1">
        <v>3823</v>
      </c>
      <c r="B306">
        <v>4</v>
      </c>
      <c r="C306">
        <v>12</v>
      </c>
      <c r="D306" s="30">
        <v>3196.79</v>
      </c>
      <c r="E306" s="30">
        <v>266.39999999999998</v>
      </c>
      <c r="F306">
        <v>12</v>
      </c>
      <c r="G306">
        <v>2005</v>
      </c>
      <c r="H306" s="31">
        <f t="shared" si="4"/>
        <v>3</v>
      </c>
    </row>
    <row r="307" spans="1:8">
      <c r="A307" s="1">
        <v>3841</v>
      </c>
      <c r="B307">
        <v>1</v>
      </c>
      <c r="C307">
        <v>3</v>
      </c>
      <c r="D307" s="30">
        <v>79.2</v>
      </c>
      <c r="E307" s="30">
        <v>26.4</v>
      </c>
      <c r="F307">
        <v>12</v>
      </c>
      <c r="G307">
        <v>2005</v>
      </c>
      <c r="H307" s="31">
        <f t="shared" si="4"/>
        <v>3</v>
      </c>
    </row>
    <row r="308" spans="1:8">
      <c r="A308" s="1">
        <v>7115</v>
      </c>
      <c r="B308">
        <v>1</v>
      </c>
      <c r="C308">
        <v>3</v>
      </c>
      <c r="D308" s="30">
        <v>1406</v>
      </c>
      <c r="E308" s="30">
        <v>468.67</v>
      </c>
      <c r="F308">
        <v>12</v>
      </c>
      <c r="G308">
        <v>2005</v>
      </c>
      <c r="H308" s="31">
        <f t="shared" si="4"/>
        <v>3</v>
      </c>
    </row>
    <row r="309" spans="1:8">
      <c r="A309" s="1">
        <v>7122</v>
      </c>
      <c r="B309">
        <v>1</v>
      </c>
      <c r="C309">
        <v>3</v>
      </c>
      <c r="D309" s="30">
        <v>1864.8</v>
      </c>
      <c r="E309" s="30">
        <v>621.6</v>
      </c>
      <c r="F309">
        <v>12</v>
      </c>
      <c r="G309">
        <v>2005</v>
      </c>
      <c r="H309" s="31">
        <f t="shared" si="4"/>
        <v>3</v>
      </c>
    </row>
    <row r="310" spans="1:8">
      <c r="A310" s="1">
        <v>9511</v>
      </c>
      <c r="B310">
        <v>5</v>
      </c>
      <c r="C310">
        <v>15</v>
      </c>
      <c r="D310" s="30">
        <v>2562.52</v>
      </c>
      <c r="E310" s="30">
        <v>170.83</v>
      </c>
      <c r="F310">
        <v>12</v>
      </c>
      <c r="G310">
        <v>2005</v>
      </c>
      <c r="H310" s="31">
        <f t="shared" si="4"/>
        <v>3</v>
      </c>
    </row>
    <row r="311" spans="1:8">
      <c r="A311" s="1">
        <v>3214</v>
      </c>
      <c r="B311">
        <v>2</v>
      </c>
      <c r="C311">
        <v>7</v>
      </c>
      <c r="D311" s="30">
        <v>2118.71</v>
      </c>
      <c r="E311" s="30">
        <v>302.67</v>
      </c>
      <c r="F311">
        <v>12</v>
      </c>
      <c r="G311">
        <v>2005</v>
      </c>
      <c r="H311" s="31">
        <f t="shared" si="4"/>
        <v>3.5</v>
      </c>
    </row>
    <row r="312" spans="1:8">
      <c r="A312" s="1">
        <v>1130</v>
      </c>
      <c r="B312">
        <v>2</v>
      </c>
      <c r="C312">
        <v>8</v>
      </c>
      <c r="D312" s="30">
        <v>1309.44</v>
      </c>
      <c r="E312" s="30">
        <v>163.68</v>
      </c>
      <c r="F312">
        <v>12</v>
      </c>
      <c r="G312">
        <v>2005</v>
      </c>
      <c r="H312" s="31">
        <f t="shared" si="4"/>
        <v>4</v>
      </c>
    </row>
    <row r="313" spans="1:8">
      <c r="A313" s="1">
        <v>1210</v>
      </c>
      <c r="B313">
        <v>2</v>
      </c>
      <c r="C313">
        <v>8</v>
      </c>
      <c r="D313" s="30">
        <v>3961.3</v>
      </c>
      <c r="E313" s="30">
        <v>495.16</v>
      </c>
      <c r="F313">
        <v>12</v>
      </c>
      <c r="G313">
        <v>2005</v>
      </c>
      <c r="H313" s="31">
        <f t="shared" si="4"/>
        <v>4</v>
      </c>
    </row>
    <row r="314" spans="1:8">
      <c r="A314" s="1">
        <v>3853</v>
      </c>
      <c r="B314">
        <v>1</v>
      </c>
      <c r="C314">
        <v>4</v>
      </c>
      <c r="D314" s="30">
        <v>894.75</v>
      </c>
      <c r="E314" s="30">
        <v>223.69</v>
      </c>
      <c r="F314">
        <v>12</v>
      </c>
      <c r="G314">
        <v>2005</v>
      </c>
      <c r="H314" s="31">
        <f t="shared" si="4"/>
        <v>4</v>
      </c>
    </row>
    <row r="315" spans="1:8">
      <c r="A315" s="1">
        <v>9420</v>
      </c>
      <c r="B315">
        <v>1</v>
      </c>
      <c r="C315">
        <v>4</v>
      </c>
      <c r="D315" s="30">
        <v>670.22</v>
      </c>
      <c r="E315" s="30">
        <v>167.56</v>
      </c>
      <c r="F315">
        <v>12</v>
      </c>
      <c r="G315">
        <v>2005</v>
      </c>
      <c r="H315" s="31">
        <f t="shared" si="4"/>
        <v>4</v>
      </c>
    </row>
    <row r="316" spans="1:8">
      <c r="A316" s="1">
        <v>9515</v>
      </c>
      <c r="B316">
        <v>1</v>
      </c>
      <c r="C316">
        <v>4</v>
      </c>
      <c r="D316" s="30">
        <v>606.55999999999995</v>
      </c>
      <c r="E316" s="30">
        <v>151.63999999999999</v>
      </c>
      <c r="F316">
        <v>12</v>
      </c>
      <c r="G316">
        <v>2005</v>
      </c>
      <c r="H316" s="31">
        <f t="shared" si="4"/>
        <v>4</v>
      </c>
    </row>
    <row r="317" spans="1:8">
      <c r="A317" s="1">
        <v>3825</v>
      </c>
      <c r="B317">
        <v>9</v>
      </c>
      <c r="C317">
        <v>37</v>
      </c>
      <c r="D317" s="30">
        <v>5544.19</v>
      </c>
      <c r="E317" s="30">
        <v>149.84</v>
      </c>
      <c r="F317">
        <v>12</v>
      </c>
      <c r="G317">
        <v>2005</v>
      </c>
      <c r="H317" s="31">
        <f t="shared" si="4"/>
        <v>4.1111111111111107</v>
      </c>
    </row>
    <row r="318" spans="1:8">
      <c r="A318" s="1">
        <v>8321</v>
      </c>
      <c r="B318">
        <v>689</v>
      </c>
      <c r="C318" s="29">
        <v>3044</v>
      </c>
      <c r="D318" s="30">
        <v>812882.53</v>
      </c>
      <c r="E318" s="30">
        <v>267.04000000000002</v>
      </c>
      <c r="F318">
        <v>12</v>
      </c>
      <c r="G318">
        <v>2005</v>
      </c>
      <c r="H318" s="31">
        <f t="shared" si="4"/>
        <v>4.4179970972423801</v>
      </c>
    </row>
    <row r="319" spans="1:8">
      <c r="A319" s="1">
        <v>9331</v>
      </c>
      <c r="B319" s="29">
        <v>1868</v>
      </c>
      <c r="C319" s="29">
        <v>8464</v>
      </c>
      <c r="D319" s="30">
        <v>2120360.7999999998</v>
      </c>
      <c r="E319" s="30">
        <v>250.52</v>
      </c>
      <c r="F319">
        <v>12</v>
      </c>
      <c r="G319">
        <v>2005</v>
      </c>
      <c r="H319" s="31">
        <f t="shared" si="4"/>
        <v>4.5310492505353315</v>
      </c>
    </row>
    <row r="320" spans="1:8">
      <c r="A320" s="1">
        <v>9591</v>
      </c>
      <c r="B320">
        <v>427</v>
      </c>
      <c r="C320" s="29">
        <v>2088</v>
      </c>
      <c r="D320" s="30">
        <v>473450.35</v>
      </c>
      <c r="E320" s="30">
        <v>226.75</v>
      </c>
      <c r="F320">
        <v>12</v>
      </c>
      <c r="G320">
        <v>2005</v>
      </c>
      <c r="H320" s="31">
        <f t="shared" si="4"/>
        <v>4.8899297423887589</v>
      </c>
    </row>
    <row r="321" spans="1:8">
      <c r="A321" s="1">
        <v>3851</v>
      </c>
      <c r="B321">
        <v>9</v>
      </c>
      <c r="C321">
        <v>48</v>
      </c>
      <c r="D321" s="30">
        <v>15255.28</v>
      </c>
      <c r="E321" s="30">
        <v>317.82</v>
      </c>
      <c r="F321">
        <v>12</v>
      </c>
      <c r="G321">
        <v>2005</v>
      </c>
      <c r="H321" s="31">
        <f t="shared" si="4"/>
        <v>5.333333333333333</v>
      </c>
    </row>
    <row r="322" spans="1:8">
      <c r="A322" s="1">
        <v>9415</v>
      </c>
      <c r="B322">
        <v>4</v>
      </c>
      <c r="C322">
        <v>22</v>
      </c>
      <c r="D322" s="30">
        <v>5666.35</v>
      </c>
      <c r="E322" s="30">
        <v>257.56</v>
      </c>
      <c r="F322">
        <v>12</v>
      </c>
      <c r="G322">
        <v>2005</v>
      </c>
      <c r="H322" s="31">
        <f t="shared" si="4"/>
        <v>5.5</v>
      </c>
    </row>
    <row r="323" spans="1:8">
      <c r="A323" s="1">
        <v>7123</v>
      </c>
      <c r="B323">
        <v>5</v>
      </c>
      <c r="C323">
        <v>28</v>
      </c>
      <c r="D323" s="30">
        <v>7598.62</v>
      </c>
      <c r="E323" s="30">
        <v>271.38</v>
      </c>
      <c r="F323">
        <v>12</v>
      </c>
      <c r="G323">
        <v>2005</v>
      </c>
      <c r="H323" s="31">
        <f t="shared" si="4"/>
        <v>5.6</v>
      </c>
    </row>
    <row r="324" spans="1:8">
      <c r="A324" s="1">
        <v>9411</v>
      </c>
      <c r="B324">
        <v>6</v>
      </c>
      <c r="C324">
        <v>34</v>
      </c>
      <c r="D324" s="30">
        <v>13244.52</v>
      </c>
      <c r="E324" s="30">
        <v>389.54</v>
      </c>
      <c r="F324">
        <v>12</v>
      </c>
      <c r="G324">
        <v>2005</v>
      </c>
      <c r="H324" s="31">
        <f t="shared" ref="H324:H387" si="5">C324/B324</f>
        <v>5.666666666666667</v>
      </c>
    </row>
    <row r="325" spans="1:8">
      <c r="A325" s="1">
        <v>9510</v>
      </c>
      <c r="B325">
        <v>46</v>
      </c>
      <c r="C325">
        <v>263</v>
      </c>
      <c r="D325" s="30">
        <v>59975.15</v>
      </c>
      <c r="E325" s="30">
        <v>228.04</v>
      </c>
      <c r="F325">
        <v>12</v>
      </c>
      <c r="G325">
        <v>2005</v>
      </c>
      <c r="H325" s="31">
        <f t="shared" si="5"/>
        <v>5.7173913043478262</v>
      </c>
    </row>
    <row r="326" spans="1:8">
      <c r="A326" s="1">
        <v>7113</v>
      </c>
      <c r="B326">
        <v>43</v>
      </c>
      <c r="C326">
        <v>257</v>
      </c>
      <c r="D326" s="30">
        <v>51855.6</v>
      </c>
      <c r="E326" s="30">
        <v>201.77</v>
      </c>
      <c r="F326">
        <v>12</v>
      </c>
      <c r="G326">
        <v>2005</v>
      </c>
      <c r="H326" s="31">
        <f t="shared" si="5"/>
        <v>5.9767441860465116</v>
      </c>
    </row>
    <row r="327" spans="1:8">
      <c r="A327" s="1">
        <v>3114</v>
      </c>
      <c r="B327">
        <v>4</v>
      </c>
      <c r="C327">
        <v>24</v>
      </c>
      <c r="D327" s="30">
        <v>4530.3100000000004</v>
      </c>
      <c r="E327" s="30">
        <v>188.76</v>
      </c>
      <c r="F327">
        <v>12</v>
      </c>
      <c r="G327">
        <v>2005</v>
      </c>
      <c r="H327" s="31">
        <f t="shared" si="5"/>
        <v>6</v>
      </c>
    </row>
    <row r="328" spans="1:8">
      <c r="A328" s="1">
        <v>4103</v>
      </c>
      <c r="B328">
        <v>1</v>
      </c>
      <c r="C328">
        <v>6</v>
      </c>
      <c r="D328" s="30">
        <v>1200</v>
      </c>
      <c r="E328" s="30">
        <v>200</v>
      </c>
      <c r="F328">
        <v>12</v>
      </c>
      <c r="G328">
        <v>2005</v>
      </c>
      <c r="H328" s="31">
        <f t="shared" si="5"/>
        <v>6</v>
      </c>
    </row>
    <row r="329" spans="1:8">
      <c r="A329" s="1">
        <v>9519</v>
      </c>
      <c r="B329">
        <v>31</v>
      </c>
      <c r="C329">
        <v>199</v>
      </c>
      <c r="D329" s="30">
        <v>47976.46</v>
      </c>
      <c r="E329" s="30">
        <v>241.09</v>
      </c>
      <c r="F329">
        <v>12</v>
      </c>
      <c r="G329">
        <v>2005</v>
      </c>
      <c r="H329" s="31">
        <f t="shared" si="5"/>
        <v>6.419354838709677</v>
      </c>
    </row>
    <row r="330" spans="1:8">
      <c r="A330" s="1">
        <v>9512</v>
      </c>
      <c r="B330">
        <v>120</v>
      </c>
      <c r="C330">
        <v>797</v>
      </c>
      <c r="D330" s="30">
        <v>212000.15</v>
      </c>
      <c r="E330" s="30">
        <v>266</v>
      </c>
      <c r="F330">
        <v>12</v>
      </c>
      <c r="G330">
        <v>2005</v>
      </c>
      <c r="H330" s="31">
        <f t="shared" si="5"/>
        <v>6.6416666666666666</v>
      </c>
    </row>
    <row r="331" spans="1:8">
      <c r="A331" s="1">
        <v>9332</v>
      </c>
      <c r="B331">
        <v>23</v>
      </c>
      <c r="C331">
        <v>153</v>
      </c>
      <c r="D331" s="30">
        <v>50897.58</v>
      </c>
      <c r="E331" s="30">
        <v>332.66</v>
      </c>
      <c r="F331">
        <v>12</v>
      </c>
      <c r="G331">
        <v>2005</v>
      </c>
      <c r="H331" s="31">
        <f t="shared" si="5"/>
        <v>6.6521739130434785</v>
      </c>
    </row>
    <row r="332" spans="1:8">
      <c r="A332" s="1">
        <v>8322</v>
      </c>
      <c r="B332">
        <v>472</v>
      </c>
      <c r="C332" s="29">
        <v>3330</v>
      </c>
      <c r="D332" s="30">
        <v>1068937.95</v>
      </c>
      <c r="E332" s="30">
        <v>321</v>
      </c>
      <c r="F332">
        <v>12</v>
      </c>
      <c r="G332">
        <v>2005</v>
      </c>
      <c r="H332" s="31">
        <f t="shared" si="5"/>
        <v>7.0550847457627119</v>
      </c>
    </row>
    <row r="333" spans="1:8">
      <c r="A333" s="1">
        <v>4200</v>
      </c>
      <c r="B333">
        <v>40</v>
      </c>
      <c r="C333">
        <v>290</v>
      </c>
      <c r="D333" s="30">
        <v>77802.179999999993</v>
      </c>
      <c r="E333" s="30">
        <v>268.27999999999997</v>
      </c>
      <c r="F333">
        <v>12</v>
      </c>
      <c r="G333">
        <v>2005</v>
      </c>
      <c r="H333" s="31">
        <f t="shared" si="5"/>
        <v>7.25</v>
      </c>
    </row>
    <row r="334" spans="1:8">
      <c r="A334" s="1">
        <v>3811</v>
      </c>
      <c r="B334">
        <v>9</v>
      </c>
      <c r="C334">
        <v>67</v>
      </c>
      <c r="D334" s="30">
        <v>11024.89</v>
      </c>
      <c r="E334" s="30">
        <v>164.55</v>
      </c>
      <c r="F334">
        <v>12</v>
      </c>
      <c r="G334">
        <v>2005</v>
      </c>
      <c r="H334" s="31">
        <f t="shared" si="5"/>
        <v>7.4444444444444446</v>
      </c>
    </row>
    <row r="335" spans="1:8">
      <c r="A335" s="1">
        <v>3551</v>
      </c>
      <c r="B335">
        <v>20</v>
      </c>
      <c r="C335">
        <v>150</v>
      </c>
      <c r="D335" s="30">
        <v>40561.879999999997</v>
      </c>
      <c r="E335" s="30">
        <v>270.41000000000003</v>
      </c>
      <c r="F335">
        <v>12</v>
      </c>
      <c r="G335">
        <v>2005</v>
      </c>
      <c r="H335" s="31">
        <f t="shared" si="5"/>
        <v>7.5</v>
      </c>
    </row>
    <row r="336" spans="1:8">
      <c r="A336" s="1">
        <v>9513</v>
      </c>
      <c r="B336">
        <v>546</v>
      </c>
      <c r="C336" s="29">
        <v>4106</v>
      </c>
      <c r="D336" s="30">
        <v>1263561.01</v>
      </c>
      <c r="E336" s="30">
        <v>307.74</v>
      </c>
      <c r="F336">
        <v>12</v>
      </c>
      <c r="G336">
        <v>2005</v>
      </c>
      <c r="H336" s="31">
        <f t="shared" si="5"/>
        <v>7.5201465201465201</v>
      </c>
    </row>
    <row r="337" spans="1:8">
      <c r="A337" s="1">
        <v>3319</v>
      </c>
      <c r="B337">
        <v>20</v>
      </c>
      <c r="C337">
        <v>152</v>
      </c>
      <c r="D337" s="30">
        <v>31481.73</v>
      </c>
      <c r="E337" s="30">
        <v>207.12</v>
      </c>
      <c r="F337">
        <v>12</v>
      </c>
      <c r="G337">
        <v>2005</v>
      </c>
      <c r="H337" s="31">
        <f t="shared" si="5"/>
        <v>7.6</v>
      </c>
    </row>
    <row r="338" spans="1:8">
      <c r="A338" s="1">
        <v>3511</v>
      </c>
      <c r="B338">
        <v>3</v>
      </c>
      <c r="C338">
        <v>23</v>
      </c>
      <c r="D338" s="30">
        <v>5816.07</v>
      </c>
      <c r="E338" s="30">
        <v>252.87</v>
      </c>
      <c r="F338">
        <v>12</v>
      </c>
      <c r="G338">
        <v>2005</v>
      </c>
      <c r="H338" s="31">
        <f t="shared" si="5"/>
        <v>7.666666666666667</v>
      </c>
    </row>
    <row r="339" spans="1:8">
      <c r="A339" s="1">
        <v>9414</v>
      </c>
      <c r="B339">
        <v>6</v>
      </c>
      <c r="C339">
        <v>46</v>
      </c>
      <c r="D339" s="30">
        <v>10978.65</v>
      </c>
      <c r="E339" s="30">
        <v>238.67</v>
      </c>
      <c r="F339">
        <v>12</v>
      </c>
      <c r="G339">
        <v>2005</v>
      </c>
      <c r="H339" s="31">
        <f t="shared" si="5"/>
        <v>7.666666666666667</v>
      </c>
    </row>
    <row r="340" spans="1:8">
      <c r="A340" s="1">
        <v>9310</v>
      </c>
      <c r="B340" s="29">
        <v>3375</v>
      </c>
      <c r="C340" s="29">
        <v>27196</v>
      </c>
      <c r="D340" s="30">
        <v>11593495.34</v>
      </c>
      <c r="E340" s="30">
        <v>426.29</v>
      </c>
      <c r="F340">
        <v>12</v>
      </c>
      <c r="G340">
        <v>2005</v>
      </c>
      <c r="H340" s="31">
        <f t="shared" si="5"/>
        <v>8.0580740740740744</v>
      </c>
    </row>
    <row r="341" spans="1:8">
      <c r="A341" s="1">
        <v>3813</v>
      </c>
      <c r="B341">
        <v>157</v>
      </c>
      <c r="C341" s="29">
        <v>1330</v>
      </c>
      <c r="D341" s="30">
        <v>357373.8</v>
      </c>
      <c r="E341" s="30">
        <v>268.7</v>
      </c>
      <c r="F341">
        <v>12</v>
      </c>
      <c r="G341">
        <v>2005</v>
      </c>
      <c r="H341" s="31">
        <f t="shared" si="5"/>
        <v>8.4713375796178347</v>
      </c>
    </row>
    <row r="342" spans="1:8">
      <c r="A342" s="1">
        <v>7116</v>
      </c>
      <c r="B342">
        <v>48</v>
      </c>
      <c r="C342">
        <v>422</v>
      </c>
      <c r="D342" s="30">
        <v>119019.6</v>
      </c>
      <c r="E342" s="30">
        <v>282.04000000000002</v>
      </c>
      <c r="F342">
        <v>12</v>
      </c>
      <c r="G342">
        <v>2005</v>
      </c>
      <c r="H342" s="31">
        <f t="shared" si="5"/>
        <v>8.7916666666666661</v>
      </c>
    </row>
    <row r="343" spans="1:8">
      <c r="A343" s="1">
        <v>7112</v>
      </c>
      <c r="B343">
        <v>759</v>
      </c>
      <c r="C343" s="29">
        <v>6679</v>
      </c>
      <c r="D343" s="30">
        <v>1480272.46</v>
      </c>
      <c r="E343" s="30">
        <v>221.63</v>
      </c>
      <c r="F343">
        <v>12</v>
      </c>
      <c r="G343">
        <v>2005</v>
      </c>
      <c r="H343" s="31">
        <f t="shared" si="5"/>
        <v>8.7997364953886699</v>
      </c>
    </row>
    <row r="344" spans="1:8">
      <c r="A344" s="1">
        <v>3901</v>
      </c>
      <c r="B344">
        <v>27</v>
      </c>
      <c r="C344">
        <v>239</v>
      </c>
      <c r="D344" s="30">
        <v>55378.04</v>
      </c>
      <c r="E344" s="30">
        <v>231.71</v>
      </c>
      <c r="F344">
        <v>12</v>
      </c>
      <c r="G344">
        <v>2005</v>
      </c>
      <c r="H344" s="31">
        <f t="shared" si="5"/>
        <v>8.8518518518518512</v>
      </c>
    </row>
    <row r="345" spans="1:8">
      <c r="A345" s="1">
        <v>9399</v>
      </c>
      <c r="B345">
        <v>109</v>
      </c>
      <c r="C345">
        <v>976</v>
      </c>
      <c r="D345" s="30">
        <v>402300.93</v>
      </c>
      <c r="E345" s="30">
        <v>412.19</v>
      </c>
      <c r="F345">
        <v>12</v>
      </c>
      <c r="G345">
        <v>2005</v>
      </c>
      <c r="H345" s="31">
        <f t="shared" si="5"/>
        <v>8.9541284403669721</v>
      </c>
    </row>
    <row r="346" spans="1:8">
      <c r="A346" s="1">
        <v>3824</v>
      </c>
      <c r="B346">
        <v>19</v>
      </c>
      <c r="C346">
        <v>184</v>
      </c>
      <c r="D346" s="30">
        <v>57763.27</v>
      </c>
      <c r="E346" s="30">
        <v>313.93</v>
      </c>
      <c r="F346">
        <v>12</v>
      </c>
      <c r="G346">
        <v>2005</v>
      </c>
      <c r="H346" s="31">
        <f t="shared" si="5"/>
        <v>9.6842105263157894</v>
      </c>
    </row>
    <row r="347" spans="1:8">
      <c r="A347" s="1">
        <v>8323</v>
      </c>
      <c r="B347">
        <v>25</v>
      </c>
      <c r="C347">
        <v>244</v>
      </c>
      <c r="D347" s="30">
        <v>112759.88</v>
      </c>
      <c r="E347" s="30">
        <v>462.13</v>
      </c>
      <c r="F347">
        <v>12</v>
      </c>
      <c r="G347">
        <v>2005</v>
      </c>
      <c r="H347" s="31">
        <f t="shared" si="5"/>
        <v>9.76</v>
      </c>
    </row>
    <row r="348" spans="1:8">
      <c r="A348" s="1">
        <v>9350</v>
      </c>
      <c r="B348">
        <v>186</v>
      </c>
      <c r="C348" s="29">
        <v>1834</v>
      </c>
      <c r="D348" s="30">
        <v>779941.44</v>
      </c>
      <c r="E348" s="30">
        <v>425.27</v>
      </c>
      <c r="F348">
        <v>12</v>
      </c>
      <c r="G348">
        <v>2005</v>
      </c>
      <c r="H348" s="31">
        <f t="shared" si="5"/>
        <v>9.8602150537634401</v>
      </c>
    </row>
    <row r="349" spans="1:8">
      <c r="A349" s="1">
        <v>9320</v>
      </c>
      <c r="B349">
        <v>10</v>
      </c>
      <c r="C349">
        <v>99</v>
      </c>
      <c r="D349" s="30">
        <v>55510.57</v>
      </c>
      <c r="E349" s="30">
        <v>560.71</v>
      </c>
      <c r="F349">
        <v>12</v>
      </c>
      <c r="G349">
        <v>2005</v>
      </c>
      <c r="H349" s="31">
        <f t="shared" si="5"/>
        <v>9.9</v>
      </c>
    </row>
    <row r="350" spans="1:8">
      <c r="A350" s="1">
        <v>3829</v>
      </c>
      <c r="B350">
        <v>41</v>
      </c>
      <c r="C350">
        <v>411</v>
      </c>
      <c r="D350" s="30">
        <v>130267.39</v>
      </c>
      <c r="E350" s="30">
        <v>316.95</v>
      </c>
      <c r="F350">
        <v>12</v>
      </c>
      <c r="G350">
        <v>2005</v>
      </c>
      <c r="H350" s="31">
        <f t="shared" si="5"/>
        <v>10.024390243902438</v>
      </c>
    </row>
    <row r="351" spans="1:8">
      <c r="A351" s="1">
        <v>3311</v>
      </c>
      <c r="B351">
        <v>21</v>
      </c>
      <c r="C351">
        <v>218</v>
      </c>
      <c r="D351" s="30">
        <v>51413.98</v>
      </c>
      <c r="E351" s="30">
        <v>235.84</v>
      </c>
      <c r="F351">
        <v>12</v>
      </c>
      <c r="G351">
        <v>2005</v>
      </c>
      <c r="H351" s="31">
        <f t="shared" si="5"/>
        <v>10.380952380952381</v>
      </c>
    </row>
    <row r="352" spans="1:8">
      <c r="A352" s="1">
        <v>9599</v>
      </c>
      <c r="B352">
        <v>87</v>
      </c>
      <c r="C352">
        <v>914</v>
      </c>
      <c r="D352" s="30">
        <v>254605.34</v>
      </c>
      <c r="E352" s="30">
        <v>278.56</v>
      </c>
      <c r="F352">
        <v>12</v>
      </c>
      <c r="G352">
        <v>2005</v>
      </c>
      <c r="H352" s="31">
        <f t="shared" si="5"/>
        <v>10.505747126436782</v>
      </c>
    </row>
    <row r="353" spans="1:8">
      <c r="A353" s="1">
        <v>3843</v>
      </c>
      <c r="B353">
        <v>12</v>
      </c>
      <c r="C353">
        <v>129</v>
      </c>
      <c r="D353" s="30">
        <v>45655.360000000001</v>
      </c>
      <c r="E353" s="30">
        <v>353.92</v>
      </c>
      <c r="F353">
        <v>12</v>
      </c>
      <c r="G353">
        <v>2005</v>
      </c>
      <c r="H353" s="31">
        <f t="shared" si="5"/>
        <v>10.75</v>
      </c>
    </row>
    <row r="354" spans="1:8">
      <c r="A354" s="1">
        <v>3133</v>
      </c>
      <c r="B354">
        <v>2</v>
      </c>
      <c r="C354">
        <v>22</v>
      </c>
      <c r="D354" s="30">
        <v>5142.51</v>
      </c>
      <c r="E354" s="30">
        <v>233.75</v>
      </c>
      <c r="F354">
        <v>12</v>
      </c>
      <c r="G354">
        <v>2005</v>
      </c>
      <c r="H354" s="31">
        <f t="shared" si="5"/>
        <v>11</v>
      </c>
    </row>
    <row r="355" spans="1:8">
      <c r="A355" s="1">
        <v>8310</v>
      </c>
      <c r="B355">
        <v>485</v>
      </c>
      <c r="C355" s="29">
        <v>5495</v>
      </c>
      <c r="D355" s="30">
        <v>1876170.62</v>
      </c>
      <c r="E355" s="30">
        <v>341.43</v>
      </c>
      <c r="F355">
        <v>12</v>
      </c>
      <c r="G355">
        <v>2005</v>
      </c>
      <c r="H355" s="31">
        <f t="shared" si="5"/>
        <v>11.329896907216495</v>
      </c>
    </row>
    <row r="356" spans="1:8">
      <c r="A356" s="1">
        <v>3832</v>
      </c>
      <c r="B356">
        <v>6</v>
      </c>
      <c r="C356">
        <v>70</v>
      </c>
      <c r="D356" s="30">
        <v>34466.839999999997</v>
      </c>
      <c r="E356" s="30">
        <v>492.38</v>
      </c>
      <c r="F356">
        <v>12</v>
      </c>
      <c r="G356">
        <v>2005</v>
      </c>
      <c r="H356" s="31">
        <f t="shared" si="5"/>
        <v>11.666666666666666</v>
      </c>
    </row>
    <row r="357" spans="1:8">
      <c r="A357" s="1">
        <v>3852</v>
      </c>
      <c r="B357">
        <v>9</v>
      </c>
      <c r="C357">
        <v>107</v>
      </c>
      <c r="D357" s="30">
        <v>38867.18</v>
      </c>
      <c r="E357" s="30">
        <v>363.24</v>
      </c>
      <c r="F357">
        <v>12</v>
      </c>
      <c r="G357">
        <v>2005</v>
      </c>
      <c r="H357" s="31">
        <f t="shared" si="5"/>
        <v>11.888888888888889</v>
      </c>
    </row>
    <row r="358" spans="1:8">
      <c r="A358" s="1">
        <v>7114</v>
      </c>
      <c r="B358">
        <v>326</v>
      </c>
      <c r="C358" s="29">
        <v>3898</v>
      </c>
      <c r="D358" s="30">
        <v>1374632.38</v>
      </c>
      <c r="E358" s="30">
        <v>352.65</v>
      </c>
      <c r="F358">
        <v>12</v>
      </c>
      <c r="G358">
        <v>2005</v>
      </c>
      <c r="H358" s="31">
        <f t="shared" si="5"/>
        <v>11.957055214723926</v>
      </c>
    </row>
    <row r="359" spans="1:8">
      <c r="A359" s="1">
        <v>1120</v>
      </c>
      <c r="B359">
        <v>66</v>
      </c>
      <c r="C359">
        <v>794</v>
      </c>
      <c r="D359" s="30">
        <v>295565.2</v>
      </c>
      <c r="E359" s="30">
        <v>372.25</v>
      </c>
      <c r="F359">
        <v>12</v>
      </c>
      <c r="G359">
        <v>2005</v>
      </c>
      <c r="H359" s="31">
        <f t="shared" si="5"/>
        <v>12.030303030303031</v>
      </c>
    </row>
    <row r="360" spans="1:8">
      <c r="A360" s="1">
        <v>8325</v>
      </c>
      <c r="B360">
        <v>167</v>
      </c>
      <c r="C360" s="29">
        <v>2041</v>
      </c>
      <c r="D360" s="30">
        <v>1290738.99</v>
      </c>
      <c r="E360" s="30">
        <v>632.41</v>
      </c>
      <c r="F360">
        <v>12</v>
      </c>
      <c r="G360">
        <v>2005</v>
      </c>
      <c r="H360" s="31">
        <f t="shared" si="5"/>
        <v>12.221556886227544</v>
      </c>
    </row>
    <row r="361" spans="1:8">
      <c r="A361" s="1">
        <v>8330</v>
      </c>
      <c r="B361">
        <v>32</v>
      </c>
      <c r="C361">
        <v>394</v>
      </c>
      <c r="D361" s="30">
        <v>219629.62</v>
      </c>
      <c r="E361" s="30">
        <v>557.44000000000005</v>
      </c>
      <c r="F361">
        <v>12</v>
      </c>
      <c r="G361">
        <v>2005</v>
      </c>
      <c r="H361" s="31">
        <f t="shared" si="5"/>
        <v>12.3125</v>
      </c>
    </row>
    <row r="362" spans="1:8">
      <c r="A362" s="1">
        <v>8103</v>
      </c>
      <c r="B362">
        <v>76</v>
      </c>
      <c r="C362">
        <v>982</v>
      </c>
      <c r="D362" s="30">
        <v>548258.11</v>
      </c>
      <c r="E362" s="30">
        <v>558.30999999999995</v>
      </c>
      <c r="F362">
        <v>12</v>
      </c>
      <c r="G362">
        <v>2005</v>
      </c>
      <c r="H362" s="31">
        <f t="shared" si="5"/>
        <v>12.921052631578947</v>
      </c>
    </row>
    <row r="363" spans="1:8">
      <c r="A363" s="1">
        <v>6200</v>
      </c>
      <c r="B363" s="29">
        <v>7363</v>
      </c>
      <c r="C363" s="29">
        <v>95383</v>
      </c>
      <c r="D363" s="30">
        <v>31417608.640000001</v>
      </c>
      <c r="E363" s="30">
        <v>329.38</v>
      </c>
      <c r="F363">
        <v>12</v>
      </c>
      <c r="G363">
        <v>2005</v>
      </c>
      <c r="H363" s="31">
        <f t="shared" si="5"/>
        <v>12.954366426728235</v>
      </c>
    </row>
    <row r="364" spans="1:8">
      <c r="A364" s="1">
        <v>9490</v>
      </c>
      <c r="B364">
        <v>185</v>
      </c>
      <c r="C364" s="29">
        <v>2537</v>
      </c>
      <c r="D364" s="30">
        <v>723374.59</v>
      </c>
      <c r="E364" s="30">
        <v>285.13</v>
      </c>
      <c r="F364">
        <v>12</v>
      </c>
      <c r="G364">
        <v>2005</v>
      </c>
      <c r="H364" s="31">
        <f t="shared" si="5"/>
        <v>13.713513513513513</v>
      </c>
    </row>
    <row r="365" spans="1:8">
      <c r="A365" s="1">
        <v>3819</v>
      </c>
      <c r="B365">
        <v>99</v>
      </c>
      <c r="C365" s="29">
        <v>1385</v>
      </c>
      <c r="D365" s="30">
        <v>429689.79</v>
      </c>
      <c r="E365" s="30">
        <v>310.25</v>
      </c>
      <c r="F365">
        <v>12</v>
      </c>
      <c r="G365">
        <v>2005</v>
      </c>
      <c r="H365" s="31">
        <f t="shared" si="5"/>
        <v>13.98989898989899</v>
      </c>
    </row>
    <row r="366" spans="1:8">
      <c r="A366" s="1">
        <v>3844</v>
      </c>
      <c r="B366">
        <v>2</v>
      </c>
      <c r="C366">
        <v>28</v>
      </c>
      <c r="D366" s="30">
        <v>6096.91</v>
      </c>
      <c r="E366" s="30">
        <v>217.75</v>
      </c>
      <c r="F366">
        <v>12</v>
      </c>
      <c r="G366">
        <v>2005</v>
      </c>
      <c r="H366" s="31">
        <f t="shared" si="5"/>
        <v>14</v>
      </c>
    </row>
    <row r="367" spans="1:8">
      <c r="A367" s="1">
        <v>9412</v>
      </c>
      <c r="B367">
        <v>29</v>
      </c>
      <c r="C367">
        <v>409</v>
      </c>
      <c r="D367" s="30">
        <v>123461.02</v>
      </c>
      <c r="E367" s="30">
        <v>301.86</v>
      </c>
      <c r="F367">
        <v>12</v>
      </c>
      <c r="G367">
        <v>2005</v>
      </c>
      <c r="H367" s="31">
        <f t="shared" si="5"/>
        <v>14.103448275862069</v>
      </c>
    </row>
    <row r="368" spans="1:8">
      <c r="A368" s="1">
        <v>7191</v>
      </c>
      <c r="B368">
        <v>105</v>
      </c>
      <c r="C368" s="29">
        <v>1485</v>
      </c>
      <c r="D368" s="30">
        <v>785442.59</v>
      </c>
      <c r="E368" s="30">
        <v>528.91999999999996</v>
      </c>
      <c r="F368">
        <v>12</v>
      </c>
      <c r="G368">
        <v>2005</v>
      </c>
      <c r="H368" s="31">
        <f t="shared" si="5"/>
        <v>14.142857142857142</v>
      </c>
    </row>
    <row r="369" spans="1:8">
      <c r="A369" s="1">
        <v>3833</v>
      </c>
      <c r="B369">
        <v>13</v>
      </c>
      <c r="C369">
        <v>187</v>
      </c>
      <c r="D369" s="30">
        <v>76520.03</v>
      </c>
      <c r="E369" s="30">
        <v>409.2</v>
      </c>
      <c r="F369">
        <v>12</v>
      </c>
      <c r="G369">
        <v>2005</v>
      </c>
      <c r="H369" s="31">
        <f t="shared" si="5"/>
        <v>14.384615384615385</v>
      </c>
    </row>
    <row r="370" spans="1:8">
      <c r="A370" s="1">
        <v>9391</v>
      </c>
      <c r="B370">
        <v>288</v>
      </c>
      <c r="C370" s="29">
        <v>4399</v>
      </c>
      <c r="D370" s="30">
        <v>1288363.33</v>
      </c>
      <c r="E370" s="30">
        <v>292.88</v>
      </c>
      <c r="F370">
        <v>12</v>
      </c>
      <c r="G370">
        <v>2005</v>
      </c>
      <c r="H370" s="31">
        <f t="shared" si="5"/>
        <v>15.274305555555555</v>
      </c>
    </row>
    <row r="371" spans="1:8">
      <c r="A371" s="1">
        <v>3122</v>
      </c>
      <c r="B371">
        <v>24</v>
      </c>
      <c r="C371">
        <v>374</v>
      </c>
      <c r="D371" s="30">
        <v>119631.53</v>
      </c>
      <c r="E371" s="30">
        <v>319.87</v>
      </c>
      <c r="F371">
        <v>12</v>
      </c>
      <c r="G371">
        <v>2005</v>
      </c>
      <c r="H371" s="31">
        <f t="shared" si="5"/>
        <v>15.583333333333334</v>
      </c>
    </row>
    <row r="372" spans="1:8">
      <c r="A372" s="1">
        <v>2301</v>
      </c>
      <c r="B372">
        <v>1</v>
      </c>
      <c r="C372">
        <v>16</v>
      </c>
      <c r="D372" s="30">
        <v>1639.37</v>
      </c>
      <c r="E372" s="30">
        <v>102.46</v>
      </c>
      <c r="F372">
        <v>12</v>
      </c>
      <c r="G372">
        <v>2005</v>
      </c>
      <c r="H372" s="31">
        <f t="shared" si="5"/>
        <v>16</v>
      </c>
    </row>
    <row r="373" spans="1:8">
      <c r="A373" s="1">
        <v>3691</v>
      </c>
      <c r="B373">
        <v>103</v>
      </c>
      <c r="C373" s="29">
        <v>1652</v>
      </c>
      <c r="D373" s="30">
        <v>603621.02</v>
      </c>
      <c r="E373" s="30">
        <v>365.39</v>
      </c>
      <c r="F373">
        <v>12</v>
      </c>
      <c r="G373">
        <v>2005</v>
      </c>
      <c r="H373" s="31">
        <f t="shared" si="5"/>
        <v>16.038834951456312</v>
      </c>
    </row>
    <row r="374" spans="1:8">
      <c r="A374" s="1">
        <v>3831</v>
      </c>
      <c r="B374">
        <v>10</v>
      </c>
      <c r="C374">
        <v>164</v>
      </c>
      <c r="D374" s="30">
        <v>70698.5</v>
      </c>
      <c r="E374" s="30">
        <v>431.09</v>
      </c>
      <c r="F374">
        <v>12</v>
      </c>
      <c r="G374">
        <v>2005</v>
      </c>
      <c r="H374" s="31">
        <f t="shared" si="5"/>
        <v>16.399999999999999</v>
      </c>
    </row>
    <row r="375" spans="1:8">
      <c r="A375" s="1">
        <v>3117</v>
      </c>
      <c r="B375">
        <v>422</v>
      </c>
      <c r="C375" s="29">
        <v>6951</v>
      </c>
      <c r="D375" s="30">
        <v>1625477.97</v>
      </c>
      <c r="E375" s="30">
        <v>233.85</v>
      </c>
      <c r="F375">
        <v>12</v>
      </c>
      <c r="G375">
        <v>2005</v>
      </c>
      <c r="H375" s="31">
        <f t="shared" si="5"/>
        <v>16.471563981042653</v>
      </c>
    </row>
    <row r="376" spans="1:8">
      <c r="A376" s="1">
        <v>9592</v>
      </c>
      <c r="B376">
        <v>67</v>
      </c>
      <c r="C376" s="29">
        <v>1125</v>
      </c>
      <c r="D376" s="30">
        <v>469118.13</v>
      </c>
      <c r="E376" s="30">
        <v>416.99</v>
      </c>
      <c r="F376">
        <v>12</v>
      </c>
      <c r="G376">
        <v>2005</v>
      </c>
      <c r="H376" s="31">
        <f t="shared" si="5"/>
        <v>16.791044776119403</v>
      </c>
    </row>
    <row r="377" spans="1:8">
      <c r="A377" s="1">
        <v>6310</v>
      </c>
      <c r="B377">
        <v>840</v>
      </c>
      <c r="C377" s="29">
        <v>14276</v>
      </c>
      <c r="D377" s="30">
        <v>3330622.59</v>
      </c>
      <c r="E377" s="30">
        <v>233.3</v>
      </c>
      <c r="F377">
        <v>12</v>
      </c>
      <c r="G377">
        <v>2005</v>
      </c>
      <c r="H377" s="31">
        <f t="shared" si="5"/>
        <v>16.995238095238093</v>
      </c>
    </row>
    <row r="378" spans="1:8">
      <c r="A378" s="1">
        <v>3529</v>
      </c>
      <c r="B378">
        <v>45</v>
      </c>
      <c r="C378">
        <v>781</v>
      </c>
      <c r="D378" s="30">
        <v>264833.28000000003</v>
      </c>
      <c r="E378" s="30">
        <v>339.1</v>
      </c>
      <c r="F378">
        <v>12</v>
      </c>
      <c r="G378">
        <v>2005</v>
      </c>
      <c r="H378" s="31">
        <f t="shared" si="5"/>
        <v>17.355555555555554</v>
      </c>
    </row>
    <row r="379" spans="1:8">
      <c r="A379" s="1">
        <v>3513</v>
      </c>
      <c r="B379">
        <v>5</v>
      </c>
      <c r="C379">
        <v>88</v>
      </c>
      <c r="D379" s="30">
        <v>22500</v>
      </c>
      <c r="E379" s="30">
        <v>255.68</v>
      </c>
      <c r="F379">
        <v>12</v>
      </c>
      <c r="G379">
        <v>2005</v>
      </c>
      <c r="H379" s="31">
        <f t="shared" si="5"/>
        <v>17.600000000000001</v>
      </c>
    </row>
    <row r="380" spans="1:8">
      <c r="A380" s="1">
        <v>3111</v>
      </c>
      <c r="B380">
        <v>22</v>
      </c>
      <c r="C380">
        <v>388</v>
      </c>
      <c r="D380" s="30">
        <v>101985.92</v>
      </c>
      <c r="E380" s="30">
        <v>262.85000000000002</v>
      </c>
      <c r="F380">
        <v>12</v>
      </c>
      <c r="G380">
        <v>2005</v>
      </c>
      <c r="H380" s="31">
        <f t="shared" si="5"/>
        <v>17.636363636363637</v>
      </c>
    </row>
    <row r="381" spans="1:8">
      <c r="A381" s="1">
        <v>9520</v>
      </c>
      <c r="B381">
        <v>57</v>
      </c>
      <c r="C381" s="29">
        <v>1012</v>
      </c>
      <c r="D381" s="30">
        <v>242049.06</v>
      </c>
      <c r="E381" s="30">
        <v>239.18</v>
      </c>
      <c r="F381">
        <v>12</v>
      </c>
      <c r="G381">
        <v>2005</v>
      </c>
      <c r="H381" s="31">
        <f t="shared" si="5"/>
        <v>17.754385964912281</v>
      </c>
    </row>
    <row r="382" spans="1:8">
      <c r="A382" s="1">
        <v>3320</v>
      </c>
      <c r="B382">
        <v>105</v>
      </c>
      <c r="C382" s="29">
        <v>1883</v>
      </c>
      <c r="D382" s="30">
        <v>769240.18</v>
      </c>
      <c r="E382" s="30">
        <v>408.52</v>
      </c>
      <c r="F382">
        <v>12</v>
      </c>
      <c r="G382">
        <v>2005</v>
      </c>
      <c r="H382" s="31">
        <f t="shared" si="5"/>
        <v>17.933333333333334</v>
      </c>
    </row>
    <row r="383" spans="1:8">
      <c r="A383" s="1">
        <v>2901</v>
      </c>
      <c r="B383">
        <v>18</v>
      </c>
      <c r="C383">
        <v>327</v>
      </c>
      <c r="D383" s="30">
        <v>123363.45</v>
      </c>
      <c r="E383" s="30">
        <v>377.26</v>
      </c>
      <c r="F383">
        <v>12</v>
      </c>
      <c r="G383">
        <v>2005</v>
      </c>
      <c r="H383" s="31">
        <f t="shared" si="5"/>
        <v>18.166666666666668</v>
      </c>
    </row>
    <row r="384" spans="1:8">
      <c r="A384" s="1">
        <v>8324</v>
      </c>
      <c r="B384">
        <v>271</v>
      </c>
      <c r="C384" s="29">
        <v>5057</v>
      </c>
      <c r="D384" s="30">
        <v>2080178.89</v>
      </c>
      <c r="E384" s="30">
        <v>411.35</v>
      </c>
      <c r="F384">
        <v>12</v>
      </c>
      <c r="G384">
        <v>2005</v>
      </c>
      <c r="H384" s="31">
        <f t="shared" si="5"/>
        <v>18.660516605166052</v>
      </c>
    </row>
    <row r="385" spans="1:8">
      <c r="A385" s="1">
        <v>6320</v>
      </c>
      <c r="B385">
        <v>211</v>
      </c>
      <c r="C385" s="29">
        <v>3998</v>
      </c>
      <c r="D385" s="30">
        <v>1104857.1399999999</v>
      </c>
      <c r="E385" s="30">
        <v>276.35000000000002</v>
      </c>
      <c r="F385">
        <v>12</v>
      </c>
      <c r="G385">
        <v>2005</v>
      </c>
      <c r="H385" s="31">
        <f t="shared" si="5"/>
        <v>18.947867298578199</v>
      </c>
    </row>
    <row r="386" spans="1:8">
      <c r="A386" s="1">
        <v>3559</v>
      </c>
      <c r="B386">
        <v>5</v>
      </c>
      <c r="C386">
        <v>96</v>
      </c>
      <c r="D386" s="30">
        <v>26506.55</v>
      </c>
      <c r="E386" s="30">
        <v>276.11</v>
      </c>
      <c r="F386">
        <v>12</v>
      </c>
      <c r="G386">
        <v>2005</v>
      </c>
      <c r="H386" s="31">
        <f t="shared" si="5"/>
        <v>19.2</v>
      </c>
    </row>
    <row r="387" spans="1:8">
      <c r="A387" s="1">
        <v>7121</v>
      </c>
      <c r="B387">
        <v>8</v>
      </c>
      <c r="C387">
        <v>163</v>
      </c>
      <c r="D387" s="30">
        <v>113763.04</v>
      </c>
      <c r="E387" s="30">
        <v>697.93</v>
      </c>
      <c r="F387">
        <v>12</v>
      </c>
      <c r="G387">
        <v>2005</v>
      </c>
      <c r="H387" s="31">
        <f t="shared" si="5"/>
        <v>20.375</v>
      </c>
    </row>
    <row r="388" spans="1:8">
      <c r="A388" s="1">
        <v>1110</v>
      </c>
      <c r="B388">
        <v>468</v>
      </c>
      <c r="C388" s="29">
        <v>9558</v>
      </c>
      <c r="D388" s="30">
        <v>3175693</v>
      </c>
      <c r="E388" s="30">
        <v>332.25</v>
      </c>
      <c r="F388">
        <v>12</v>
      </c>
      <c r="G388">
        <v>2005</v>
      </c>
      <c r="H388" s="31">
        <f t="shared" ref="H388:H451" si="6">C388/B388</f>
        <v>20.423076923076923</v>
      </c>
    </row>
    <row r="389" spans="1:8">
      <c r="A389" s="1">
        <v>3140</v>
      </c>
      <c r="B389">
        <v>5</v>
      </c>
      <c r="C389">
        <v>104</v>
      </c>
      <c r="D389" s="30">
        <v>125861.73</v>
      </c>
      <c r="E389" s="30">
        <v>1210.21</v>
      </c>
      <c r="F389">
        <v>12</v>
      </c>
      <c r="G389">
        <v>2005</v>
      </c>
      <c r="H389" s="31">
        <f t="shared" si="6"/>
        <v>20.8</v>
      </c>
    </row>
    <row r="390" spans="1:8">
      <c r="A390" s="1">
        <v>1220</v>
      </c>
      <c r="B390">
        <v>1</v>
      </c>
      <c r="C390">
        <v>21</v>
      </c>
      <c r="D390" s="30">
        <v>4396.05</v>
      </c>
      <c r="E390" s="30">
        <v>209.34</v>
      </c>
      <c r="F390">
        <v>12</v>
      </c>
      <c r="G390">
        <v>2005</v>
      </c>
      <c r="H390" s="31">
        <f t="shared" si="6"/>
        <v>21</v>
      </c>
    </row>
    <row r="391" spans="1:8">
      <c r="A391" s="1">
        <v>3821</v>
      </c>
      <c r="B391">
        <v>4</v>
      </c>
      <c r="C391">
        <v>84</v>
      </c>
      <c r="D391" s="30">
        <v>31139.84</v>
      </c>
      <c r="E391" s="30">
        <v>370.71</v>
      </c>
      <c r="F391">
        <v>12</v>
      </c>
      <c r="G391">
        <v>2005</v>
      </c>
      <c r="H391" s="31">
        <f t="shared" si="6"/>
        <v>21</v>
      </c>
    </row>
    <row r="392" spans="1:8">
      <c r="A392" s="1">
        <v>3420</v>
      </c>
      <c r="B392">
        <v>305</v>
      </c>
      <c r="C392" s="29">
        <v>6416</v>
      </c>
      <c r="D392" s="30">
        <v>3031795.09</v>
      </c>
      <c r="E392" s="30">
        <v>472.54</v>
      </c>
      <c r="F392">
        <v>12</v>
      </c>
      <c r="G392">
        <v>2005</v>
      </c>
      <c r="H392" s="31">
        <f t="shared" si="6"/>
        <v>21.036065573770493</v>
      </c>
    </row>
    <row r="393" spans="1:8">
      <c r="A393" s="1">
        <v>7192</v>
      </c>
      <c r="B393">
        <v>22</v>
      </c>
      <c r="C393">
        <v>471</v>
      </c>
      <c r="D393" s="30">
        <v>170668.65</v>
      </c>
      <c r="E393" s="30">
        <v>362.35</v>
      </c>
      <c r="F393">
        <v>12</v>
      </c>
      <c r="G393">
        <v>2005</v>
      </c>
      <c r="H393" s="31">
        <f t="shared" si="6"/>
        <v>21.40909090909091</v>
      </c>
    </row>
    <row r="394" spans="1:8">
      <c r="A394" s="1">
        <v>5000</v>
      </c>
      <c r="B394" s="29">
        <v>1235</v>
      </c>
      <c r="C394" s="29">
        <v>27182</v>
      </c>
      <c r="D394" s="30">
        <v>9293609.8399999999</v>
      </c>
      <c r="E394" s="30">
        <v>341.9</v>
      </c>
      <c r="F394">
        <v>12</v>
      </c>
      <c r="G394">
        <v>2005</v>
      </c>
      <c r="H394" s="31">
        <f t="shared" si="6"/>
        <v>22.009716599190284</v>
      </c>
    </row>
    <row r="395" spans="1:8">
      <c r="A395" s="1">
        <v>9413</v>
      </c>
      <c r="B395">
        <v>102</v>
      </c>
      <c r="C395" s="29">
        <v>2256</v>
      </c>
      <c r="D395" s="30">
        <v>988638.63</v>
      </c>
      <c r="E395" s="30">
        <v>438.23</v>
      </c>
      <c r="F395">
        <v>12</v>
      </c>
      <c r="G395">
        <v>2005</v>
      </c>
      <c r="H395" s="31">
        <f t="shared" si="6"/>
        <v>22.117647058823529</v>
      </c>
    </row>
    <row r="396" spans="1:8">
      <c r="A396" s="1">
        <v>3119</v>
      </c>
      <c r="B396">
        <v>15</v>
      </c>
      <c r="C396">
        <v>335</v>
      </c>
      <c r="D396" s="30">
        <v>101897.73</v>
      </c>
      <c r="E396" s="30">
        <v>304.17</v>
      </c>
      <c r="F396">
        <v>12</v>
      </c>
      <c r="G396">
        <v>2005</v>
      </c>
      <c r="H396" s="31">
        <f t="shared" si="6"/>
        <v>22.333333333333332</v>
      </c>
    </row>
    <row r="397" spans="1:8">
      <c r="A397" s="1">
        <v>3212</v>
      </c>
      <c r="B397">
        <v>15</v>
      </c>
      <c r="C397">
        <v>346</v>
      </c>
      <c r="D397" s="30">
        <v>219052.5</v>
      </c>
      <c r="E397" s="30">
        <v>633.1</v>
      </c>
      <c r="F397">
        <v>12</v>
      </c>
      <c r="G397">
        <v>2005</v>
      </c>
      <c r="H397" s="31">
        <f t="shared" si="6"/>
        <v>23.066666666666666</v>
      </c>
    </row>
    <row r="398" spans="1:8">
      <c r="A398" s="1">
        <v>9600</v>
      </c>
      <c r="B398">
        <v>25</v>
      </c>
      <c r="C398">
        <v>580</v>
      </c>
      <c r="D398" s="30">
        <v>723079.69</v>
      </c>
      <c r="E398" s="30">
        <v>1246.69</v>
      </c>
      <c r="F398">
        <v>12</v>
      </c>
      <c r="G398">
        <v>2005</v>
      </c>
      <c r="H398" s="31">
        <f t="shared" si="6"/>
        <v>23.2</v>
      </c>
    </row>
    <row r="399" spans="1:8">
      <c r="A399" s="1">
        <v>3909</v>
      </c>
      <c r="B399">
        <v>52</v>
      </c>
      <c r="C399" s="29">
        <v>1253</v>
      </c>
      <c r="D399" s="30">
        <v>508554.48</v>
      </c>
      <c r="E399" s="30">
        <v>405.87</v>
      </c>
      <c r="F399">
        <v>12</v>
      </c>
      <c r="G399">
        <v>2005</v>
      </c>
      <c r="H399" s="31">
        <f t="shared" si="6"/>
        <v>24.096153846153847</v>
      </c>
    </row>
    <row r="400" spans="1:8">
      <c r="A400" s="1">
        <v>9340</v>
      </c>
      <c r="B400">
        <v>337</v>
      </c>
      <c r="C400" s="29">
        <v>8336</v>
      </c>
      <c r="D400" s="30">
        <v>4107306.46</v>
      </c>
      <c r="E400" s="30">
        <v>492.72</v>
      </c>
      <c r="F400">
        <v>12</v>
      </c>
      <c r="G400">
        <v>2005</v>
      </c>
      <c r="H400" s="31">
        <f t="shared" si="6"/>
        <v>24.735905044510385</v>
      </c>
    </row>
    <row r="401" spans="1:8">
      <c r="A401" s="1">
        <v>8200</v>
      </c>
      <c r="B401">
        <v>105</v>
      </c>
      <c r="C401" s="29">
        <v>2678</v>
      </c>
      <c r="D401" s="30">
        <v>1970979.54</v>
      </c>
      <c r="E401" s="30">
        <v>735.99</v>
      </c>
      <c r="F401">
        <v>12</v>
      </c>
      <c r="G401">
        <v>2005</v>
      </c>
      <c r="H401" s="31">
        <f t="shared" si="6"/>
        <v>25.504761904761907</v>
      </c>
    </row>
    <row r="402" spans="1:8">
      <c r="A402" s="1">
        <v>3812</v>
      </c>
      <c r="B402">
        <v>69</v>
      </c>
      <c r="C402" s="29">
        <v>1854</v>
      </c>
      <c r="D402" s="30">
        <v>578070.54</v>
      </c>
      <c r="E402" s="30">
        <v>311.8</v>
      </c>
      <c r="F402">
        <v>12</v>
      </c>
      <c r="G402">
        <v>2005</v>
      </c>
      <c r="H402" s="31">
        <f t="shared" si="6"/>
        <v>26.869565217391305</v>
      </c>
    </row>
    <row r="403" spans="1:8">
      <c r="A403" s="1">
        <v>8102</v>
      </c>
      <c r="B403">
        <v>359</v>
      </c>
      <c r="C403" s="29">
        <v>10445</v>
      </c>
      <c r="D403" s="30">
        <v>5134489.0599999996</v>
      </c>
      <c r="E403" s="30">
        <v>491.57</v>
      </c>
      <c r="F403">
        <v>12</v>
      </c>
      <c r="G403">
        <v>2005</v>
      </c>
      <c r="H403" s="31">
        <f t="shared" si="6"/>
        <v>29.094707520891365</v>
      </c>
    </row>
    <row r="404" spans="1:8">
      <c r="A404" s="1">
        <v>6100</v>
      </c>
      <c r="B404">
        <v>278</v>
      </c>
      <c r="C404" s="29">
        <v>8251</v>
      </c>
      <c r="D404" s="30">
        <v>3790367.45</v>
      </c>
      <c r="E404" s="30">
        <v>459.38</v>
      </c>
      <c r="F404">
        <v>12</v>
      </c>
      <c r="G404">
        <v>2005</v>
      </c>
      <c r="H404" s="31">
        <f t="shared" si="6"/>
        <v>29.679856115107913</v>
      </c>
    </row>
    <row r="405" spans="1:8">
      <c r="A405" s="1">
        <v>3523</v>
      </c>
      <c r="B405">
        <v>32</v>
      </c>
      <c r="C405">
        <v>970</v>
      </c>
      <c r="D405" s="30">
        <v>374418.59</v>
      </c>
      <c r="E405" s="30">
        <v>386</v>
      </c>
      <c r="F405">
        <v>12</v>
      </c>
      <c r="G405">
        <v>2005</v>
      </c>
      <c r="H405" s="31">
        <f t="shared" si="6"/>
        <v>30.3125</v>
      </c>
    </row>
    <row r="406" spans="1:8">
      <c r="A406" s="1">
        <v>2302</v>
      </c>
      <c r="B406">
        <v>3</v>
      </c>
      <c r="C406">
        <v>92</v>
      </c>
      <c r="D406" s="30">
        <v>35307.660000000003</v>
      </c>
      <c r="E406" s="30">
        <v>383.78</v>
      </c>
      <c r="F406">
        <v>12</v>
      </c>
      <c r="G406">
        <v>2005</v>
      </c>
      <c r="H406" s="31">
        <f t="shared" si="6"/>
        <v>30.666666666666668</v>
      </c>
    </row>
    <row r="407" spans="1:8">
      <c r="A407" s="1">
        <v>7132</v>
      </c>
      <c r="B407">
        <v>8</v>
      </c>
      <c r="C407">
        <v>255</v>
      </c>
      <c r="D407" s="30">
        <v>151453.95000000001</v>
      </c>
      <c r="E407" s="30">
        <v>593.94000000000005</v>
      </c>
      <c r="F407">
        <v>12</v>
      </c>
      <c r="G407">
        <v>2005</v>
      </c>
      <c r="H407" s="31">
        <f t="shared" si="6"/>
        <v>31.875</v>
      </c>
    </row>
    <row r="408" spans="1:8">
      <c r="A408" s="1">
        <v>3116</v>
      </c>
      <c r="B408">
        <v>141</v>
      </c>
      <c r="C408" s="29">
        <v>4680</v>
      </c>
      <c r="D408" s="30">
        <v>1457686.68</v>
      </c>
      <c r="E408" s="30">
        <v>311.47000000000003</v>
      </c>
      <c r="F408">
        <v>12</v>
      </c>
      <c r="G408">
        <v>2005</v>
      </c>
      <c r="H408" s="31">
        <f t="shared" si="6"/>
        <v>33.191489361702125</v>
      </c>
    </row>
    <row r="409" spans="1:8">
      <c r="A409" s="1">
        <v>3620</v>
      </c>
      <c r="B409">
        <v>23</v>
      </c>
      <c r="C409">
        <v>775</v>
      </c>
      <c r="D409" s="30">
        <v>388584.39</v>
      </c>
      <c r="E409" s="30">
        <v>501.4</v>
      </c>
      <c r="F409">
        <v>12</v>
      </c>
      <c r="G409">
        <v>2005</v>
      </c>
      <c r="H409" s="31">
        <f t="shared" si="6"/>
        <v>33.695652173913047</v>
      </c>
    </row>
    <row r="410" spans="1:8">
      <c r="A410" s="1">
        <v>3131</v>
      </c>
      <c r="B410">
        <v>17</v>
      </c>
      <c r="C410">
        <v>588</v>
      </c>
      <c r="D410" s="30">
        <v>299186.92</v>
      </c>
      <c r="E410" s="30">
        <v>508.82</v>
      </c>
      <c r="F410">
        <v>12</v>
      </c>
      <c r="G410">
        <v>2005</v>
      </c>
      <c r="H410" s="31">
        <f t="shared" si="6"/>
        <v>34.588235294117645</v>
      </c>
    </row>
    <row r="411" spans="1:8">
      <c r="A411" s="1">
        <v>3231</v>
      </c>
      <c r="B411">
        <v>5</v>
      </c>
      <c r="C411">
        <v>174</v>
      </c>
      <c r="D411" s="30">
        <v>44389.54</v>
      </c>
      <c r="E411" s="30">
        <v>255.11</v>
      </c>
      <c r="F411">
        <v>12</v>
      </c>
      <c r="G411">
        <v>2005</v>
      </c>
      <c r="H411" s="31">
        <f t="shared" si="6"/>
        <v>34.799999999999997</v>
      </c>
    </row>
    <row r="412" spans="1:8">
      <c r="A412" s="1">
        <v>3112</v>
      </c>
      <c r="B412">
        <v>57</v>
      </c>
      <c r="C412" s="29">
        <v>2043</v>
      </c>
      <c r="D412" s="30">
        <v>600063.61</v>
      </c>
      <c r="E412" s="30">
        <v>293.72000000000003</v>
      </c>
      <c r="F412">
        <v>12</v>
      </c>
      <c r="G412">
        <v>2005</v>
      </c>
      <c r="H412" s="31">
        <f t="shared" si="6"/>
        <v>35.842105263157897</v>
      </c>
    </row>
    <row r="413" spans="1:8">
      <c r="A413" s="1">
        <v>8329</v>
      </c>
      <c r="B413" s="29">
        <v>1396</v>
      </c>
      <c r="C413" s="29">
        <v>54246</v>
      </c>
      <c r="D413" s="30">
        <v>16085408.52</v>
      </c>
      <c r="E413" s="30">
        <v>296.52999999999997</v>
      </c>
      <c r="F413">
        <v>12</v>
      </c>
      <c r="G413">
        <v>2005</v>
      </c>
      <c r="H413" s="31">
        <f t="shared" si="6"/>
        <v>38.858166189111749</v>
      </c>
    </row>
    <row r="414" spans="1:8">
      <c r="A414" s="1">
        <v>9100</v>
      </c>
      <c r="B414">
        <v>21</v>
      </c>
      <c r="C414">
        <v>822</v>
      </c>
      <c r="D414" s="30">
        <v>492431.76</v>
      </c>
      <c r="E414" s="30">
        <v>599.07000000000005</v>
      </c>
      <c r="F414">
        <v>12</v>
      </c>
      <c r="G414">
        <v>2005</v>
      </c>
      <c r="H414" s="31">
        <f t="shared" si="6"/>
        <v>39.142857142857146</v>
      </c>
    </row>
    <row r="415" spans="1:8">
      <c r="A415" s="1">
        <v>3699</v>
      </c>
      <c r="B415">
        <v>8</v>
      </c>
      <c r="C415">
        <v>321</v>
      </c>
      <c r="D415" s="30">
        <v>107941.89</v>
      </c>
      <c r="E415" s="30">
        <v>336.27</v>
      </c>
      <c r="F415">
        <v>12</v>
      </c>
      <c r="G415">
        <v>2005</v>
      </c>
      <c r="H415" s="31">
        <f t="shared" si="6"/>
        <v>40.125</v>
      </c>
    </row>
    <row r="416" spans="1:8">
      <c r="A416" s="1">
        <v>3822</v>
      </c>
      <c r="B416">
        <v>12</v>
      </c>
      <c r="C416">
        <v>505</v>
      </c>
      <c r="D416" s="30">
        <v>217639.16</v>
      </c>
      <c r="E416" s="30">
        <v>430.97</v>
      </c>
      <c r="F416">
        <v>12</v>
      </c>
      <c r="G416">
        <v>2005</v>
      </c>
      <c r="H416" s="31">
        <f t="shared" si="6"/>
        <v>42.083333333333336</v>
      </c>
    </row>
    <row r="417" spans="1:8">
      <c r="A417" s="1">
        <v>7200</v>
      </c>
      <c r="B417">
        <v>99</v>
      </c>
      <c r="C417" s="29">
        <v>4373</v>
      </c>
      <c r="D417" s="30">
        <v>3048466.65</v>
      </c>
      <c r="E417" s="30">
        <v>697.11</v>
      </c>
      <c r="F417">
        <v>12</v>
      </c>
      <c r="G417">
        <v>2005</v>
      </c>
      <c r="H417" s="31">
        <f t="shared" si="6"/>
        <v>44.171717171717169</v>
      </c>
    </row>
    <row r="418" spans="1:8">
      <c r="A418" s="1">
        <v>3512</v>
      </c>
      <c r="B418">
        <v>12</v>
      </c>
      <c r="C418">
        <v>578</v>
      </c>
      <c r="D418" s="30">
        <v>303364.14</v>
      </c>
      <c r="E418" s="30">
        <v>524.85</v>
      </c>
      <c r="F418">
        <v>12</v>
      </c>
      <c r="G418">
        <v>2005</v>
      </c>
      <c r="H418" s="31">
        <f t="shared" si="6"/>
        <v>48.166666666666664</v>
      </c>
    </row>
    <row r="419" spans="1:8">
      <c r="A419" s="1">
        <v>3839</v>
      </c>
      <c r="B419">
        <v>15</v>
      </c>
      <c r="C419">
        <v>729</v>
      </c>
      <c r="D419" s="30">
        <v>353510.55</v>
      </c>
      <c r="E419" s="30">
        <v>484.93</v>
      </c>
      <c r="F419">
        <v>12</v>
      </c>
      <c r="G419">
        <v>2005</v>
      </c>
      <c r="H419" s="31">
        <f t="shared" si="6"/>
        <v>48.6</v>
      </c>
    </row>
    <row r="420" spans="1:8">
      <c r="A420" s="1">
        <v>3233</v>
      </c>
      <c r="B420">
        <v>23</v>
      </c>
      <c r="C420" s="29">
        <v>1124</v>
      </c>
      <c r="D420" s="30">
        <v>320662.25</v>
      </c>
      <c r="E420" s="30">
        <v>285.29000000000002</v>
      </c>
      <c r="F420">
        <v>12</v>
      </c>
      <c r="G420">
        <v>2005</v>
      </c>
      <c r="H420" s="31">
        <f t="shared" si="6"/>
        <v>48.869565217391305</v>
      </c>
    </row>
    <row r="421" spans="1:8">
      <c r="A421" s="1">
        <v>3710</v>
      </c>
      <c r="B421">
        <v>35</v>
      </c>
      <c r="C421" s="29">
        <v>1818</v>
      </c>
      <c r="D421" s="30">
        <v>788634.58</v>
      </c>
      <c r="E421" s="30">
        <v>433.79</v>
      </c>
      <c r="F421">
        <v>12</v>
      </c>
      <c r="G421">
        <v>2005</v>
      </c>
      <c r="H421" s="31">
        <f t="shared" si="6"/>
        <v>51.942857142857143</v>
      </c>
    </row>
    <row r="422" spans="1:8">
      <c r="A422" s="1">
        <v>3240</v>
      </c>
      <c r="B422">
        <v>56</v>
      </c>
      <c r="C422" s="29">
        <v>2941</v>
      </c>
      <c r="D422" s="30">
        <v>828923</v>
      </c>
      <c r="E422" s="30">
        <v>281.85000000000002</v>
      </c>
      <c r="F422">
        <v>12</v>
      </c>
      <c r="G422">
        <v>2005</v>
      </c>
      <c r="H422" s="31">
        <f t="shared" si="6"/>
        <v>52.517857142857146</v>
      </c>
    </row>
    <row r="423" spans="1:8">
      <c r="A423" s="1">
        <v>3213</v>
      </c>
      <c r="B423">
        <v>20</v>
      </c>
      <c r="C423" s="29">
        <v>1107</v>
      </c>
      <c r="D423" s="30">
        <v>252252.98</v>
      </c>
      <c r="E423" s="30">
        <v>227.87</v>
      </c>
      <c r="F423">
        <v>12</v>
      </c>
      <c r="G423">
        <v>2005</v>
      </c>
      <c r="H423" s="31">
        <f t="shared" si="6"/>
        <v>55.35</v>
      </c>
    </row>
    <row r="424" spans="1:8">
      <c r="A424" s="1">
        <v>4101</v>
      </c>
      <c r="B424">
        <v>31</v>
      </c>
      <c r="C424" s="29">
        <v>1761</v>
      </c>
      <c r="D424" s="30">
        <v>2005050.83</v>
      </c>
      <c r="E424" s="30">
        <v>1138.5899999999999</v>
      </c>
      <c r="F424">
        <v>12</v>
      </c>
      <c r="G424">
        <v>2005</v>
      </c>
      <c r="H424" s="31">
        <f t="shared" si="6"/>
        <v>56.806451612903224</v>
      </c>
    </row>
    <row r="425" spans="1:8">
      <c r="A425" s="1">
        <v>1301</v>
      </c>
      <c r="B425">
        <v>30</v>
      </c>
      <c r="C425" s="29">
        <v>1728</v>
      </c>
      <c r="D425" s="30">
        <v>362934.16</v>
      </c>
      <c r="E425" s="30">
        <v>210.03</v>
      </c>
      <c r="F425">
        <v>12</v>
      </c>
      <c r="G425">
        <v>2005</v>
      </c>
      <c r="H425" s="31">
        <f t="shared" si="6"/>
        <v>57.6</v>
      </c>
    </row>
    <row r="426" spans="1:8">
      <c r="A426" s="1">
        <v>4102</v>
      </c>
      <c r="B426">
        <v>15</v>
      </c>
      <c r="C426">
        <v>864</v>
      </c>
      <c r="D426" s="30">
        <v>328558.83</v>
      </c>
      <c r="E426" s="30">
        <v>380.28</v>
      </c>
      <c r="F426">
        <v>12</v>
      </c>
      <c r="G426">
        <v>2005</v>
      </c>
      <c r="H426" s="31">
        <f t="shared" si="6"/>
        <v>57.6</v>
      </c>
    </row>
    <row r="427" spans="1:8">
      <c r="A427" s="1">
        <v>2200</v>
      </c>
      <c r="B427">
        <v>1</v>
      </c>
      <c r="C427">
        <v>59</v>
      </c>
      <c r="D427" s="30">
        <v>13143.19</v>
      </c>
      <c r="E427" s="30">
        <v>222.77</v>
      </c>
      <c r="F427">
        <v>12</v>
      </c>
      <c r="G427">
        <v>2005</v>
      </c>
      <c r="H427" s="31">
        <f t="shared" si="6"/>
        <v>59</v>
      </c>
    </row>
    <row r="428" spans="1:8">
      <c r="A428" s="1">
        <v>3903</v>
      </c>
      <c r="B428">
        <v>3</v>
      </c>
      <c r="C428">
        <v>190</v>
      </c>
      <c r="D428" s="30">
        <v>37593.14</v>
      </c>
      <c r="E428" s="30">
        <v>197.86</v>
      </c>
      <c r="F428">
        <v>12</v>
      </c>
      <c r="G428">
        <v>2005</v>
      </c>
      <c r="H428" s="31">
        <f t="shared" si="6"/>
        <v>63.333333333333336</v>
      </c>
    </row>
    <row r="429" spans="1:8">
      <c r="A429" s="1">
        <v>3521</v>
      </c>
      <c r="B429">
        <v>9</v>
      </c>
      <c r="C429">
        <v>579</v>
      </c>
      <c r="D429" s="30">
        <v>290422.05</v>
      </c>
      <c r="E429" s="30">
        <v>501.59</v>
      </c>
      <c r="F429">
        <v>12</v>
      </c>
      <c r="G429">
        <v>2005</v>
      </c>
      <c r="H429" s="31">
        <f t="shared" si="6"/>
        <v>64.333333333333329</v>
      </c>
    </row>
    <row r="430" spans="1:8">
      <c r="A430" s="1">
        <v>3113</v>
      </c>
      <c r="B430">
        <v>11</v>
      </c>
      <c r="C430">
        <v>714</v>
      </c>
      <c r="D430" s="30">
        <v>299517.71999999997</v>
      </c>
      <c r="E430" s="30">
        <v>419.49</v>
      </c>
      <c r="F430">
        <v>12</v>
      </c>
      <c r="G430">
        <v>2005</v>
      </c>
      <c r="H430" s="31">
        <f t="shared" si="6"/>
        <v>64.909090909090907</v>
      </c>
    </row>
    <row r="431" spans="1:8">
      <c r="A431" s="1">
        <v>3232</v>
      </c>
      <c r="B431">
        <v>2</v>
      </c>
      <c r="C431">
        <v>136</v>
      </c>
      <c r="D431" s="30">
        <v>30240.16</v>
      </c>
      <c r="E431" s="30">
        <v>222.35</v>
      </c>
      <c r="F431">
        <v>12</v>
      </c>
      <c r="G431">
        <v>2005</v>
      </c>
      <c r="H431" s="31">
        <f t="shared" si="6"/>
        <v>68</v>
      </c>
    </row>
    <row r="432" spans="1:8">
      <c r="A432" s="1">
        <v>3720</v>
      </c>
      <c r="B432">
        <v>12</v>
      </c>
      <c r="C432">
        <v>899</v>
      </c>
      <c r="D432" s="30">
        <v>338003.11</v>
      </c>
      <c r="E432" s="30">
        <v>375.98</v>
      </c>
      <c r="F432">
        <v>12</v>
      </c>
      <c r="G432">
        <v>2005</v>
      </c>
      <c r="H432" s="31">
        <f t="shared" si="6"/>
        <v>74.916666666666671</v>
      </c>
    </row>
    <row r="433" spans="1:8">
      <c r="A433" s="1">
        <v>3560</v>
      </c>
      <c r="B433">
        <v>80</v>
      </c>
      <c r="C433" s="29">
        <v>6126</v>
      </c>
      <c r="D433" s="30">
        <v>2319416.5</v>
      </c>
      <c r="E433" s="30">
        <v>378.62</v>
      </c>
      <c r="F433">
        <v>12</v>
      </c>
      <c r="G433">
        <v>2005</v>
      </c>
      <c r="H433" s="31">
        <f t="shared" si="6"/>
        <v>76.575000000000003</v>
      </c>
    </row>
    <row r="434" spans="1:8">
      <c r="A434" s="1">
        <v>3121</v>
      </c>
      <c r="B434">
        <v>117</v>
      </c>
      <c r="C434" s="29">
        <v>9123</v>
      </c>
      <c r="D434" s="30">
        <v>4454272.29</v>
      </c>
      <c r="E434" s="30">
        <v>488.25</v>
      </c>
      <c r="F434">
        <v>12</v>
      </c>
      <c r="G434">
        <v>2005</v>
      </c>
      <c r="H434" s="31">
        <f t="shared" si="6"/>
        <v>77.974358974358978</v>
      </c>
    </row>
    <row r="435" spans="1:8">
      <c r="A435" s="1">
        <v>3412</v>
      </c>
      <c r="B435">
        <v>6</v>
      </c>
      <c r="C435">
        <v>540</v>
      </c>
      <c r="D435" s="30">
        <v>310291.09999999998</v>
      </c>
      <c r="E435" s="30">
        <v>574.61</v>
      </c>
      <c r="F435">
        <v>12</v>
      </c>
      <c r="G435">
        <v>2005</v>
      </c>
      <c r="H435" s="31">
        <f t="shared" si="6"/>
        <v>90</v>
      </c>
    </row>
    <row r="436" spans="1:8">
      <c r="A436" s="1">
        <v>3610</v>
      </c>
      <c r="B436">
        <v>28</v>
      </c>
      <c r="C436" s="29">
        <v>2589</v>
      </c>
      <c r="D436" s="30">
        <v>1134145.3899999999</v>
      </c>
      <c r="E436" s="30">
        <v>438.06</v>
      </c>
      <c r="F436">
        <v>12</v>
      </c>
      <c r="G436">
        <v>2005</v>
      </c>
      <c r="H436" s="31">
        <f t="shared" si="6"/>
        <v>92.464285714285708</v>
      </c>
    </row>
    <row r="437" spans="1:8">
      <c r="A437" s="1">
        <v>3419</v>
      </c>
      <c r="B437">
        <v>11</v>
      </c>
      <c r="C437" s="29">
        <v>1082</v>
      </c>
      <c r="D437" s="30">
        <v>715526.02</v>
      </c>
      <c r="E437" s="30">
        <v>661.3</v>
      </c>
      <c r="F437">
        <v>12</v>
      </c>
      <c r="G437">
        <v>2005</v>
      </c>
      <c r="H437" s="31">
        <f t="shared" si="6"/>
        <v>98.36363636363636</v>
      </c>
    </row>
    <row r="438" spans="1:8">
      <c r="A438" s="1">
        <v>3215</v>
      </c>
      <c r="B438">
        <v>5</v>
      </c>
      <c r="C438">
        <v>505</v>
      </c>
      <c r="D438" s="30">
        <v>119118.08</v>
      </c>
      <c r="E438" s="30">
        <v>235.88</v>
      </c>
      <c r="F438">
        <v>12</v>
      </c>
      <c r="G438">
        <v>2005</v>
      </c>
      <c r="H438" s="31">
        <f t="shared" si="6"/>
        <v>101</v>
      </c>
    </row>
    <row r="439" spans="1:8">
      <c r="A439" s="1">
        <v>9200</v>
      </c>
      <c r="B439">
        <v>46</v>
      </c>
      <c r="C439" s="29">
        <v>4687</v>
      </c>
      <c r="D439" s="30">
        <v>867510.2</v>
      </c>
      <c r="E439" s="30">
        <v>185.09</v>
      </c>
      <c r="F439">
        <v>12</v>
      </c>
      <c r="G439">
        <v>2005</v>
      </c>
      <c r="H439" s="31">
        <f t="shared" si="6"/>
        <v>101.89130434782609</v>
      </c>
    </row>
    <row r="440" spans="1:8">
      <c r="A440" s="1">
        <v>3522</v>
      </c>
      <c r="B440">
        <v>54</v>
      </c>
      <c r="C440" s="29">
        <v>5810</v>
      </c>
      <c r="D440" s="30">
        <v>2510741.25</v>
      </c>
      <c r="E440" s="30">
        <v>432.14</v>
      </c>
      <c r="F440">
        <v>12</v>
      </c>
      <c r="G440">
        <v>2005</v>
      </c>
      <c r="H440" s="31">
        <f t="shared" si="6"/>
        <v>107.5925925925926</v>
      </c>
    </row>
    <row r="441" spans="1:8">
      <c r="A441" s="1">
        <v>7131</v>
      </c>
      <c r="B441">
        <v>16</v>
      </c>
      <c r="C441" s="29">
        <v>1810</v>
      </c>
      <c r="D441" s="30">
        <v>977128.03</v>
      </c>
      <c r="E441" s="30">
        <v>539.85</v>
      </c>
      <c r="F441">
        <v>12</v>
      </c>
      <c r="G441">
        <v>2005</v>
      </c>
      <c r="H441" s="31">
        <f t="shared" si="6"/>
        <v>113.125</v>
      </c>
    </row>
    <row r="442" spans="1:8">
      <c r="A442" s="1">
        <v>3115</v>
      </c>
      <c r="B442">
        <v>3</v>
      </c>
      <c r="C442">
        <v>344</v>
      </c>
      <c r="D442" s="30">
        <v>107643.33</v>
      </c>
      <c r="E442" s="30">
        <v>312.92</v>
      </c>
      <c r="F442">
        <v>12</v>
      </c>
      <c r="G442">
        <v>2005</v>
      </c>
      <c r="H442" s="31">
        <f t="shared" si="6"/>
        <v>114.66666666666667</v>
      </c>
    </row>
    <row r="443" spans="1:8">
      <c r="A443" s="1">
        <v>3211</v>
      </c>
      <c r="B443">
        <v>32</v>
      </c>
      <c r="C443" s="29">
        <v>3847</v>
      </c>
      <c r="D443" s="30">
        <v>1376417.88</v>
      </c>
      <c r="E443" s="30">
        <v>357.79</v>
      </c>
      <c r="F443">
        <v>12</v>
      </c>
      <c r="G443">
        <v>2005</v>
      </c>
      <c r="H443" s="31">
        <f t="shared" si="6"/>
        <v>120.21875</v>
      </c>
    </row>
    <row r="444" spans="1:8">
      <c r="A444" s="1">
        <v>3220</v>
      </c>
      <c r="B444">
        <v>548</v>
      </c>
      <c r="C444" s="29">
        <v>69625</v>
      </c>
      <c r="D444" s="30">
        <v>19588746.609999999</v>
      </c>
      <c r="E444" s="30">
        <v>281.35000000000002</v>
      </c>
      <c r="F444">
        <v>12</v>
      </c>
      <c r="G444">
        <v>2005</v>
      </c>
      <c r="H444" s="31">
        <f t="shared" si="6"/>
        <v>127.05291970802919</v>
      </c>
    </row>
    <row r="445" spans="1:8">
      <c r="A445" s="1">
        <v>3692</v>
      </c>
      <c r="B445">
        <v>3</v>
      </c>
      <c r="C445">
        <v>422</v>
      </c>
      <c r="D445" s="30">
        <v>635379.54</v>
      </c>
      <c r="E445" s="30">
        <v>1505.64</v>
      </c>
      <c r="F445">
        <v>12</v>
      </c>
      <c r="G445">
        <v>2005</v>
      </c>
      <c r="H445" s="31">
        <f t="shared" si="6"/>
        <v>140.66666666666666</v>
      </c>
    </row>
    <row r="446" spans="1:8">
      <c r="A446" s="1">
        <v>3219</v>
      </c>
      <c r="B446">
        <v>11</v>
      </c>
      <c r="C446" s="29">
        <v>1675</v>
      </c>
      <c r="D446" s="30">
        <v>510436.2</v>
      </c>
      <c r="E446" s="30">
        <v>304.74</v>
      </c>
      <c r="F446">
        <v>12</v>
      </c>
      <c r="G446">
        <v>2005</v>
      </c>
      <c r="H446" s="31">
        <f t="shared" si="6"/>
        <v>152.27272727272728</v>
      </c>
    </row>
    <row r="447" spans="1:8">
      <c r="A447" s="1">
        <v>8101</v>
      </c>
      <c r="B447">
        <v>68</v>
      </c>
      <c r="C447" s="29">
        <v>10378</v>
      </c>
      <c r="D447" s="30">
        <v>5513913.4500000002</v>
      </c>
      <c r="E447" s="30">
        <v>531.30999999999995</v>
      </c>
      <c r="F447">
        <v>12</v>
      </c>
      <c r="G447">
        <v>2005</v>
      </c>
      <c r="H447" s="31">
        <f t="shared" si="6"/>
        <v>152.61764705882354</v>
      </c>
    </row>
    <row r="448" spans="1:8">
      <c r="A448" s="1">
        <v>3540</v>
      </c>
      <c r="B448">
        <v>1</v>
      </c>
      <c r="C448">
        <v>228</v>
      </c>
      <c r="D448" s="30">
        <v>86116.93</v>
      </c>
      <c r="E448" s="30">
        <v>377.71</v>
      </c>
      <c r="F448">
        <v>12</v>
      </c>
      <c r="G448">
        <v>2005</v>
      </c>
      <c r="H448" s="31">
        <f t="shared" si="6"/>
        <v>228</v>
      </c>
    </row>
    <row r="449" spans="1:8">
      <c r="A449" s="1">
        <v>3411</v>
      </c>
      <c r="B449">
        <v>2</v>
      </c>
      <c r="C449">
        <v>504</v>
      </c>
      <c r="D449" s="30">
        <v>205921.5</v>
      </c>
      <c r="E449" s="30">
        <v>408.57</v>
      </c>
      <c r="F449">
        <v>12</v>
      </c>
      <c r="G449">
        <v>2005</v>
      </c>
      <c r="H449" s="31">
        <f t="shared" si="6"/>
        <v>252</v>
      </c>
    </row>
    <row r="450" spans="1:8">
      <c r="A450" s="1">
        <v>3118</v>
      </c>
      <c r="B450">
        <v>14</v>
      </c>
      <c r="C450" s="29">
        <v>3759</v>
      </c>
      <c r="D450" s="30">
        <v>1838800.84</v>
      </c>
      <c r="E450" s="30">
        <v>489.17</v>
      </c>
      <c r="F450">
        <v>12</v>
      </c>
      <c r="G450">
        <v>2005</v>
      </c>
      <c r="H450" s="31">
        <f t="shared" si="6"/>
        <v>268.5</v>
      </c>
    </row>
    <row r="451" spans="1:8">
      <c r="A451" s="1">
        <v>3134</v>
      </c>
      <c r="B451">
        <v>13</v>
      </c>
      <c r="C451" s="29">
        <v>3742</v>
      </c>
      <c r="D451" s="30">
        <v>2349665.5299999998</v>
      </c>
      <c r="E451" s="30">
        <v>627.91999999999996</v>
      </c>
      <c r="F451">
        <v>12</v>
      </c>
      <c r="G451">
        <v>2005</v>
      </c>
      <c r="H451" s="31">
        <f t="shared" si="6"/>
        <v>287.84615384615387</v>
      </c>
    </row>
    <row r="452" spans="1:8">
      <c r="A452" s="1">
        <v>3845</v>
      </c>
      <c r="B452">
        <v>2</v>
      </c>
      <c r="C452" s="29">
        <v>1252</v>
      </c>
      <c r="D452" s="30">
        <v>675278.67</v>
      </c>
      <c r="E452" s="30">
        <v>539.36</v>
      </c>
      <c r="F452">
        <v>12</v>
      </c>
      <c r="G452">
        <v>2005</v>
      </c>
      <c r="H452" s="31">
        <f t="shared" ref="H452:H515" si="7">C452/B452</f>
        <v>626</v>
      </c>
    </row>
    <row r="453" spans="1:8">
      <c r="A453" s="1">
        <v>9514</v>
      </c>
      <c r="B453">
        <v>15</v>
      </c>
      <c r="C453">
        <v>39</v>
      </c>
      <c r="D453" s="30">
        <v>6153.1</v>
      </c>
      <c r="E453" s="30">
        <v>157.77000000000001</v>
      </c>
      <c r="F453">
        <v>12</v>
      </c>
      <c r="G453">
        <v>2006</v>
      </c>
      <c r="H453" s="31">
        <f t="shared" si="7"/>
        <v>2.6</v>
      </c>
    </row>
    <row r="454" spans="1:8">
      <c r="A454" s="1">
        <v>3823</v>
      </c>
      <c r="B454">
        <v>4</v>
      </c>
      <c r="C454">
        <v>11</v>
      </c>
      <c r="D454" s="30">
        <v>3115.1</v>
      </c>
      <c r="E454" s="30">
        <v>283.19</v>
      </c>
      <c r="F454">
        <v>12</v>
      </c>
      <c r="G454">
        <v>2006</v>
      </c>
      <c r="H454" s="31">
        <f t="shared" si="7"/>
        <v>2.75</v>
      </c>
    </row>
    <row r="455" spans="1:8">
      <c r="A455" s="1">
        <v>9511</v>
      </c>
      <c r="B455">
        <v>6</v>
      </c>
      <c r="C455">
        <v>17</v>
      </c>
      <c r="D455" s="30">
        <v>2746.1</v>
      </c>
      <c r="E455" s="30">
        <v>161.54</v>
      </c>
      <c r="F455">
        <v>12</v>
      </c>
      <c r="G455">
        <v>2006</v>
      </c>
      <c r="H455" s="31">
        <f t="shared" si="7"/>
        <v>2.8333333333333335</v>
      </c>
    </row>
    <row r="456" spans="1:8">
      <c r="A456" s="1">
        <v>7111</v>
      </c>
      <c r="B456">
        <v>1</v>
      </c>
      <c r="C456">
        <v>3</v>
      </c>
      <c r="D456" s="30">
        <v>4290.78</v>
      </c>
      <c r="E456" s="30">
        <v>1430.26</v>
      </c>
      <c r="F456">
        <v>12</v>
      </c>
      <c r="G456">
        <v>2006</v>
      </c>
      <c r="H456" s="31">
        <f t="shared" si="7"/>
        <v>3</v>
      </c>
    </row>
    <row r="457" spans="1:8">
      <c r="A457" s="1">
        <v>9420</v>
      </c>
      <c r="B457">
        <v>1</v>
      </c>
      <c r="C457">
        <v>3</v>
      </c>
      <c r="D457" s="30">
        <v>540.33000000000004</v>
      </c>
      <c r="E457" s="30">
        <v>180.11</v>
      </c>
      <c r="F457">
        <v>12</v>
      </c>
      <c r="G457">
        <v>2006</v>
      </c>
      <c r="H457" s="31">
        <f t="shared" si="7"/>
        <v>3</v>
      </c>
    </row>
    <row r="458" spans="1:8">
      <c r="A458" s="1">
        <v>3214</v>
      </c>
      <c r="B458">
        <v>5</v>
      </c>
      <c r="C458">
        <v>16</v>
      </c>
      <c r="D458" s="30">
        <v>2967.1</v>
      </c>
      <c r="E458" s="30">
        <v>185.44</v>
      </c>
      <c r="F458">
        <v>12</v>
      </c>
      <c r="G458">
        <v>2006</v>
      </c>
      <c r="H458" s="31">
        <f t="shared" si="7"/>
        <v>3.2</v>
      </c>
    </row>
    <row r="459" spans="1:8">
      <c r="A459" s="1">
        <v>3825</v>
      </c>
      <c r="B459">
        <v>11</v>
      </c>
      <c r="C459">
        <v>36</v>
      </c>
      <c r="D459" s="30">
        <v>6129.82</v>
      </c>
      <c r="E459" s="30">
        <v>170.27</v>
      </c>
      <c r="F459">
        <v>12</v>
      </c>
      <c r="G459">
        <v>2006</v>
      </c>
      <c r="H459" s="31">
        <f t="shared" si="7"/>
        <v>3.2727272727272729</v>
      </c>
    </row>
    <row r="460" spans="1:8">
      <c r="A460" s="1">
        <v>4103</v>
      </c>
      <c r="B460">
        <v>2</v>
      </c>
      <c r="C460">
        <v>7</v>
      </c>
      <c r="D460" s="30">
        <v>1400</v>
      </c>
      <c r="E460" s="30">
        <v>200</v>
      </c>
      <c r="F460">
        <v>12</v>
      </c>
      <c r="G460">
        <v>2006</v>
      </c>
      <c r="H460" s="31">
        <f t="shared" si="7"/>
        <v>3.5</v>
      </c>
    </row>
    <row r="461" spans="1:8">
      <c r="A461" s="1">
        <v>1210</v>
      </c>
      <c r="B461">
        <v>2</v>
      </c>
      <c r="C461">
        <v>8</v>
      </c>
      <c r="D461" s="30">
        <v>4031.45</v>
      </c>
      <c r="E461" s="30">
        <v>503.93</v>
      </c>
      <c r="F461">
        <v>12</v>
      </c>
      <c r="G461">
        <v>2006</v>
      </c>
      <c r="H461" s="31">
        <f t="shared" si="7"/>
        <v>4</v>
      </c>
    </row>
    <row r="462" spans="1:8">
      <c r="A462" s="1">
        <v>3853</v>
      </c>
      <c r="B462">
        <v>1</v>
      </c>
      <c r="C462">
        <v>4</v>
      </c>
      <c r="D462" s="30">
        <v>928.14</v>
      </c>
      <c r="E462" s="30">
        <v>232.04</v>
      </c>
      <c r="F462">
        <v>12</v>
      </c>
      <c r="G462">
        <v>2006</v>
      </c>
      <c r="H462" s="31">
        <f t="shared" si="7"/>
        <v>4</v>
      </c>
    </row>
    <row r="463" spans="1:8">
      <c r="A463" s="1">
        <v>8321</v>
      </c>
      <c r="B463">
        <v>766</v>
      </c>
      <c r="C463" s="29">
        <v>3242</v>
      </c>
      <c r="D463" s="30">
        <v>934037.62</v>
      </c>
      <c r="E463" s="30">
        <v>288.11</v>
      </c>
      <c r="F463">
        <v>12</v>
      </c>
      <c r="G463">
        <v>2006</v>
      </c>
      <c r="H463" s="31">
        <f t="shared" si="7"/>
        <v>4.2323759791122715</v>
      </c>
    </row>
    <row r="464" spans="1:8">
      <c r="A464" s="1">
        <v>9331</v>
      </c>
      <c r="B464" s="29">
        <v>1998</v>
      </c>
      <c r="C464" s="29">
        <v>8570</v>
      </c>
      <c r="D464" s="30">
        <v>2261258.56</v>
      </c>
      <c r="E464" s="30">
        <v>263.86</v>
      </c>
      <c r="F464">
        <v>12</v>
      </c>
      <c r="G464">
        <v>2006</v>
      </c>
      <c r="H464" s="31">
        <f t="shared" si="7"/>
        <v>4.2892892892892895</v>
      </c>
    </row>
    <row r="465" spans="1:8">
      <c r="A465" s="1">
        <v>1302</v>
      </c>
      <c r="B465">
        <v>3</v>
      </c>
      <c r="C465">
        <v>14</v>
      </c>
      <c r="D465" s="30">
        <v>2754.88</v>
      </c>
      <c r="E465" s="30">
        <v>196.78</v>
      </c>
      <c r="F465">
        <v>12</v>
      </c>
      <c r="G465">
        <v>2006</v>
      </c>
      <c r="H465" s="31">
        <f t="shared" si="7"/>
        <v>4.666666666666667</v>
      </c>
    </row>
    <row r="466" spans="1:8">
      <c r="A466" s="1">
        <v>3851</v>
      </c>
      <c r="B466">
        <v>11</v>
      </c>
      <c r="C466">
        <v>52</v>
      </c>
      <c r="D466" s="30">
        <v>16073.33</v>
      </c>
      <c r="E466" s="30">
        <v>309.10000000000002</v>
      </c>
      <c r="F466">
        <v>12</v>
      </c>
      <c r="G466">
        <v>2006</v>
      </c>
      <c r="H466" s="31">
        <f t="shared" si="7"/>
        <v>4.7272727272727275</v>
      </c>
    </row>
    <row r="467" spans="1:8">
      <c r="A467" s="1">
        <v>9591</v>
      </c>
      <c r="B467">
        <v>487</v>
      </c>
      <c r="C467" s="29">
        <v>2310</v>
      </c>
      <c r="D467" s="30">
        <v>551670.31999999995</v>
      </c>
      <c r="E467" s="30">
        <v>238.82</v>
      </c>
      <c r="F467">
        <v>12</v>
      </c>
      <c r="G467">
        <v>2006</v>
      </c>
      <c r="H467" s="31">
        <f t="shared" si="7"/>
        <v>4.7433264887063658</v>
      </c>
    </row>
    <row r="468" spans="1:8">
      <c r="A468" s="1">
        <v>9510</v>
      </c>
      <c r="B468">
        <v>53</v>
      </c>
      <c r="C468">
        <v>289</v>
      </c>
      <c r="D468" s="30">
        <v>70887.22</v>
      </c>
      <c r="E468" s="30">
        <v>245.28</v>
      </c>
      <c r="F468">
        <v>12</v>
      </c>
      <c r="G468">
        <v>2006</v>
      </c>
      <c r="H468" s="31">
        <f t="shared" si="7"/>
        <v>5.4528301886792452</v>
      </c>
    </row>
    <row r="469" spans="1:8">
      <c r="A469" s="1">
        <v>9411</v>
      </c>
      <c r="B469">
        <v>6</v>
      </c>
      <c r="C469">
        <v>33</v>
      </c>
      <c r="D469" s="30">
        <v>14378.98</v>
      </c>
      <c r="E469" s="30">
        <v>435.73</v>
      </c>
      <c r="F469">
        <v>12</v>
      </c>
      <c r="G469">
        <v>2006</v>
      </c>
      <c r="H469" s="31">
        <f t="shared" si="7"/>
        <v>5.5</v>
      </c>
    </row>
    <row r="470" spans="1:8">
      <c r="A470" s="1">
        <v>7113</v>
      </c>
      <c r="B470">
        <v>52</v>
      </c>
      <c r="C470">
        <v>288</v>
      </c>
      <c r="D470" s="30">
        <v>62458.49</v>
      </c>
      <c r="E470" s="30">
        <v>216.87</v>
      </c>
      <c r="F470">
        <v>12</v>
      </c>
      <c r="G470">
        <v>2006</v>
      </c>
      <c r="H470" s="31">
        <f t="shared" si="7"/>
        <v>5.5384615384615383</v>
      </c>
    </row>
    <row r="471" spans="1:8">
      <c r="A471" s="1">
        <v>1130</v>
      </c>
      <c r="B471">
        <v>2</v>
      </c>
      <c r="C471">
        <v>12</v>
      </c>
      <c r="D471" s="30">
        <v>3300.81</v>
      </c>
      <c r="E471" s="30">
        <v>275.07</v>
      </c>
      <c r="F471">
        <v>12</v>
      </c>
      <c r="G471">
        <v>2006</v>
      </c>
      <c r="H471" s="31">
        <f t="shared" si="7"/>
        <v>6</v>
      </c>
    </row>
    <row r="472" spans="1:8">
      <c r="A472" s="1">
        <v>3841</v>
      </c>
      <c r="B472">
        <v>2</v>
      </c>
      <c r="C472">
        <v>12</v>
      </c>
      <c r="D472" s="30">
        <v>1138.29</v>
      </c>
      <c r="E472" s="30">
        <v>94.86</v>
      </c>
      <c r="F472">
        <v>12</v>
      </c>
      <c r="G472">
        <v>2006</v>
      </c>
      <c r="H472" s="31">
        <f t="shared" si="7"/>
        <v>6</v>
      </c>
    </row>
    <row r="473" spans="1:8">
      <c r="A473" s="1">
        <v>3319</v>
      </c>
      <c r="B473">
        <v>17</v>
      </c>
      <c r="C473">
        <v>109</v>
      </c>
      <c r="D473" s="30">
        <v>23425.119999999999</v>
      </c>
      <c r="E473" s="30">
        <v>214.91</v>
      </c>
      <c r="F473">
        <v>12</v>
      </c>
      <c r="G473">
        <v>2006</v>
      </c>
      <c r="H473" s="31">
        <f t="shared" si="7"/>
        <v>6.4117647058823533</v>
      </c>
    </row>
    <row r="474" spans="1:8">
      <c r="A474" s="1">
        <v>9332</v>
      </c>
      <c r="B474">
        <v>24</v>
      </c>
      <c r="C474">
        <v>155</v>
      </c>
      <c r="D474" s="30">
        <v>64352.54</v>
      </c>
      <c r="E474" s="30">
        <v>415.18</v>
      </c>
      <c r="F474">
        <v>12</v>
      </c>
      <c r="G474">
        <v>2006</v>
      </c>
      <c r="H474" s="31">
        <f t="shared" si="7"/>
        <v>6.458333333333333</v>
      </c>
    </row>
    <row r="475" spans="1:8">
      <c r="A475" s="1">
        <v>8322</v>
      </c>
      <c r="B475">
        <v>528</v>
      </c>
      <c r="C475" s="29">
        <v>3490</v>
      </c>
      <c r="D475" s="30">
        <v>1186453.58</v>
      </c>
      <c r="E475" s="30">
        <v>339.96</v>
      </c>
      <c r="F475">
        <v>12</v>
      </c>
      <c r="G475">
        <v>2006</v>
      </c>
      <c r="H475" s="31">
        <f t="shared" si="7"/>
        <v>6.6098484848484844</v>
      </c>
    </row>
    <row r="476" spans="1:8">
      <c r="A476" s="1">
        <v>9512</v>
      </c>
      <c r="B476">
        <v>122</v>
      </c>
      <c r="C476">
        <v>811</v>
      </c>
      <c r="D476" s="30">
        <v>228637.91</v>
      </c>
      <c r="E476" s="30">
        <v>281.92</v>
      </c>
      <c r="F476">
        <v>12</v>
      </c>
      <c r="G476">
        <v>2006</v>
      </c>
      <c r="H476" s="31">
        <f t="shared" si="7"/>
        <v>6.6475409836065573</v>
      </c>
    </row>
    <row r="477" spans="1:8">
      <c r="A477" s="1">
        <v>3551</v>
      </c>
      <c r="B477">
        <v>18</v>
      </c>
      <c r="C477">
        <v>125</v>
      </c>
      <c r="D477" s="30">
        <v>36492.199999999997</v>
      </c>
      <c r="E477" s="30">
        <v>291.94</v>
      </c>
      <c r="F477">
        <v>12</v>
      </c>
      <c r="G477">
        <v>2006</v>
      </c>
      <c r="H477" s="31">
        <f t="shared" si="7"/>
        <v>6.9444444444444446</v>
      </c>
    </row>
    <row r="478" spans="1:8">
      <c r="A478" s="1">
        <v>9513</v>
      </c>
      <c r="B478">
        <v>594</v>
      </c>
      <c r="C478" s="29">
        <v>4374</v>
      </c>
      <c r="D478" s="30">
        <v>1338968.21</v>
      </c>
      <c r="E478" s="30">
        <v>306.12</v>
      </c>
      <c r="F478">
        <v>12</v>
      </c>
      <c r="G478">
        <v>2006</v>
      </c>
      <c r="H478" s="31">
        <f t="shared" si="7"/>
        <v>7.3636363636363633</v>
      </c>
    </row>
    <row r="479" spans="1:8">
      <c r="A479" s="1">
        <v>9310</v>
      </c>
      <c r="B479" s="29">
        <v>3551</v>
      </c>
      <c r="C479" s="29">
        <v>26514</v>
      </c>
      <c r="D479" s="30">
        <v>11568982</v>
      </c>
      <c r="E479" s="30">
        <v>436.33</v>
      </c>
      <c r="F479">
        <v>12</v>
      </c>
      <c r="G479">
        <v>2006</v>
      </c>
      <c r="H479" s="31">
        <f t="shared" si="7"/>
        <v>7.4666291185581528</v>
      </c>
    </row>
    <row r="480" spans="1:8">
      <c r="A480" s="1">
        <v>7115</v>
      </c>
      <c r="B480">
        <v>2</v>
      </c>
      <c r="C480">
        <v>15</v>
      </c>
      <c r="D480" s="30">
        <v>3551.2</v>
      </c>
      <c r="E480" s="30">
        <v>236.75</v>
      </c>
      <c r="F480">
        <v>12</v>
      </c>
      <c r="G480">
        <v>2006</v>
      </c>
      <c r="H480" s="31">
        <f t="shared" si="7"/>
        <v>7.5</v>
      </c>
    </row>
    <row r="481" spans="1:8">
      <c r="A481" s="1">
        <v>4200</v>
      </c>
      <c r="B481">
        <v>47</v>
      </c>
      <c r="C481">
        <v>359</v>
      </c>
      <c r="D481" s="30">
        <v>95020.01</v>
      </c>
      <c r="E481" s="30">
        <v>264.68</v>
      </c>
      <c r="F481">
        <v>12</v>
      </c>
      <c r="G481">
        <v>2006</v>
      </c>
      <c r="H481" s="31">
        <f t="shared" si="7"/>
        <v>7.6382978723404253</v>
      </c>
    </row>
    <row r="482" spans="1:8">
      <c r="A482" s="1">
        <v>3832</v>
      </c>
      <c r="B482">
        <v>5</v>
      </c>
      <c r="C482">
        <v>39</v>
      </c>
      <c r="D482" s="30">
        <v>33932.120000000003</v>
      </c>
      <c r="E482" s="30">
        <v>870.05</v>
      </c>
      <c r="F482">
        <v>12</v>
      </c>
      <c r="G482">
        <v>2006</v>
      </c>
      <c r="H482" s="31">
        <f t="shared" si="7"/>
        <v>7.8</v>
      </c>
    </row>
    <row r="483" spans="1:8">
      <c r="A483" s="1">
        <v>9415</v>
      </c>
      <c r="B483">
        <v>3</v>
      </c>
      <c r="C483">
        <v>24</v>
      </c>
      <c r="D483" s="30">
        <v>5965.78</v>
      </c>
      <c r="E483" s="30">
        <v>248.57</v>
      </c>
      <c r="F483">
        <v>12</v>
      </c>
      <c r="G483">
        <v>2006</v>
      </c>
      <c r="H483" s="31">
        <f t="shared" si="7"/>
        <v>8</v>
      </c>
    </row>
    <row r="484" spans="1:8">
      <c r="A484" s="1">
        <v>7116</v>
      </c>
      <c r="B484">
        <v>57</v>
      </c>
      <c r="C484">
        <v>474</v>
      </c>
      <c r="D484" s="30">
        <v>144328.98000000001</v>
      </c>
      <c r="E484" s="30">
        <v>304.49</v>
      </c>
      <c r="F484">
        <v>12</v>
      </c>
      <c r="G484">
        <v>2006</v>
      </c>
      <c r="H484" s="31">
        <f t="shared" si="7"/>
        <v>8.3157894736842106</v>
      </c>
    </row>
    <row r="485" spans="1:8">
      <c r="A485" s="1">
        <v>9414</v>
      </c>
      <c r="B485">
        <v>6</v>
      </c>
      <c r="C485">
        <v>51</v>
      </c>
      <c r="D485" s="30">
        <v>14259.82</v>
      </c>
      <c r="E485" s="30">
        <v>279.60000000000002</v>
      </c>
      <c r="F485">
        <v>12</v>
      </c>
      <c r="G485">
        <v>2006</v>
      </c>
      <c r="H485" s="31">
        <f t="shared" si="7"/>
        <v>8.5</v>
      </c>
    </row>
    <row r="486" spans="1:8">
      <c r="A486" s="1">
        <v>3901</v>
      </c>
      <c r="B486">
        <v>31</v>
      </c>
      <c r="C486">
        <v>267</v>
      </c>
      <c r="D486" s="30">
        <v>65200.46</v>
      </c>
      <c r="E486" s="30">
        <v>244.2</v>
      </c>
      <c r="F486">
        <v>12</v>
      </c>
      <c r="G486">
        <v>2006</v>
      </c>
      <c r="H486" s="31">
        <f t="shared" si="7"/>
        <v>8.612903225806452</v>
      </c>
    </row>
    <row r="487" spans="1:8">
      <c r="A487" s="1">
        <v>7112</v>
      </c>
      <c r="B487">
        <v>848</v>
      </c>
      <c r="C487" s="29">
        <v>7404</v>
      </c>
      <c r="D487" s="30">
        <v>1692577.66</v>
      </c>
      <c r="E487" s="30">
        <v>228.6</v>
      </c>
      <c r="F487">
        <v>12</v>
      </c>
      <c r="G487">
        <v>2006</v>
      </c>
      <c r="H487" s="31">
        <f t="shared" si="7"/>
        <v>8.7311320754716988</v>
      </c>
    </row>
    <row r="488" spans="1:8">
      <c r="A488" s="1">
        <v>9399</v>
      </c>
      <c r="B488">
        <v>117</v>
      </c>
      <c r="C488" s="29">
        <v>1033</v>
      </c>
      <c r="D488" s="30">
        <v>413481.78</v>
      </c>
      <c r="E488" s="30">
        <v>400.27</v>
      </c>
      <c r="F488">
        <v>12</v>
      </c>
      <c r="G488">
        <v>2006</v>
      </c>
      <c r="H488" s="31">
        <f t="shared" si="7"/>
        <v>8.8290598290598297</v>
      </c>
    </row>
    <row r="489" spans="1:8">
      <c r="A489" s="1">
        <v>9320</v>
      </c>
      <c r="B489">
        <v>10</v>
      </c>
      <c r="C489">
        <v>94</v>
      </c>
      <c r="D489" s="30">
        <v>65016.85</v>
      </c>
      <c r="E489" s="30">
        <v>691.67</v>
      </c>
      <c r="F489">
        <v>12</v>
      </c>
      <c r="G489">
        <v>2006</v>
      </c>
      <c r="H489" s="31">
        <f t="shared" si="7"/>
        <v>9.4</v>
      </c>
    </row>
    <row r="490" spans="1:8">
      <c r="A490" s="1">
        <v>3311</v>
      </c>
      <c r="B490">
        <v>24</v>
      </c>
      <c r="C490">
        <v>227</v>
      </c>
      <c r="D490" s="30">
        <v>55537.47</v>
      </c>
      <c r="E490" s="30">
        <v>244.66</v>
      </c>
      <c r="F490">
        <v>12</v>
      </c>
      <c r="G490">
        <v>2006</v>
      </c>
      <c r="H490" s="31">
        <f t="shared" si="7"/>
        <v>9.4583333333333339</v>
      </c>
    </row>
    <row r="491" spans="1:8">
      <c r="A491" s="1">
        <v>3511</v>
      </c>
      <c r="B491">
        <v>3</v>
      </c>
      <c r="C491">
        <v>29</v>
      </c>
      <c r="D491" s="30">
        <v>8162.84</v>
      </c>
      <c r="E491" s="30">
        <v>281.48</v>
      </c>
      <c r="F491">
        <v>12</v>
      </c>
      <c r="G491">
        <v>2006</v>
      </c>
      <c r="H491" s="31">
        <f t="shared" si="7"/>
        <v>9.6666666666666661</v>
      </c>
    </row>
    <row r="492" spans="1:8">
      <c r="A492" s="1">
        <v>3829</v>
      </c>
      <c r="B492">
        <v>52</v>
      </c>
      <c r="C492">
        <v>510</v>
      </c>
      <c r="D492" s="30">
        <v>162205.64000000001</v>
      </c>
      <c r="E492" s="30">
        <v>318.05</v>
      </c>
      <c r="F492">
        <v>12</v>
      </c>
      <c r="G492">
        <v>2006</v>
      </c>
      <c r="H492" s="31">
        <f t="shared" si="7"/>
        <v>9.8076923076923084</v>
      </c>
    </row>
    <row r="493" spans="1:8">
      <c r="A493" s="1">
        <v>3133</v>
      </c>
      <c r="B493">
        <v>2</v>
      </c>
      <c r="C493">
        <v>20</v>
      </c>
      <c r="D493" s="30">
        <v>4455.38</v>
      </c>
      <c r="E493" s="30">
        <v>222.77</v>
      </c>
      <c r="F493">
        <v>12</v>
      </c>
      <c r="G493">
        <v>2006</v>
      </c>
      <c r="H493" s="31">
        <f t="shared" si="7"/>
        <v>10</v>
      </c>
    </row>
    <row r="494" spans="1:8">
      <c r="A494" s="1">
        <v>9599</v>
      </c>
      <c r="B494">
        <v>98</v>
      </c>
      <c r="C494">
        <v>992</v>
      </c>
      <c r="D494" s="30">
        <v>303431.44</v>
      </c>
      <c r="E494" s="30">
        <v>305.88</v>
      </c>
      <c r="F494">
        <v>12</v>
      </c>
      <c r="G494">
        <v>2006</v>
      </c>
      <c r="H494" s="31">
        <f t="shared" si="7"/>
        <v>10.122448979591837</v>
      </c>
    </row>
    <row r="495" spans="1:8">
      <c r="A495" s="1">
        <v>8323</v>
      </c>
      <c r="B495">
        <v>25</v>
      </c>
      <c r="C495">
        <v>259</v>
      </c>
      <c r="D495" s="30">
        <v>142337.01</v>
      </c>
      <c r="E495" s="30">
        <v>549.55999999999995</v>
      </c>
      <c r="F495">
        <v>12</v>
      </c>
      <c r="G495">
        <v>2006</v>
      </c>
      <c r="H495" s="31">
        <f t="shared" si="7"/>
        <v>10.36</v>
      </c>
    </row>
    <row r="496" spans="1:8">
      <c r="A496" s="1">
        <v>3824</v>
      </c>
      <c r="B496">
        <v>19</v>
      </c>
      <c r="C496">
        <v>203</v>
      </c>
      <c r="D496" s="30">
        <v>61019.4</v>
      </c>
      <c r="E496" s="30">
        <v>300.58999999999997</v>
      </c>
      <c r="F496">
        <v>12</v>
      </c>
      <c r="G496">
        <v>2006</v>
      </c>
      <c r="H496" s="31">
        <f t="shared" si="7"/>
        <v>10.684210526315789</v>
      </c>
    </row>
    <row r="497" spans="1:8">
      <c r="A497" s="1">
        <v>8310</v>
      </c>
      <c r="B497">
        <v>510</v>
      </c>
      <c r="C497" s="29">
        <v>5568</v>
      </c>
      <c r="D497" s="30">
        <v>2068165.51</v>
      </c>
      <c r="E497" s="30">
        <v>371.44</v>
      </c>
      <c r="F497">
        <v>12</v>
      </c>
      <c r="G497">
        <v>2006</v>
      </c>
      <c r="H497" s="31">
        <f t="shared" si="7"/>
        <v>10.91764705882353</v>
      </c>
    </row>
    <row r="498" spans="1:8">
      <c r="A498" s="1">
        <v>9350</v>
      </c>
      <c r="B498">
        <v>186</v>
      </c>
      <c r="C498" s="29">
        <v>2043</v>
      </c>
      <c r="D498" s="30">
        <v>899750.42</v>
      </c>
      <c r="E498" s="30">
        <v>440.41</v>
      </c>
      <c r="F498">
        <v>12</v>
      </c>
      <c r="G498">
        <v>2006</v>
      </c>
      <c r="H498" s="31">
        <f t="shared" si="7"/>
        <v>10.983870967741936</v>
      </c>
    </row>
    <row r="499" spans="1:8">
      <c r="A499" s="1">
        <v>3844</v>
      </c>
      <c r="B499">
        <v>2</v>
      </c>
      <c r="C499">
        <v>22</v>
      </c>
      <c r="D499" s="30">
        <v>4497.04</v>
      </c>
      <c r="E499" s="30">
        <v>204.41</v>
      </c>
      <c r="F499">
        <v>12</v>
      </c>
      <c r="G499">
        <v>2006</v>
      </c>
      <c r="H499" s="31">
        <f t="shared" si="7"/>
        <v>11</v>
      </c>
    </row>
    <row r="500" spans="1:8">
      <c r="A500" s="1">
        <v>3843</v>
      </c>
      <c r="B500">
        <v>12</v>
      </c>
      <c r="C500">
        <v>138</v>
      </c>
      <c r="D500" s="30">
        <v>44702.13</v>
      </c>
      <c r="E500" s="30">
        <v>323.93</v>
      </c>
      <c r="F500">
        <v>12</v>
      </c>
      <c r="G500">
        <v>2006</v>
      </c>
      <c r="H500" s="31">
        <f t="shared" si="7"/>
        <v>11.5</v>
      </c>
    </row>
    <row r="501" spans="1:8">
      <c r="A501" s="1">
        <v>3813</v>
      </c>
      <c r="B501">
        <v>169</v>
      </c>
      <c r="C501" s="29">
        <v>1965</v>
      </c>
      <c r="D501" s="30">
        <v>553378.56999999995</v>
      </c>
      <c r="E501" s="30">
        <v>281.62</v>
      </c>
      <c r="F501">
        <v>12</v>
      </c>
      <c r="G501">
        <v>2006</v>
      </c>
      <c r="H501" s="31">
        <f t="shared" si="7"/>
        <v>11.627218934911243</v>
      </c>
    </row>
    <row r="502" spans="1:8">
      <c r="A502" s="1">
        <v>7114</v>
      </c>
      <c r="B502">
        <v>361</v>
      </c>
      <c r="C502" s="29">
        <v>4246</v>
      </c>
      <c r="D502" s="30">
        <v>1558761.4</v>
      </c>
      <c r="E502" s="30">
        <v>367.11</v>
      </c>
      <c r="F502">
        <v>12</v>
      </c>
      <c r="G502">
        <v>2006</v>
      </c>
      <c r="H502" s="31">
        <f t="shared" si="7"/>
        <v>11.761772853185596</v>
      </c>
    </row>
    <row r="503" spans="1:8">
      <c r="A503" s="1">
        <v>2301</v>
      </c>
      <c r="B503">
        <v>1</v>
      </c>
      <c r="C503">
        <v>12</v>
      </c>
      <c r="D503" s="30">
        <v>7951.91</v>
      </c>
      <c r="E503" s="30">
        <v>662.66</v>
      </c>
      <c r="F503">
        <v>12</v>
      </c>
      <c r="G503">
        <v>2006</v>
      </c>
      <c r="H503" s="31">
        <f t="shared" si="7"/>
        <v>12</v>
      </c>
    </row>
    <row r="504" spans="1:8">
      <c r="A504" s="1">
        <v>2903</v>
      </c>
      <c r="B504">
        <v>6</v>
      </c>
      <c r="C504">
        <v>73</v>
      </c>
      <c r="D504" s="30">
        <v>15927.95</v>
      </c>
      <c r="E504" s="30">
        <v>218.19</v>
      </c>
      <c r="F504">
        <v>12</v>
      </c>
      <c r="G504">
        <v>2006</v>
      </c>
      <c r="H504" s="31">
        <f t="shared" si="7"/>
        <v>12.166666666666666</v>
      </c>
    </row>
    <row r="505" spans="1:8">
      <c r="A505" s="1">
        <v>6200</v>
      </c>
      <c r="B505" s="29">
        <v>8002</v>
      </c>
      <c r="C505" s="29">
        <v>98730</v>
      </c>
      <c r="D505" s="30">
        <v>35652846.530000001</v>
      </c>
      <c r="E505" s="30">
        <v>361.11</v>
      </c>
      <c r="F505">
        <v>12</v>
      </c>
      <c r="G505">
        <v>2006</v>
      </c>
      <c r="H505" s="31">
        <f t="shared" si="7"/>
        <v>12.338165458635341</v>
      </c>
    </row>
    <row r="506" spans="1:8">
      <c r="A506" s="1">
        <v>8103</v>
      </c>
      <c r="B506">
        <v>77</v>
      </c>
      <c r="C506">
        <v>967</v>
      </c>
      <c r="D506" s="30">
        <v>593356.31000000006</v>
      </c>
      <c r="E506" s="30">
        <v>613.61</v>
      </c>
      <c r="F506">
        <v>12</v>
      </c>
      <c r="G506">
        <v>2006</v>
      </c>
      <c r="H506" s="31">
        <f t="shared" si="7"/>
        <v>12.558441558441558</v>
      </c>
    </row>
    <row r="507" spans="1:8">
      <c r="A507" s="1">
        <v>3852</v>
      </c>
      <c r="B507">
        <v>8</v>
      </c>
      <c r="C507">
        <v>101</v>
      </c>
      <c r="D507" s="30">
        <v>40507.550000000003</v>
      </c>
      <c r="E507" s="30">
        <v>401.06</v>
      </c>
      <c r="F507">
        <v>12</v>
      </c>
      <c r="G507">
        <v>2006</v>
      </c>
      <c r="H507" s="31">
        <f t="shared" si="7"/>
        <v>12.625</v>
      </c>
    </row>
    <row r="508" spans="1:8">
      <c r="A508" s="1">
        <v>8325</v>
      </c>
      <c r="B508">
        <v>186</v>
      </c>
      <c r="C508" s="29">
        <v>2391</v>
      </c>
      <c r="D508" s="30">
        <v>1665257.59</v>
      </c>
      <c r="E508" s="30">
        <v>696.47</v>
      </c>
      <c r="F508">
        <v>12</v>
      </c>
      <c r="G508">
        <v>2006</v>
      </c>
      <c r="H508" s="31">
        <f t="shared" si="7"/>
        <v>12.85483870967742</v>
      </c>
    </row>
    <row r="509" spans="1:8">
      <c r="A509" s="1">
        <v>9490</v>
      </c>
      <c r="B509">
        <v>194</v>
      </c>
      <c r="C509" s="29">
        <v>2583</v>
      </c>
      <c r="D509" s="30">
        <v>811076.99</v>
      </c>
      <c r="E509" s="30">
        <v>314.01</v>
      </c>
      <c r="F509">
        <v>12</v>
      </c>
      <c r="G509">
        <v>2006</v>
      </c>
      <c r="H509" s="31">
        <f t="shared" si="7"/>
        <v>13.314432989690722</v>
      </c>
    </row>
    <row r="510" spans="1:8">
      <c r="A510" s="1">
        <v>8330</v>
      </c>
      <c r="B510">
        <v>38</v>
      </c>
      <c r="C510">
        <v>506</v>
      </c>
      <c r="D510" s="30">
        <v>256443.56</v>
      </c>
      <c r="E510" s="30">
        <v>506.81</v>
      </c>
      <c r="F510">
        <v>12</v>
      </c>
      <c r="G510">
        <v>2006</v>
      </c>
      <c r="H510" s="31">
        <f t="shared" si="7"/>
        <v>13.315789473684211</v>
      </c>
    </row>
    <row r="511" spans="1:8">
      <c r="A511" s="1">
        <v>7191</v>
      </c>
      <c r="B511">
        <v>110</v>
      </c>
      <c r="C511" s="29">
        <v>1465</v>
      </c>
      <c r="D511" s="30">
        <v>929267.94</v>
      </c>
      <c r="E511" s="30">
        <v>634.30999999999995</v>
      </c>
      <c r="F511">
        <v>12</v>
      </c>
      <c r="G511">
        <v>2006</v>
      </c>
      <c r="H511" s="31">
        <f t="shared" si="7"/>
        <v>13.318181818181818</v>
      </c>
    </row>
    <row r="512" spans="1:8">
      <c r="A512" s="1">
        <v>9412</v>
      </c>
      <c r="B512">
        <v>29</v>
      </c>
      <c r="C512">
        <v>394</v>
      </c>
      <c r="D512" s="30">
        <v>141102.76</v>
      </c>
      <c r="E512" s="30">
        <v>358.13</v>
      </c>
      <c r="F512">
        <v>12</v>
      </c>
      <c r="G512">
        <v>2006</v>
      </c>
      <c r="H512" s="31">
        <f t="shared" si="7"/>
        <v>13.586206896551724</v>
      </c>
    </row>
    <row r="513" spans="1:8">
      <c r="A513" s="1">
        <v>3819</v>
      </c>
      <c r="B513">
        <v>105</v>
      </c>
      <c r="C513" s="29">
        <v>1434</v>
      </c>
      <c r="D513" s="30">
        <v>481452.51</v>
      </c>
      <c r="E513" s="30">
        <v>335.74</v>
      </c>
      <c r="F513">
        <v>12</v>
      </c>
      <c r="G513">
        <v>2006</v>
      </c>
      <c r="H513" s="31">
        <f t="shared" si="7"/>
        <v>13.657142857142857</v>
      </c>
    </row>
    <row r="514" spans="1:8">
      <c r="A514" s="1">
        <v>1220</v>
      </c>
      <c r="B514">
        <v>1</v>
      </c>
      <c r="C514">
        <v>14</v>
      </c>
      <c r="D514" s="30">
        <v>3209.37</v>
      </c>
      <c r="E514" s="30">
        <v>229.24</v>
      </c>
      <c r="F514">
        <v>12</v>
      </c>
      <c r="G514">
        <v>2006</v>
      </c>
      <c r="H514" s="31">
        <f t="shared" si="7"/>
        <v>14</v>
      </c>
    </row>
    <row r="515" spans="1:8">
      <c r="A515" s="1">
        <v>9391</v>
      </c>
      <c r="B515">
        <v>321</v>
      </c>
      <c r="C515" s="29">
        <v>4705</v>
      </c>
      <c r="D515" s="30">
        <v>1394007.41</v>
      </c>
      <c r="E515" s="30">
        <v>296.27999999999997</v>
      </c>
      <c r="F515">
        <v>12</v>
      </c>
      <c r="G515">
        <v>2006</v>
      </c>
      <c r="H515" s="31">
        <f t="shared" si="7"/>
        <v>14.657320872274143</v>
      </c>
    </row>
    <row r="516" spans="1:8">
      <c r="A516" s="1">
        <v>3845</v>
      </c>
      <c r="B516">
        <v>1</v>
      </c>
      <c r="C516">
        <v>15</v>
      </c>
      <c r="D516" s="30">
        <v>5948</v>
      </c>
      <c r="E516" s="30">
        <v>396.53</v>
      </c>
      <c r="F516">
        <v>12</v>
      </c>
      <c r="G516">
        <v>2006</v>
      </c>
      <c r="H516" s="31">
        <f t="shared" ref="H516:H579" si="8">C516/B516</f>
        <v>15</v>
      </c>
    </row>
    <row r="517" spans="1:8">
      <c r="A517" s="1">
        <v>3833</v>
      </c>
      <c r="B517">
        <v>13</v>
      </c>
      <c r="C517">
        <v>200</v>
      </c>
      <c r="D517" s="30">
        <v>124573.79</v>
      </c>
      <c r="E517" s="30">
        <v>622.87</v>
      </c>
      <c r="F517">
        <v>12</v>
      </c>
      <c r="G517">
        <v>2006</v>
      </c>
      <c r="H517" s="31">
        <f t="shared" si="8"/>
        <v>15.384615384615385</v>
      </c>
    </row>
    <row r="518" spans="1:8">
      <c r="A518" s="1">
        <v>6310</v>
      </c>
      <c r="B518">
        <v>971</v>
      </c>
      <c r="C518" s="29">
        <v>15018</v>
      </c>
      <c r="D518" s="30">
        <v>3657547.83</v>
      </c>
      <c r="E518" s="30">
        <v>243.54</v>
      </c>
      <c r="F518">
        <v>12</v>
      </c>
      <c r="G518">
        <v>2006</v>
      </c>
      <c r="H518" s="31">
        <f t="shared" si="8"/>
        <v>15.466529351184347</v>
      </c>
    </row>
    <row r="519" spans="1:8">
      <c r="A519" s="1">
        <v>3821</v>
      </c>
      <c r="B519">
        <v>5</v>
      </c>
      <c r="C519">
        <v>78</v>
      </c>
      <c r="D519" s="30">
        <v>26509.13</v>
      </c>
      <c r="E519" s="30">
        <v>339.86</v>
      </c>
      <c r="F519">
        <v>12</v>
      </c>
      <c r="G519">
        <v>2006</v>
      </c>
      <c r="H519" s="31">
        <f t="shared" si="8"/>
        <v>15.6</v>
      </c>
    </row>
    <row r="520" spans="1:8">
      <c r="A520" s="1">
        <v>3839</v>
      </c>
      <c r="B520">
        <v>18</v>
      </c>
      <c r="C520">
        <v>284</v>
      </c>
      <c r="D520" s="30">
        <v>220637.51</v>
      </c>
      <c r="E520" s="30">
        <v>776.89</v>
      </c>
      <c r="F520">
        <v>12</v>
      </c>
      <c r="G520">
        <v>2006</v>
      </c>
      <c r="H520" s="31">
        <f t="shared" si="8"/>
        <v>15.777777777777779</v>
      </c>
    </row>
    <row r="521" spans="1:8">
      <c r="A521" s="1">
        <v>8324</v>
      </c>
      <c r="B521">
        <v>284</v>
      </c>
      <c r="C521" s="29">
        <v>4535</v>
      </c>
      <c r="D521" s="30">
        <v>2031228.79</v>
      </c>
      <c r="E521" s="30">
        <v>447.9</v>
      </c>
      <c r="F521">
        <v>12</v>
      </c>
      <c r="G521">
        <v>2006</v>
      </c>
      <c r="H521" s="31">
        <f t="shared" si="8"/>
        <v>15.96830985915493</v>
      </c>
    </row>
    <row r="522" spans="1:8">
      <c r="A522" s="1">
        <v>3117</v>
      </c>
      <c r="B522">
        <v>444</v>
      </c>
      <c r="C522" s="29">
        <v>7139</v>
      </c>
      <c r="D522" s="30">
        <v>1843418.71</v>
      </c>
      <c r="E522" s="30">
        <v>258.22000000000003</v>
      </c>
      <c r="F522">
        <v>12</v>
      </c>
      <c r="G522">
        <v>2006</v>
      </c>
      <c r="H522" s="31">
        <f t="shared" si="8"/>
        <v>16.078828828828829</v>
      </c>
    </row>
    <row r="523" spans="1:8">
      <c r="A523" s="1">
        <v>9592</v>
      </c>
      <c r="B523">
        <v>64</v>
      </c>
      <c r="C523" s="29">
        <v>1087</v>
      </c>
      <c r="D523" s="30">
        <v>501982.22</v>
      </c>
      <c r="E523" s="30">
        <v>461.81</v>
      </c>
      <c r="F523">
        <v>12</v>
      </c>
      <c r="G523">
        <v>2006</v>
      </c>
      <c r="H523" s="31">
        <f t="shared" si="8"/>
        <v>16.984375</v>
      </c>
    </row>
    <row r="524" spans="1:8">
      <c r="A524" s="1">
        <v>3111</v>
      </c>
      <c r="B524">
        <v>24</v>
      </c>
      <c r="C524">
        <v>414</v>
      </c>
      <c r="D524" s="30">
        <v>114725.75999999999</v>
      </c>
      <c r="E524" s="30">
        <v>277.12</v>
      </c>
      <c r="F524">
        <v>12</v>
      </c>
      <c r="G524">
        <v>2006</v>
      </c>
      <c r="H524" s="31">
        <f t="shared" si="8"/>
        <v>17.25</v>
      </c>
    </row>
    <row r="525" spans="1:8">
      <c r="A525" s="1">
        <v>3513</v>
      </c>
      <c r="B525">
        <v>4</v>
      </c>
      <c r="C525">
        <v>69</v>
      </c>
      <c r="D525" s="30">
        <v>30520.65</v>
      </c>
      <c r="E525" s="30">
        <v>442.33</v>
      </c>
      <c r="F525">
        <v>12</v>
      </c>
      <c r="G525">
        <v>2006</v>
      </c>
      <c r="H525" s="31">
        <f t="shared" si="8"/>
        <v>17.25</v>
      </c>
    </row>
    <row r="526" spans="1:8">
      <c r="A526" s="1">
        <v>3529</v>
      </c>
      <c r="B526">
        <v>47</v>
      </c>
      <c r="C526">
        <v>818</v>
      </c>
      <c r="D526" s="30">
        <v>303521.63</v>
      </c>
      <c r="E526" s="30">
        <v>371.05</v>
      </c>
      <c r="F526">
        <v>12</v>
      </c>
      <c r="G526">
        <v>2006</v>
      </c>
      <c r="H526" s="31">
        <f t="shared" si="8"/>
        <v>17.404255319148938</v>
      </c>
    </row>
    <row r="527" spans="1:8">
      <c r="A527" s="1">
        <v>1120</v>
      </c>
      <c r="B527">
        <v>66</v>
      </c>
      <c r="C527" s="29">
        <v>1182</v>
      </c>
      <c r="D527" s="30">
        <v>363066.9</v>
      </c>
      <c r="E527" s="30">
        <v>307.16000000000003</v>
      </c>
      <c r="F527">
        <v>12</v>
      </c>
      <c r="G527">
        <v>2006</v>
      </c>
      <c r="H527" s="31">
        <f t="shared" si="8"/>
        <v>17.90909090909091</v>
      </c>
    </row>
    <row r="528" spans="1:8">
      <c r="A528" s="1">
        <v>3122</v>
      </c>
      <c r="B528">
        <v>23</v>
      </c>
      <c r="C528">
        <v>416</v>
      </c>
      <c r="D528" s="30">
        <v>152517.42000000001</v>
      </c>
      <c r="E528" s="30">
        <v>366.63</v>
      </c>
      <c r="F528">
        <v>12</v>
      </c>
      <c r="G528">
        <v>2006</v>
      </c>
      <c r="H528" s="31">
        <f t="shared" si="8"/>
        <v>18.086956521739129</v>
      </c>
    </row>
    <row r="529" spans="1:8">
      <c r="A529" s="1">
        <v>3691</v>
      </c>
      <c r="B529">
        <v>98</v>
      </c>
      <c r="C529" s="29">
        <v>1789</v>
      </c>
      <c r="D529" s="30">
        <v>715411.53</v>
      </c>
      <c r="E529" s="30">
        <v>399.89</v>
      </c>
      <c r="F529">
        <v>12</v>
      </c>
      <c r="G529">
        <v>2006</v>
      </c>
      <c r="H529" s="31">
        <f t="shared" si="8"/>
        <v>18.255102040816325</v>
      </c>
    </row>
    <row r="530" spans="1:8">
      <c r="A530" s="1">
        <v>3420</v>
      </c>
      <c r="B530">
        <v>327</v>
      </c>
      <c r="C530" s="29">
        <v>5997</v>
      </c>
      <c r="D530" s="30">
        <v>2651349.0299999998</v>
      </c>
      <c r="E530" s="30">
        <v>442.11</v>
      </c>
      <c r="F530">
        <v>12</v>
      </c>
      <c r="G530">
        <v>2006</v>
      </c>
      <c r="H530" s="31">
        <f t="shared" si="8"/>
        <v>18.339449541284402</v>
      </c>
    </row>
    <row r="531" spans="1:8">
      <c r="A531" s="1">
        <v>3320</v>
      </c>
      <c r="B531">
        <v>109</v>
      </c>
      <c r="C531" s="29">
        <v>2031</v>
      </c>
      <c r="D531" s="30">
        <v>876156.06</v>
      </c>
      <c r="E531" s="30">
        <v>431.39</v>
      </c>
      <c r="F531">
        <v>12</v>
      </c>
      <c r="G531">
        <v>2006</v>
      </c>
      <c r="H531" s="31">
        <f t="shared" si="8"/>
        <v>18.63302752293578</v>
      </c>
    </row>
    <row r="532" spans="1:8">
      <c r="A532" s="1">
        <v>2901</v>
      </c>
      <c r="B532">
        <v>19</v>
      </c>
      <c r="C532">
        <v>360</v>
      </c>
      <c r="D532" s="30">
        <v>137659.28</v>
      </c>
      <c r="E532" s="30">
        <v>382.39</v>
      </c>
      <c r="F532">
        <v>12</v>
      </c>
      <c r="G532">
        <v>2006</v>
      </c>
      <c r="H532" s="31">
        <f t="shared" si="8"/>
        <v>18.94736842105263</v>
      </c>
    </row>
    <row r="533" spans="1:8">
      <c r="A533" s="1">
        <v>9100</v>
      </c>
      <c r="B533">
        <v>23</v>
      </c>
      <c r="C533">
        <v>440</v>
      </c>
      <c r="D533" s="30">
        <v>415580.68</v>
      </c>
      <c r="E533" s="30">
        <v>944.5</v>
      </c>
      <c r="F533">
        <v>12</v>
      </c>
      <c r="G533">
        <v>2006</v>
      </c>
      <c r="H533" s="31">
        <f t="shared" si="8"/>
        <v>19.130434782608695</v>
      </c>
    </row>
    <row r="534" spans="1:8">
      <c r="A534" s="1">
        <v>6320</v>
      </c>
      <c r="B534">
        <v>227</v>
      </c>
      <c r="C534" s="29">
        <v>4371</v>
      </c>
      <c r="D534" s="30">
        <v>1271855.44</v>
      </c>
      <c r="E534" s="30">
        <v>290.98</v>
      </c>
      <c r="F534">
        <v>12</v>
      </c>
      <c r="G534">
        <v>2006</v>
      </c>
      <c r="H534" s="31">
        <f t="shared" si="8"/>
        <v>19.255506607929515</v>
      </c>
    </row>
    <row r="535" spans="1:8">
      <c r="A535" s="1">
        <v>7121</v>
      </c>
      <c r="B535">
        <v>9</v>
      </c>
      <c r="C535">
        <v>181</v>
      </c>
      <c r="D535" s="30">
        <v>128931.06</v>
      </c>
      <c r="E535" s="30">
        <v>712.33</v>
      </c>
      <c r="F535">
        <v>12</v>
      </c>
      <c r="G535">
        <v>2006</v>
      </c>
      <c r="H535" s="31">
        <f t="shared" si="8"/>
        <v>20.111111111111111</v>
      </c>
    </row>
    <row r="536" spans="1:8">
      <c r="A536" s="1">
        <v>3119</v>
      </c>
      <c r="B536">
        <v>17</v>
      </c>
      <c r="C536">
        <v>358</v>
      </c>
      <c r="D536" s="30">
        <v>114385.5</v>
      </c>
      <c r="E536" s="30">
        <v>319.51</v>
      </c>
      <c r="F536">
        <v>12</v>
      </c>
      <c r="G536">
        <v>2006</v>
      </c>
      <c r="H536" s="31">
        <f t="shared" si="8"/>
        <v>21.058823529411764</v>
      </c>
    </row>
    <row r="537" spans="1:8">
      <c r="A537" s="1">
        <v>1110</v>
      </c>
      <c r="B537">
        <v>488</v>
      </c>
      <c r="C537" s="29">
        <v>10282</v>
      </c>
      <c r="D537" s="30">
        <v>3580360.18</v>
      </c>
      <c r="E537" s="30">
        <v>348.22</v>
      </c>
      <c r="F537">
        <v>12</v>
      </c>
      <c r="G537">
        <v>2006</v>
      </c>
      <c r="H537" s="31">
        <f t="shared" si="8"/>
        <v>21.069672131147541</v>
      </c>
    </row>
    <row r="538" spans="1:8">
      <c r="A538" s="1">
        <v>9520</v>
      </c>
      <c r="B538">
        <v>53</v>
      </c>
      <c r="C538" s="29">
        <v>1123</v>
      </c>
      <c r="D538" s="30">
        <v>280658.44</v>
      </c>
      <c r="E538" s="30">
        <v>249.92</v>
      </c>
      <c r="F538">
        <v>12</v>
      </c>
      <c r="G538">
        <v>2006</v>
      </c>
      <c r="H538" s="31">
        <f t="shared" si="8"/>
        <v>21.188679245283019</v>
      </c>
    </row>
    <row r="539" spans="1:8">
      <c r="A539" s="1">
        <v>9413</v>
      </c>
      <c r="B539">
        <v>110</v>
      </c>
      <c r="C539" s="29">
        <v>2370</v>
      </c>
      <c r="D539" s="30">
        <v>1084642.1200000001</v>
      </c>
      <c r="E539" s="30">
        <v>457.65</v>
      </c>
      <c r="F539">
        <v>12</v>
      </c>
      <c r="G539">
        <v>2006</v>
      </c>
      <c r="H539" s="31">
        <f t="shared" si="8"/>
        <v>21.545454545454547</v>
      </c>
    </row>
    <row r="540" spans="1:8">
      <c r="A540" s="1">
        <v>8200</v>
      </c>
      <c r="B540">
        <v>113</v>
      </c>
      <c r="C540" s="29">
        <v>2465</v>
      </c>
      <c r="D540" s="30">
        <v>1649173.82</v>
      </c>
      <c r="E540" s="30">
        <v>669.04</v>
      </c>
      <c r="F540">
        <v>12</v>
      </c>
      <c r="G540">
        <v>2006</v>
      </c>
      <c r="H540" s="31">
        <f t="shared" si="8"/>
        <v>21.814159292035399</v>
      </c>
    </row>
    <row r="541" spans="1:8">
      <c r="A541" s="1">
        <v>9600</v>
      </c>
      <c r="B541">
        <v>24</v>
      </c>
      <c r="C541">
        <v>525</v>
      </c>
      <c r="D541" s="30">
        <v>712545.23</v>
      </c>
      <c r="E541" s="30">
        <v>1357.23</v>
      </c>
      <c r="F541">
        <v>12</v>
      </c>
      <c r="G541">
        <v>2006</v>
      </c>
      <c r="H541" s="31">
        <f t="shared" si="8"/>
        <v>21.875</v>
      </c>
    </row>
    <row r="542" spans="1:8">
      <c r="A542" s="1">
        <v>7192</v>
      </c>
      <c r="B542">
        <v>23</v>
      </c>
      <c r="C542">
        <v>544</v>
      </c>
      <c r="D542" s="30">
        <v>182833.31</v>
      </c>
      <c r="E542" s="30">
        <v>336.09</v>
      </c>
      <c r="F542">
        <v>12</v>
      </c>
      <c r="G542">
        <v>2006</v>
      </c>
      <c r="H542" s="31">
        <f t="shared" si="8"/>
        <v>23.652173913043477</v>
      </c>
    </row>
    <row r="543" spans="1:8">
      <c r="A543" s="1">
        <v>3140</v>
      </c>
      <c r="B543">
        <v>5</v>
      </c>
      <c r="C543">
        <v>120</v>
      </c>
      <c r="D543" s="30">
        <v>126398.11</v>
      </c>
      <c r="E543" s="30">
        <v>1053.32</v>
      </c>
      <c r="F543">
        <v>12</v>
      </c>
      <c r="G543">
        <v>2006</v>
      </c>
      <c r="H543" s="31">
        <f t="shared" si="8"/>
        <v>24</v>
      </c>
    </row>
    <row r="544" spans="1:8">
      <c r="A544" s="1">
        <v>3212</v>
      </c>
      <c r="B544">
        <v>25</v>
      </c>
      <c r="C544">
        <v>615</v>
      </c>
      <c r="D544" s="30">
        <v>303745.57</v>
      </c>
      <c r="E544" s="30">
        <v>493.9</v>
      </c>
      <c r="F544">
        <v>12</v>
      </c>
      <c r="G544">
        <v>2006</v>
      </c>
      <c r="H544" s="31">
        <f t="shared" si="8"/>
        <v>24.6</v>
      </c>
    </row>
    <row r="545" spans="1:8">
      <c r="A545" s="1">
        <v>8102</v>
      </c>
      <c r="B545">
        <v>353</v>
      </c>
      <c r="C545" s="29">
        <v>8900</v>
      </c>
      <c r="D545" s="30">
        <v>4455857.47</v>
      </c>
      <c r="E545" s="30">
        <v>500.66</v>
      </c>
      <c r="F545">
        <v>12</v>
      </c>
      <c r="G545">
        <v>2006</v>
      </c>
      <c r="H545" s="31">
        <f t="shared" si="8"/>
        <v>25.212464589235129</v>
      </c>
    </row>
    <row r="546" spans="1:8">
      <c r="A546" s="1">
        <v>3812</v>
      </c>
      <c r="B546">
        <v>69</v>
      </c>
      <c r="C546" s="29">
        <v>1748</v>
      </c>
      <c r="D546" s="30">
        <v>849401.74</v>
      </c>
      <c r="E546" s="30">
        <v>485.93</v>
      </c>
      <c r="F546">
        <v>12</v>
      </c>
      <c r="G546">
        <v>2006</v>
      </c>
      <c r="H546" s="31">
        <f t="shared" si="8"/>
        <v>25.333333333333332</v>
      </c>
    </row>
    <row r="547" spans="1:8">
      <c r="A547" s="1">
        <v>5000</v>
      </c>
      <c r="B547" s="29">
        <v>1293</v>
      </c>
      <c r="C547" s="29">
        <v>33709</v>
      </c>
      <c r="D547" s="30">
        <v>12553087.17</v>
      </c>
      <c r="E547" s="30">
        <v>372.4</v>
      </c>
      <c r="F547">
        <v>12</v>
      </c>
      <c r="G547">
        <v>2006</v>
      </c>
      <c r="H547" s="31">
        <f t="shared" si="8"/>
        <v>26.070378963650427</v>
      </c>
    </row>
    <row r="548" spans="1:8">
      <c r="A548" s="1">
        <v>3559</v>
      </c>
      <c r="B548">
        <v>6</v>
      </c>
      <c r="C548">
        <v>167</v>
      </c>
      <c r="D548" s="30">
        <v>73091.3</v>
      </c>
      <c r="E548" s="30">
        <v>437.67</v>
      </c>
      <c r="F548">
        <v>12</v>
      </c>
      <c r="G548">
        <v>2006</v>
      </c>
      <c r="H548" s="31">
        <f t="shared" si="8"/>
        <v>27.833333333333332</v>
      </c>
    </row>
    <row r="549" spans="1:8">
      <c r="A549" s="1">
        <v>3113</v>
      </c>
      <c r="B549">
        <v>10</v>
      </c>
      <c r="C549">
        <v>283</v>
      </c>
      <c r="D549" s="30">
        <v>94661.67</v>
      </c>
      <c r="E549" s="30">
        <v>334.49</v>
      </c>
      <c r="F549">
        <v>12</v>
      </c>
      <c r="G549">
        <v>2006</v>
      </c>
      <c r="H549" s="31">
        <f t="shared" si="8"/>
        <v>28.3</v>
      </c>
    </row>
    <row r="550" spans="1:8">
      <c r="A550" s="1">
        <v>9340</v>
      </c>
      <c r="B550">
        <v>345</v>
      </c>
      <c r="C550" s="29">
        <v>10079</v>
      </c>
      <c r="D550" s="30">
        <v>5120604.58</v>
      </c>
      <c r="E550" s="30">
        <v>508.05</v>
      </c>
      <c r="F550">
        <v>12</v>
      </c>
      <c r="G550">
        <v>2006</v>
      </c>
      <c r="H550" s="31">
        <f t="shared" si="8"/>
        <v>29.214492753623187</v>
      </c>
    </row>
    <row r="551" spans="1:8">
      <c r="A551" s="1">
        <v>6100</v>
      </c>
      <c r="B551">
        <v>269</v>
      </c>
      <c r="C551" s="29">
        <v>7891</v>
      </c>
      <c r="D551" s="30">
        <v>4879829.53</v>
      </c>
      <c r="E551" s="30">
        <v>618.4</v>
      </c>
      <c r="F551">
        <v>12</v>
      </c>
      <c r="G551">
        <v>2006</v>
      </c>
      <c r="H551" s="31">
        <f t="shared" si="8"/>
        <v>29.334572490706321</v>
      </c>
    </row>
    <row r="552" spans="1:8">
      <c r="A552" s="1">
        <v>3116</v>
      </c>
      <c r="B552">
        <v>127</v>
      </c>
      <c r="C552" s="29">
        <v>3786</v>
      </c>
      <c r="D552" s="30">
        <v>1365813.75</v>
      </c>
      <c r="E552" s="30">
        <v>360.75</v>
      </c>
      <c r="F552">
        <v>12</v>
      </c>
      <c r="G552">
        <v>2006</v>
      </c>
      <c r="H552" s="31">
        <f t="shared" si="8"/>
        <v>29.811023622047244</v>
      </c>
    </row>
    <row r="553" spans="1:8">
      <c r="A553" s="1">
        <v>3620</v>
      </c>
      <c r="B553">
        <v>28</v>
      </c>
      <c r="C553">
        <v>858</v>
      </c>
      <c r="D553" s="30">
        <v>441279.91</v>
      </c>
      <c r="E553" s="30">
        <v>514.30999999999995</v>
      </c>
      <c r="F553">
        <v>12</v>
      </c>
      <c r="G553">
        <v>2006</v>
      </c>
      <c r="H553" s="31">
        <f t="shared" si="8"/>
        <v>30.642857142857142</v>
      </c>
    </row>
    <row r="554" spans="1:8">
      <c r="A554" s="1">
        <v>7132</v>
      </c>
      <c r="B554">
        <v>8</v>
      </c>
      <c r="C554">
        <v>254</v>
      </c>
      <c r="D554" s="30">
        <v>169355.63</v>
      </c>
      <c r="E554" s="30">
        <v>666.75</v>
      </c>
      <c r="F554">
        <v>12</v>
      </c>
      <c r="G554">
        <v>2006</v>
      </c>
      <c r="H554" s="31">
        <f t="shared" si="8"/>
        <v>31.75</v>
      </c>
    </row>
    <row r="555" spans="1:8">
      <c r="A555" s="1">
        <v>3112</v>
      </c>
      <c r="B555">
        <v>64</v>
      </c>
      <c r="C555" s="29">
        <v>2155</v>
      </c>
      <c r="D555" s="30">
        <v>688676.68</v>
      </c>
      <c r="E555" s="30">
        <v>319.57</v>
      </c>
      <c r="F555">
        <v>12</v>
      </c>
      <c r="G555">
        <v>2006</v>
      </c>
      <c r="H555" s="31">
        <f t="shared" si="8"/>
        <v>33.671875</v>
      </c>
    </row>
    <row r="556" spans="1:8">
      <c r="A556" s="1">
        <v>2302</v>
      </c>
      <c r="B556">
        <v>4</v>
      </c>
      <c r="C556">
        <v>135</v>
      </c>
      <c r="D556" s="30">
        <v>73560.009999999995</v>
      </c>
      <c r="E556" s="30">
        <v>544.89</v>
      </c>
      <c r="F556">
        <v>12</v>
      </c>
      <c r="G556">
        <v>2006</v>
      </c>
      <c r="H556" s="31">
        <f t="shared" si="8"/>
        <v>33.75</v>
      </c>
    </row>
    <row r="557" spans="1:8">
      <c r="A557" s="1">
        <v>3523</v>
      </c>
      <c r="B557">
        <v>34</v>
      </c>
      <c r="C557" s="29">
        <v>1154</v>
      </c>
      <c r="D557" s="30">
        <v>428222.67</v>
      </c>
      <c r="E557" s="30">
        <v>371.08</v>
      </c>
      <c r="F557">
        <v>12</v>
      </c>
      <c r="G557">
        <v>2006</v>
      </c>
      <c r="H557" s="31">
        <f t="shared" si="8"/>
        <v>33.941176470588232</v>
      </c>
    </row>
    <row r="558" spans="1:8">
      <c r="A558" s="1">
        <v>3831</v>
      </c>
      <c r="B558">
        <v>11</v>
      </c>
      <c r="C558">
        <v>387</v>
      </c>
      <c r="D558" s="30">
        <v>202903.8</v>
      </c>
      <c r="E558" s="30">
        <v>524.29999999999995</v>
      </c>
      <c r="F558">
        <v>12</v>
      </c>
      <c r="G558">
        <v>2006</v>
      </c>
      <c r="H558" s="31">
        <f t="shared" si="8"/>
        <v>35.18181818181818</v>
      </c>
    </row>
    <row r="559" spans="1:8">
      <c r="A559" s="1">
        <v>1301</v>
      </c>
      <c r="B559">
        <v>31</v>
      </c>
      <c r="C559" s="29">
        <v>1149</v>
      </c>
      <c r="D559" s="30">
        <v>347582.2</v>
      </c>
      <c r="E559" s="30">
        <v>302.51</v>
      </c>
      <c r="F559">
        <v>12</v>
      </c>
      <c r="G559">
        <v>2006</v>
      </c>
      <c r="H559" s="31">
        <f t="shared" si="8"/>
        <v>37.064516129032256</v>
      </c>
    </row>
    <row r="560" spans="1:8">
      <c r="A560" s="1">
        <v>3131</v>
      </c>
      <c r="B560">
        <v>16</v>
      </c>
      <c r="C560">
        <v>607</v>
      </c>
      <c r="D560" s="30">
        <v>338895.37</v>
      </c>
      <c r="E560" s="30">
        <v>558.30999999999995</v>
      </c>
      <c r="F560">
        <v>12</v>
      </c>
      <c r="G560">
        <v>2006</v>
      </c>
      <c r="H560" s="31">
        <f t="shared" si="8"/>
        <v>37.9375</v>
      </c>
    </row>
    <row r="561" spans="1:8">
      <c r="A561" s="1">
        <v>7123</v>
      </c>
      <c r="B561">
        <v>6</v>
      </c>
      <c r="C561">
        <v>228</v>
      </c>
      <c r="D561" s="30">
        <v>28593.54</v>
      </c>
      <c r="E561" s="30">
        <v>125.41</v>
      </c>
      <c r="F561">
        <v>12</v>
      </c>
      <c r="G561">
        <v>2006</v>
      </c>
      <c r="H561" s="31">
        <f t="shared" si="8"/>
        <v>38</v>
      </c>
    </row>
    <row r="562" spans="1:8">
      <c r="A562" s="1">
        <v>8329</v>
      </c>
      <c r="B562" s="29">
        <v>1602</v>
      </c>
      <c r="C562" s="29">
        <v>61753</v>
      </c>
      <c r="D562" s="30">
        <v>20393450.899999999</v>
      </c>
      <c r="E562" s="30">
        <v>330.24</v>
      </c>
      <c r="F562">
        <v>12</v>
      </c>
      <c r="G562">
        <v>2006</v>
      </c>
      <c r="H562" s="31">
        <f t="shared" si="8"/>
        <v>38.547440699126092</v>
      </c>
    </row>
    <row r="563" spans="1:8">
      <c r="A563" s="1">
        <v>3231</v>
      </c>
      <c r="B563">
        <v>5</v>
      </c>
      <c r="C563">
        <v>193</v>
      </c>
      <c r="D563" s="30">
        <v>55210.7</v>
      </c>
      <c r="E563" s="30">
        <v>286.07</v>
      </c>
      <c r="F563">
        <v>12</v>
      </c>
      <c r="G563">
        <v>2006</v>
      </c>
      <c r="H563" s="31">
        <f t="shared" si="8"/>
        <v>38.6</v>
      </c>
    </row>
    <row r="564" spans="1:8">
      <c r="A564" s="1">
        <v>3811</v>
      </c>
      <c r="B564">
        <v>12</v>
      </c>
      <c r="C564">
        <v>494</v>
      </c>
      <c r="D564" s="30">
        <v>237691.43</v>
      </c>
      <c r="E564" s="30">
        <v>481.16</v>
      </c>
      <c r="F564">
        <v>12</v>
      </c>
      <c r="G564">
        <v>2006</v>
      </c>
      <c r="H564" s="31">
        <f t="shared" si="8"/>
        <v>41.166666666666664</v>
      </c>
    </row>
    <row r="565" spans="1:8">
      <c r="A565" s="1">
        <v>3909</v>
      </c>
      <c r="B565">
        <v>61</v>
      </c>
      <c r="C565" s="29">
        <v>2515</v>
      </c>
      <c r="D565" s="30">
        <v>972168.48</v>
      </c>
      <c r="E565" s="30">
        <v>386.55</v>
      </c>
      <c r="F565">
        <v>12</v>
      </c>
      <c r="G565">
        <v>2006</v>
      </c>
      <c r="H565" s="31">
        <f t="shared" si="8"/>
        <v>41.229508196721312</v>
      </c>
    </row>
    <row r="566" spans="1:8">
      <c r="A566" s="1">
        <v>3699</v>
      </c>
      <c r="B566">
        <v>8</v>
      </c>
      <c r="C566">
        <v>344</v>
      </c>
      <c r="D566" s="30">
        <v>122808.51</v>
      </c>
      <c r="E566" s="30">
        <v>357</v>
      </c>
      <c r="F566">
        <v>12</v>
      </c>
      <c r="G566">
        <v>2006</v>
      </c>
      <c r="H566" s="31">
        <f t="shared" si="8"/>
        <v>43</v>
      </c>
    </row>
    <row r="567" spans="1:8">
      <c r="A567" s="1">
        <v>9519</v>
      </c>
      <c r="B567">
        <v>37</v>
      </c>
      <c r="C567" s="29">
        <v>1646</v>
      </c>
      <c r="D567" s="30">
        <v>1187069.27</v>
      </c>
      <c r="E567" s="30">
        <v>721.18</v>
      </c>
      <c r="F567">
        <v>12</v>
      </c>
      <c r="G567">
        <v>2006</v>
      </c>
      <c r="H567" s="31">
        <f t="shared" si="8"/>
        <v>44.486486486486484</v>
      </c>
    </row>
    <row r="568" spans="1:8">
      <c r="A568" s="1">
        <v>3903</v>
      </c>
      <c r="B568">
        <v>4</v>
      </c>
      <c r="C568">
        <v>179</v>
      </c>
      <c r="D568" s="30">
        <v>36463.33</v>
      </c>
      <c r="E568" s="30">
        <v>203.71</v>
      </c>
      <c r="F568">
        <v>12</v>
      </c>
      <c r="G568">
        <v>2006</v>
      </c>
      <c r="H568" s="31">
        <f t="shared" si="8"/>
        <v>44.75</v>
      </c>
    </row>
    <row r="569" spans="1:8">
      <c r="A569" s="1">
        <v>7200</v>
      </c>
      <c r="B569">
        <v>110</v>
      </c>
      <c r="C569" s="29">
        <v>4985</v>
      </c>
      <c r="D569" s="30">
        <v>3659236.92</v>
      </c>
      <c r="E569" s="30">
        <v>734.05</v>
      </c>
      <c r="F569">
        <v>12</v>
      </c>
      <c r="G569">
        <v>2006</v>
      </c>
      <c r="H569" s="31">
        <f t="shared" si="8"/>
        <v>45.31818181818182</v>
      </c>
    </row>
    <row r="570" spans="1:8">
      <c r="A570" s="1">
        <v>3233</v>
      </c>
      <c r="B570">
        <v>23</v>
      </c>
      <c r="C570" s="29">
        <v>1078</v>
      </c>
      <c r="D570" s="30">
        <v>349219.89</v>
      </c>
      <c r="E570" s="30">
        <v>323.95</v>
      </c>
      <c r="F570">
        <v>12</v>
      </c>
      <c r="G570">
        <v>2006</v>
      </c>
      <c r="H570" s="31">
        <f t="shared" si="8"/>
        <v>46.869565217391305</v>
      </c>
    </row>
    <row r="571" spans="1:8">
      <c r="A571" s="1">
        <v>3822</v>
      </c>
      <c r="B571">
        <v>11</v>
      </c>
      <c r="C571">
        <v>537</v>
      </c>
      <c r="D571" s="30">
        <v>209127.67</v>
      </c>
      <c r="E571" s="30">
        <v>389.44</v>
      </c>
      <c r="F571">
        <v>12</v>
      </c>
      <c r="G571">
        <v>2006</v>
      </c>
      <c r="H571" s="31">
        <f t="shared" si="8"/>
        <v>48.81818181818182</v>
      </c>
    </row>
    <row r="572" spans="1:8">
      <c r="A572" s="1">
        <v>3213</v>
      </c>
      <c r="B572">
        <v>20</v>
      </c>
      <c r="C572" s="29">
        <v>1034</v>
      </c>
      <c r="D572" s="30">
        <v>249405.61</v>
      </c>
      <c r="E572" s="30">
        <v>241.2</v>
      </c>
      <c r="F572">
        <v>12</v>
      </c>
      <c r="G572">
        <v>2006</v>
      </c>
      <c r="H572" s="31">
        <f t="shared" si="8"/>
        <v>51.7</v>
      </c>
    </row>
    <row r="573" spans="1:8">
      <c r="A573" s="1">
        <v>3710</v>
      </c>
      <c r="B573">
        <v>36</v>
      </c>
      <c r="C573" s="29">
        <v>2074</v>
      </c>
      <c r="D573" s="30">
        <v>986178.63</v>
      </c>
      <c r="E573" s="30">
        <v>475.5</v>
      </c>
      <c r="F573">
        <v>12</v>
      </c>
      <c r="G573">
        <v>2006</v>
      </c>
      <c r="H573" s="31">
        <f t="shared" si="8"/>
        <v>57.611111111111114</v>
      </c>
    </row>
    <row r="574" spans="1:8">
      <c r="A574" s="1">
        <v>4102</v>
      </c>
      <c r="B574">
        <v>15</v>
      </c>
      <c r="C574">
        <v>872</v>
      </c>
      <c r="D574" s="30">
        <v>340905.08</v>
      </c>
      <c r="E574" s="30">
        <v>390.95</v>
      </c>
      <c r="F574">
        <v>12</v>
      </c>
      <c r="G574">
        <v>2006</v>
      </c>
      <c r="H574" s="31">
        <f t="shared" si="8"/>
        <v>58.133333333333333</v>
      </c>
    </row>
    <row r="575" spans="1:8">
      <c r="A575" s="1">
        <v>3240</v>
      </c>
      <c r="B575">
        <v>55</v>
      </c>
      <c r="C575" s="29">
        <v>3295</v>
      </c>
      <c r="D575" s="30">
        <v>1228051.1200000001</v>
      </c>
      <c r="E575" s="30">
        <v>372.7</v>
      </c>
      <c r="F575">
        <v>12</v>
      </c>
      <c r="G575">
        <v>2006</v>
      </c>
      <c r="H575" s="31">
        <f t="shared" si="8"/>
        <v>59.909090909090907</v>
      </c>
    </row>
    <row r="576" spans="1:8">
      <c r="A576" s="1">
        <v>4101</v>
      </c>
      <c r="B576">
        <v>34</v>
      </c>
      <c r="C576" s="29">
        <v>2135</v>
      </c>
      <c r="D576" s="30">
        <v>1954196.97</v>
      </c>
      <c r="E576" s="30">
        <v>915.31</v>
      </c>
      <c r="F576">
        <v>12</v>
      </c>
      <c r="G576">
        <v>2006</v>
      </c>
      <c r="H576" s="31">
        <f t="shared" si="8"/>
        <v>62.794117647058826</v>
      </c>
    </row>
    <row r="577" spans="1:8">
      <c r="A577" s="1">
        <v>3512</v>
      </c>
      <c r="B577">
        <v>10</v>
      </c>
      <c r="C577">
        <v>637</v>
      </c>
      <c r="D577" s="30">
        <v>375808.34</v>
      </c>
      <c r="E577" s="30">
        <v>589.97</v>
      </c>
      <c r="F577">
        <v>12</v>
      </c>
      <c r="G577">
        <v>2006</v>
      </c>
      <c r="H577" s="31">
        <f t="shared" si="8"/>
        <v>63.7</v>
      </c>
    </row>
    <row r="578" spans="1:8">
      <c r="A578" s="1">
        <v>2200</v>
      </c>
      <c r="B578">
        <v>1</v>
      </c>
      <c r="C578">
        <v>67</v>
      </c>
      <c r="D578" s="30">
        <v>15708.98</v>
      </c>
      <c r="E578" s="30">
        <v>234.46</v>
      </c>
      <c r="F578">
        <v>12</v>
      </c>
      <c r="G578">
        <v>2006</v>
      </c>
      <c r="H578" s="31">
        <f t="shared" si="8"/>
        <v>67</v>
      </c>
    </row>
    <row r="579" spans="1:8">
      <c r="A579" s="1">
        <v>3521</v>
      </c>
      <c r="B579">
        <v>9</v>
      </c>
      <c r="C579">
        <v>610</v>
      </c>
      <c r="D579" s="30">
        <v>289375.90000000002</v>
      </c>
      <c r="E579" s="30">
        <v>474.39</v>
      </c>
      <c r="F579">
        <v>12</v>
      </c>
      <c r="G579">
        <v>2006</v>
      </c>
      <c r="H579" s="31">
        <f t="shared" si="8"/>
        <v>67.777777777777771</v>
      </c>
    </row>
    <row r="580" spans="1:8">
      <c r="A580" s="1">
        <v>3720</v>
      </c>
      <c r="B580">
        <v>13</v>
      </c>
      <c r="C580">
        <v>929</v>
      </c>
      <c r="D580" s="30">
        <v>344469.11</v>
      </c>
      <c r="E580" s="30">
        <v>370.8</v>
      </c>
      <c r="F580">
        <v>12</v>
      </c>
      <c r="G580">
        <v>2006</v>
      </c>
      <c r="H580" s="31">
        <f t="shared" ref="H580:H643" si="9">C580/B580</f>
        <v>71.461538461538467</v>
      </c>
    </row>
    <row r="581" spans="1:8">
      <c r="A581" s="1">
        <v>3560</v>
      </c>
      <c r="B581">
        <v>83</v>
      </c>
      <c r="C581" s="29">
        <v>6655</v>
      </c>
      <c r="D581" s="30">
        <v>2532589.42</v>
      </c>
      <c r="E581" s="30">
        <v>380.55</v>
      </c>
      <c r="F581">
        <v>12</v>
      </c>
      <c r="G581">
        <v>2006</v>
      </c>
      <c r="H581" s="31">
        <f t="shared" si="9"/>
        <v>80.180722891566262</v>
      </c>
    </row>
    <row r="582" spans="1:8">
      <c r="A582" s="1">
        <v>3412</v>
      </c>
      <c r="B582">
        <v>7</v>
      </c>
      <c r="C582">
        <v>587</v>
      </c>
      <c r="D582" s="30">
        <v>340290.87</v>
      </c>
      <c r="E582" s="30">
        <v>579.71</v>
      </c>
      <c r="F582">
        <v>12</v>
      </c>
      <c r="G582">
        <v>2006</v>
      </c>
      <c r="H582" s="31">
        <f t="shared" si="9"/>
        <v>83.857142857142861</v>
      </c>
    </row>
    <row r="583" spans="1:8">
      <c r="A583" s="1">
        <v>3121</v>
      </c>
      <c r="B583">
        <v>120</v>
      </c>
      <c r="C583" s="29">
        <v>10167</v>
      </c>
      <c r="D583" s="30">
        <v>5181561.13</v>
      </c>
      <c r="E583" s="30">
        <v>509.65</v>
      </c>
      <c r="F583">
        <v>12</v>
      </c>
      <c r="G583">
        <v>2006</v>
      </c>
      <c r="H583" s="31">
        <f t="shared" si="9"/>
        <v>84.724999999999994</v>
      </c>
    </row>
    <row r="584" spans="1:8">
      <c r="A584" s="1">
        <v>3419</v>
      </c>
      <c r="B584">
        <v>11</v>
      </c>
      <c r="C584">
        <v>954</v>
      </c>
      <c r="D584" s="30">
        <v>717694</v>
      </c>
      <c r="E584" s="30">
        <v>752.3</v>
      </c>
      <c r="F584">
        <v>12</v>
      </c>
      <c r="G584">
        <v>2006</v>
      </c>
      <c r="H584" s="31">
        <f t="shared" si="9"/>
        <v>86.727272727272734</v>
      </c>
    </row>
    <row r="585" spans="1:8">
      <c r="A585" s="1">
        <v>9200</v>
      </c>
      <c r="B585">
        <v>54</v>
      </c>
      <c r="C585" s="29">
        <v>5505</v>
      </c>
      <c r="D585" s="30">
        <v>1075772.58</v>
      </c>
      <c r="E585" s="30">
        <v>195.42</v>
      </c>
      <c r="F585">
        <v>12</v>
      </c>
      <c r="G585">
        <v>2006</v>
      </c>
      <c r="H585" s="31">
        <f t="shared" si="9"/>
        <v>101.94444444444444</v>
      </c>
    </row>
    <row r="586" spans="1:8">
      <c r="A586" s="1">
        <v>3692</v>
      </c>
      <c r="B586">
        <v>4</v>
      </c>
      <c r="C586">
        <v>428</v>
      </c>
      <c r="D586" s="30">
        <v>645481.07999999996</v>
      </c>
      <c r="E586" s="30">
        <v>1508.13</v>
      </c>
      <c r="F586">
        <v>12</v>
      </c>
      <c r="G586">
        <v>2006</v>
      </c>
      <c r="H586" s="31">
        <f t="shared" si="9"/>
        <v>107</v>
      </c>
    </row>
    <row r="587" spans="1:8">
      <c r="A587" s="1">
        <v>3522</v>
      </c>
      <c r="B587">
        <v>57</v>
      </c>
      <c r="C587" s="29">
        <v>6303</v>
      </c>
      <c r="D587" s="30">
        <v>3014073.12</v>
      </c>
      <c r="E587" s="30">
        <v>478.2</v>
      </c>
      <c r="F587">
        <v>12</v>
      </c>
      <c r="G587">
        <v>2006</v>
      </c>
      <c r="H587" s="31">
        <f t="shared" si="9"/>
        <v>110.57894736842105</v>
      </c>
    </row>
    <row r="588" spans="1:8">
      <c r="A588" s="1">
        <v>3115</v>
      </c>
      <c r="B588">
        <v>3</v>
      </c>
      <c r="C588">
        <v>335</v>
      </c>
      <c r="D588" s="30">
        <v>107130.65</v>
      </c>
      <c r="E588" s="30">
        <v>319.79000000000002</v>
      </c>
      <c r="F588">
        <v>12</v>
      </c>
      <c r="G588">
        <v>2006</v>
      </c>
      <c r="H588" s="31">
        <f t="shared" si="9"/>
        <v>111.66666666666667</v>
      </c>
    </row>
    <row r="589" spans="1:8">
      <c r="A589" s="1">
        <v>3215</v>
      </c>
      <c r="B589">
        <v>5</v>
      </c>
      <c r="C589">
        <v>588</v>
      </c>
      <c r="D589" s="30">
        <v>139542.38</v>
      </c>
      <c r="E589" s="30">
        <v>237.32</v>
      </c>
      <c r="F589">
        <v>12</v>
      </c>
      <c r="G589">
        <v>2006</v>
      </c>
      <c r="H589" s="31">
        <f t="shared" si="9"/>
        <v>117.6</v>
      </c>
    </row>
    <row r="590" spans="1:8">
      <c r="A590" s="1">
        <v>3610</v>
      </c>
      <c r="B590">
        <v>25</v>
      </c>
      <c r="C590" s="29">
        <v>3003</v>
      </c>
      <c r="D590" s="30">
        <v>1371268.49</v>
      </c>
      <c r="E590" s="30">
        <v>456.63</v>
      </c>
      <c r="F590">
        <v>12</v>
      </c>
      <c r="G590">
        <v>2006</v>
      </c>
      <c r="H590" s="31">
        <f t="shared" si="9"/>
        <v>120.12</v>
      </c>
    </row>
    <row r="591" spans="1:8">
      <c r="A591" s="1">
        <v>3220</v>
      </c>
      <c r="B591">
        <v>540</v>
      </c>
      <c r="C591" s="29">
        <v>65257</v>
      </c>
      <c r="D591" s="30">
        <v>18015113.809999999</v>
      </c>
      <c r="E591" s="30">
        <v>276.06</v>
      </c>
      <c r="F591">
        <v>12</v>
      </c>
      <c r="G591">
        <v>2006</v>
      </c>
      <c r="H591" s="31">
        <f t="shared" si="9"/>
        <v>120.8462962962963</v>
      </c>
    </row>
    <row r="592" spans="1:8">
      <c r="A592" s="1">
        <v>3232</v>
      </c>
      <c r="B592">
        <v>1</v>
      </c>
      <c r="C592">
        <v>122</v>
      </c>
      <c r="D592" s="30">
        <v>29347.91</v>
      </c>
      <c r="E592" s="30">
        <v>240.56</v>
      </c>
      <c r="F592">
        <v>12</v>
      </c>
      <c r="G592">
        <v>2006</v>
      </c>
      <c r="H592" s="31">
        <f t="shared" si="9"/>
        <v>122</v>
      </c>
    </row>
    <row r="593" spans="1:8">
      <c r="A593" s="1">
        <v>7131</v>
      </c>
      <c r="B593">
        <v>15</v>
      </c>
      <c r="C593" s="29">
        <v>1859</v>
      </c>
      <c r="D593" s="30">
        <v>1803690.33</v>
      </c>
      <c r="E593" s="30">
        <v>970.25</v>
      </c>
      <c r="F593">
        <v>12</v>
      </c>
      <c r="G593">
        <v>2006</v>
      </c>
      <c r="H593" s="31">
        <f t="shared" si="9"/>
        <v>123.93333333333334</v>
      </c>
    </row>
    <row r="594" spans="1:8">
      <c r="A594" s="1">
        <v>3211</v>
      </c>
      <c r="B594">
        <v>38</v>
      </c>
      <c r="C594" s="29">
        <v>5587</v>
      </c>
      <c r="D594" s="30">
        <v>2090069.05</v>
      </c>
      <c r="E594" s="30">
        <v>374.1</v>
      </c>
      <c r="F594">
        <v>12</v>
      </c>
      <c r="G594">
        <v>2006</v>
      </c>
      <c r="H594" s="31">
        <f t="shared" si="9"/>
        <v>147.02631578947367</v>
      </c>
    </row>
    <row r="595" spans="1:8">
      <c r="A595" s="1">
        <v>3219</v>
      </c>
      <c r="B595">
        <v>12</v>
      </c>
      <c r="C595" s="29">
        <v>1799</v>
      </c>
      <c r="D595" s="30">
        <v>564320.91</v>
      </c>
      <c r="E595" s="30">
        <v>313.69</v>
      </c>
      <c r="F595">
        <v>12</v>
      </c>
      <c r="G595">
        <v>2006</v>
      </c>
      <c r="H595" s="31">
        <f t="shared" si="9"/>
        <v>149.91666666666666</v>
      </c>
    </row>
    <row r="596" spans="1:8">
      <c r="A596" s="1">
        <v>8101</v>
      </c>
      <c r="B596">
        <v>68</v>
      </c>
      <c r="C596" s="29">
        <v>11842</v>
      </c>
      <c r="D596" s="30">
        <v>6568946.7199999997</v>
      </c>
      <c r="E596" s="30">
        <v>554.72</v>
      </c>
      <c r="F596">
        <v>12</v>
      </c>
      <c r="G596">
        <v>2006</v>
      </c>
      <c r="H596" s="31">
        <f t="shared" si="9"/>
        <v>174.14705882352942</v>
      </c>
    </row>
    <row r="597" spans="1:8">
      <c r="A597" s="1">
        <v>3114</v>
      </c>
      <c r="B597">
        <v>6</v>
      </c>
      <c r="C597" s="29">
        <v>1119</v>
      </c>
      <c r="D597" s="30">
        <v>193200.43</v>
      </c>
      <c r="E597" s="30">
        <v>172.65</v>
      </c>
      <c r="F597">
        <v>12</v>
      </c>
      <c r="G597">
        <v>2006</v>
      </c>
      <c r="H597" s="31">
        <f t="shared" si="9"/>
        <v>186.5</v>
      </c>
    </row>
    <row r="598" spans="1:8">
      <c r="A598" s="1">
        <v>3540</v>
      </c>
      <c r="B598">
        <v>1</v>
      </c>
      <c r="C598">
        <v>202</v>
      </c>
      <c r="D598" s="30">
        <v>100360.02</v>
      </c>
      <c r="E598" s="30">
        <v>496.83</v>
      </c>
      <c r="F598">
        <v>12</v>
      </c>
      <c r="G598">
        <v>2006</v>
      </c>
      <c r="H598" s="31">
        <f t="shared" si="9"/>
        <v>202</v>
      </c>
    </row>
    <row r="599" spans="1:8">
      <c r="A599" s="1">
        <v>3411</v>
      </c>
      <c r="B599">
        <v>3</v>
      </c>
      <c r="C599">
        <v>612</v>
      </c>
      <c r="D599" s="30">
        <v>290763.8</v>
      </c>
      <c r="E599" s="30">
        <v>475.1</v>
      </c>
      <c r="F599">
        <v>12</v>
      </c>
      <c r="G599">
        <v>2006</v>
      </c>
      <c r="H599" s="31">
        <f t="shared" si="9"/>
        <v>204</v>
      </c>
    </row>
    <row r="600" spans="1:8">
      <c r="A600" s="1">
        <v>3134</v>
      </c>
      <c r="B600">
        <v>16</v>
      </c>
      <c r="C600" s="29">
        <v>3827</v>
      </c>
      <c r="D600" s="30">
        <v>2275845.84</v>
      </c>
      <c r="E600" s="30">
        <v>594.67999999999995</v>
      </c>
      <c r="F600">
        <v>12</v>
      </c>
      <c r="G600">
        <v>2006</v>
      </c>
      <c r="H600" s="31">
        <f t="shared" si="9"/>
        <v>239.1875</v>
      </c>
    </row>
    <row r="601" spans="1:8">
      <c r="A601" s="1">
        <v>3118</v>
      </c>
      <c r="B601">
        <v>10</v>
      </c>
      <c r="C601" s="29">
        <v>3164</v>
      </c>
      <c r="D601" s="30">
        <v>1897979.89</v>
      </c>
      <c r="E601" s="30">
        <v>599.87</v>
      </c>
      <c r="F601">
        <v>12</v>
      </c>
      <c r="G601">
        <v>2006</v>
      </c>
      <c r="H601" s="31">
        <f t="shared" si="9"/>
        <v>316.39999999999998</v>
      </c>
    </row>
    <row r="602" spans="1:8">
      <c r="A602" s="1">
        <v>9511</v>
      </c>
      <c r="B602">
        <v>3</v>
      </c>
      <c r="C602">
        <v>6</v>
      </c>
      <c r="D602" s="30">
        <v>1134.5999999999999</v>
      </c>
      <c r="E602" s="30">
        <v>189.1</v>
      </c>
      <c r="F602">
        <v>12</v>
      </c>
      <c r="G602">
        <v>2007</v>
      </c>
      <c r="H602" s="31">
        <f t="shared" si="9"/>
        <v>2</v>
      </c>
    </row>
    <row r="603" spans="1:8">
      <c r="A603" s="1">
        <v>9514</v>
      </c>
      <c r="B603">
        <v>13</v>
      </c>
      <c r="C603">
        <v>36</v>
      </c>
      <c r="D603" s="30">
        <v>5810.15</v>
      </c>
      <c r="E603" s="30">
        <v>161.38999999999999</v>
      </c>
      <c r="F603">
        <v>12</v>
      </c>
      <c r="G603">
        <v>2007</v>
      </c>
      <c r="H603" s="31">
        <f t="shared" si="9"/>
        <v>2.7692307692307692</v>
      </c>
    </row>
    <row r="604" spans="1:8">
      <c r="A604" s="1">
        <v>4103</v>
      </c>
      <c r="B604">
        <v>2</v>
      </c>
      <c r="C604">
        <v>6</v>
      </c>
      <c r="D604" s="30">
        <v>1214.0999999999999</v>
      </c>
      <c r="E604" s="30">
        <v>202.35</v>
      </c>
      <c r="F604">
        <v>12</v>
      </c>
      <c r="G604">
        <v>2007</v>
      </c>
      <c r="H604" s="31">
        <f t="shared" si="9"/>
        <v>3</v>
      </c>
    </row>
    <row r="605" spans="1:8">
      <c r="A605" s="1">
        <v>7111</v>
      </c>
      <c r="B605">
        <v>1</v>
      </c>
      <c r="C605">
        <v>3</v>
      </c>
      <c r="D605" s="30">
        <v>4785.5</v>
      </c>
      <c r="E605" s="30">
        <v>1595.17</v>
      </c>
      <c r="F605">
        <v>12</v>
      </c>
      <c r="G605">
        <v>2007</v>
      </c>
      <c r="H605" s="31">
        <f t="shared" si="9"/>
        <v>3</v>
      </c>
    </row>
    <row r="606" spans="1:8">
      <c r="A606" s="1">
        <v>3825</v>
      </c>
      <c r="B606">
        <v>9</v>
      </c>
      <c r="C606">
        <v>29</v>
      </c>
      <c r="D606" s="30">
        <v>5594.02</v>
      </c>
      <c r="E606" s="30">
        <v>192.9</v>
      </c>
      <c r="F606">
        <v>12</v>
      </c>
      <c r="G606">
        <v>2007</v>
      </c>
      <c r="H606" s="31">
        <f t="shared" si="9"/>
        <v>3.2222222222222223</v>
      </c>
    </row>
    <row r="607" spans="1:8">
      <c r="A607" s="1">
        <v>3823</v>
      </c>
      <c r="B607">
        <v>4</v>
      </c>
      <c r="C607">
        <v>13</v>
      </c>
      <c r="D607" s="30">
        <v>6474.74</v>
      </c>
      <c r="E607" s="30">
        <v>498.06</v>
      </c>
      <c r="F607">
        <v>12</v>
      </c>
      <c r="G607">
        <v>2007</v>
      </c>
      <c r="H607" s="31">
        <f t="shared" si="9"/>
        <v>3.25</v>
      </c>
    </row>
    <row r="608" spans="1:8">
      <c r="A608" s="1">
        <v>3214</v>
      </c>
      <c r="B608">
        <v>6</v>
      </c>
      <c r="C608">
        <v>21</v>
      </c>
      <c r="D608" s="30">
        <v>3963.72</v>
      </c>
      <c r="E608" s="30">
        <v>188.75</v>
      </c>
      <c r="F608">
        <v>12</v>
      </c>
      <c r="G608">
        <v>2007</v>
      </c>
      <c r="H608" s="31">
        <f t="shared" si="9"/>
        <v>3.5</v>
      </c>
    </row>
    <row r="609" spans="1:8">
      <c r="A609" s="1">
        <v>1302</v>
      </c>
      <c r="B609">
        <v>4</v>
      </c>
      <c r="C609">
        <v>15</v>
      </c>
      <c r="D609" s="30">
        <v>4544.95</v>
      </c>
      <c r="E609" s="30">
        <v>303</v>
      </c>
      <c r="F609">
        <v>12</v>
      </c>
      <c r="G609">
        <v>2007</v>
      </c>
      <c r="H609" s="31">
        <f t="shared" si="9"/>
        <v>3.75</v>
      </c>
    </row>
    <row r="610" spans="1:8">
      <c r="A610" s="1">
        <v>1210</v>
      </c>
      <c r="B610">
        <v>3</v>
      </c>
      <c r="C610">
        <v>12</v>
      </c>
      <c r="D610" s="30">
        <v>2806.4</v>
      </c>
      <c r="E610" s="30">
        <v>233.87</v>
      </c>
      <c r="F610">
        <v>12</v>
      </c>
      <c r="G610">
        <v>2007</v>
      </c>
      <c r="H610" s="31">
        <f t="shared" si="9"/>
        <v>4</v>
      </c>
    </row>
    <row r="611" spans="1:8">
      <c r="A611" s="1">
        <v>3849</v>
      </c>
      <c r="B611">
        <v>1</v>
      </c>
      <c r="C611">
        <v>4</v>
      </c>
      <c r="D611" s="30">
        <v>720.44</v>
      </c>
      <c r="E611" s="30">
        <v>180.11</v>
      </c>
      <c r="F611">
        <v>12</v>
      </c>
      <c r="G611">
        <v>2007</v>
      </c>
      <c r="H611" s="31">
        <f t="shared" si="9"/>
        <v>4</v>
      </c>
    </row>
    <row r="612" spans="1:8">
      <c r="A612" s="1">
        <v>3853</v>
      </c>
      <c r="B612">
        <v>1</v>
      </c>
      <c r="C612">
        <v>4</v>
      </c>
      <c r="D612" s="30">
        <v>954.04</v>
      </c>
      <c r="E612" s="30">
        <v>238.51</v>
      </c>
      <c r="F612">
        <v>12</v>
      </c>
      <c r="G612">
        <v>2007</v>
      </c>
      <c r="H612" s="31">
        <f t="shared" si="9"/>
        <v>4</v>
      </c>
    </row>
    <row r="613" spans="1:8">
      <c r="A613" s="1">
        <v>9420</v>
      </c>
      <c r="B613">
        <v>1</v>
      </c>
      <c r="C613">
        <v>4</v>
      </c>
      <c r="D613" s="30">
        <v>756.4</v>
      </c>
      <c r="E613" s="30">
        <v>189.1</v>
      </c>
      <c r="F613">
        <v>12</v>
      </c>
      <c r="G613">
        <v>2007</v>
      </c>
      <c r="H613" s="31">
        <f t="shared" si="9"/>
        <v>4</v>
      </c>
    </row>
    <row r="614" spans="1:8">
      <c r="A614" s="1">
        <v>9411</v>
      </c>
      <c r="B614">
        <v>6</v>
      </c>
      <c r="C614">
        <v>26</v>
      </c>
      <c r="D614" s="30">
        <v>12566.74</v>
      </c>
      <c r="E614" s="30">
        <v>483.34</v>
      </c>
      <c r="F614">
        <v>12</v>
      </c>
      <c r="G614">
        <v>2007</v>
      </c>
      <c r="H614" s="31">
        <f t="shared" si="9"/>
        <v>4.333333333333333</v>
      </c>
    </row>
    <row r="615" spans="1:8">
      <c r="A615" s="1">
        <v>9331</v>
      </c>
      <c r="B615" s="29">
        <v>2079</v>
      </c>
      <c r="C615" s="29">
        <v>9092</v>
      </c>
      <c r="D615" s="30">
        <v>2524108.9500000002</v>
      </c>
      <c r="E615" s="30">
        <v>277.62</v>
      </c>
      <c r="F615">
        <v>12</v>
      </c>
      <c r="G615">
        <v>2007</v>
      </c>
      <c r="H615" s="31">
        <f t="shared" si="9"/>
        <v>4.373256373256373</v>
      </c>
    </row>
    <row r="616" spans="1:8">
      <c r="A616" s="1">
        <v>8321</v>
      </c>
      <c r="B616">
        <v>811</v>
      </c>
      <c r="C616" s="29">
        <v>3586</v>
      </c>
      <c r="D616" s="30">
        <v>1096579.1399999999</v>
      </c>
      <c r="E616" s="30">
        <v>305.79000000000002</v>
      </c>
      <c r="F616">
        <v>12</v>
      </c>
      <c r="G616">
        <v>2007</v>
      </c>
      <c r="H616" s="31">
        <f t="shared" si="9"/>
        <v>4.4217016029593097</v>
      </c>
    </row>
    <row r="617" spans="1:8">
      <c r="A617" s="1">
        <v>1130</v>
      </c>
      <c r="B617">
        <v>3</v>
      </c>
      <c r="C617">
        <v>14</v>
      </c>
      <c r="D617" s="30">
        <v>3807.35</v>
      </c>
      <c r="E617" s="30">
        <v>271.95</v>
      </c>
      <c r="F617">
        <v>12</v>
      </c>
      <c r="G617">
        <v>2007</v>
      </c>
      <c r="H617" s="31">
        <f t="shared" si="9"/>
        <v>4.666666666666667</v>
      </c>
    </row>
    <row r="618" spans="1:8">
      <c r="A618" s="1">
        <v>9591</v>
      </c>
      <c r="B618">
        <v>509</v>
      </c>
      <c r="C618" s="29">
        <v>2501</v>
      </c>
      <c r="D618" s="30">
        <v>641744.9</v>
      </c>
      <c r="E618" s="30">
        <v>256.60000000000002</v>
      </c>
      <c r="F618">
        <v>12</v>
      </c>
      <c r="G618">
        <v>2007</v>
      </c>
      <c r="H618" s="31">
        <f t="shared" si="9"/>
        <v>4.913555992141454</v>
      </c>
    </row>
    <row r="619" spans="1:8">
      <c r="A619" s="1">
        <v>3851</v>
      </c>
      <c r="B619">
        <v>10</v>
      </c>
      <c r="C619">
        <v>50</v>
      </c>
      <c r="D619" s="30">
        <v>17549.32</v>
      </c>
      <c r="E619" s="30">
        <v>350.99</v>
      </c>
      <c r="F619">
        <v>12</v>
      </c>
      <c r="G619">
        <v>2007</v>
      </c>
      <c r="H619" s="31">
        <f t="shared" si="9"/>
        <v>5</v>
      </c>
    </row>
    <row r="620" spans="1:8">
      <c r="A620" s="1">
        <v>9510</v>
      </c>
      <c r="B620">
        <v>58</v>
      </c>
      <c r="C620">
        <v>316</v>
      </c>
      <c r="D620" s="30">
        <v>78038.66</v>
      </c>
      <c r="E620" s="30">
        <v>246.96</v>
      </c>
      <c r="F620">
        <v>12</v>
      </c>
      <c r="G620">
        <v>2007</v>
      </c>
      <c r="H620" s="31">
        <f t="shared" si="9"/>
        <v>5.4482758620689653</v>
      </c>
    </row>
    <row r="621" spans="1:8">
      <c r="A621" s="1">
        <v>7113</v>
      </c>
      <c r="B621">
        <v>57</v>
      </c>
      <c r="C621">
        <v>311</v>
      </c>
      <c r="D621" s="30">
        <v>70843.22</v>
      </c>
      <c r="E621" s="30">
        <v>227.79</v>
      </c>
      <c r="F621">
        <v>12</v>
      </c>
      <c r="G621">
        <v>2007</v>
      </c>
      <c r="H621" s="31">
        <f t="shared" si="9"/>
        <v>5.4561403508771926</v>
      </c>
    </row>
    <row r="622" spans="1:8">
      <c r="A622" s="1">
        <v>7115</v>
      </c>
      <c r="B622">
        <v>3</v>
      </c>
      <c r="C622">
        <v>18</v>
      </c>
      <c r="D622" s="30">
        <v>9561.17</v>
      </c>
      <c r="E622" s="30">
        <v>531.17999999999995</v>
      </c>
      <c r="F622">
        <v>12</v>
      </c>
      <c r="G622">
        <v>2007</v>
      </c>
      <c r="H622" s="31">
        <f t="shared" si="9"/>
        <v>6</v>
      </c>
    </row>
    <row r="623" spans="1:8">
      <c r="A623" s="1">
        <v>3319</v>
      </c>
      <c r="B623">
        <v>18</v>
      </c>
      <c r="C623">
        <v>112</v>
      </c>
      <c r="D623" s="30">
        <v>25154.81</v>
      </c>
      <c r="E623" s="30">
        <v>224.6</v>
      </c>
      <c r="F623">
        <v>12</v>
      </c>
      <c r="G623">
        <v>2007</v>
      </c>
      <c r="H623" s="31">
        <f t="shared" si="9"/>
        <v>6.2222222222222223</v>
      </c>
    </row>
    <row r="624" spans="1:8">
      <c r="A624" s="1">
        <v>9332</v>
      </c>
      <c r="B624">
        <v>26</v>
      </c>
      <c r="C624">
        <v>168</v>
      </c>
      <c r="D624" s="30">
        <v>65315.78</v>
      </c>
      <c r="E624" s="30">
        <v>388.78</v>
      </c>
      <c r="F624">
        <v>12</v>
      </c>
      <c r="G624">
        <v>2007</v>
      </c>
      <c r="H624" s="31">
        <f t="shared" si="9"/>
        <v>6.4615384615384617</v>
      </c>
    </row>
    <row r="625" spans="1:8">
      <c r="A625" s="1">
        <v>8322</v>
      </c>
      <c r="B625">
        <v>556</v>
      </c>
      <c r="C625" s="29">
        <v>3715</v>
      </c>
      <c r="D625" s="30">
        <v>1316469.6200000001</v>
      </c>
      <c r="E625" s="30">
        <v>354.37</v>
      </c>
      <c r="F625">
        <v>12</v>
      </c>
      <c r="G625">
        <v>2007</v>
      </c>
      <c r="H625" s="31">
        <f t="shared" si="9"/>
        <v>6.6816546762589928</v>
      </c>
    </row>
    <row r="626" spans="1:8">
      <c r="A626" s="1">
        <v>9512</v>
      </c>
      <c r="B626">
        <v>124</v>
      </c>
      <c r="C626">
        <v>833</v>
      </c>
      <c r="D626" s="30">
        <v>251144.17</v>
      </c>
      <c r="E626" s="30">
        <v>301.49</v>
      </c>
      <c r="F626">
        <v>12</v>
      </c>
      <c r="G626">
        <v>2007</v>
      </c>
      <c r="H626" s="31">
        <f t="shared" si="9"/>
        <v>6.717741935483871</v>
      </c>
    </row>
    <row r="627" spans="1:8">
      <c r="A627" s="1">
        <v>3551</v>
      </c>
      <c r="B627">
        <v>19</v>
      </c>
      <c r="C627">
        <v>133</v>
      </c>
      <c r="D627" s="30">
        <v>38483.01</v>
      </c>
      <c r="E627" s="30">
        <v>289.35000000000002</v>
      </c>
      <c r="F627">
        <v>12</v>
      </c>
      <c r="G627">
        <v>2007</v>
      </c>
      <c r="H627" s="31">
        <f t="shared" si="9"/>
        <v>7</v>
      </c>
    </row>
    <row r="628" spans="1:8">
      <c r="A628" s="1">
        <v>3841</v>
      </c>
      <c r="B628">
        <v>2</v>
      </c>
      <c r="C628">
        <v>14</v>
      </c>
      <c r="D628" s="30">
        <v>2827.07</v>
      </c>
      <c r="E628" s="30">
        <v>201.93</v>
      </c>
      <c r="F628">
        <v>12</v>
      </c>
      <c r="G628">
        <v>2007</v>
      </c>
      <c r="H628" s="31">
        <f t="shared" si="9"/>
        <v>7</v>
      </c>
    </row>
    <row r="629" spans="1:8">
      <c r="A629" s="1">
        <v>3811</v>
      </c>
      <c r="B629">
        <v>18</v>
      </c>
      <c r="C629">
        <v>127</v>
      </c>
      <c r="D629" s="30">
        <v>57347.22</v>
      </c>
      <c r="E629" s="30">
        <v>451.55</v>
      </c>
      <c r="F629">
        <v>12</v>
      </c>
      <c r="G629">
        <v>2007</v>
      </c>
      <c r="H629" s="31">
        <f t="shared" si="9"/>
        <v>7.0555555555555554</v>
      </c>
    </row>
    <row r="630" spans="1:8">
      <c r="A630" s="1">
        <v>4200</v>
      </c>
      <c r="B630">
        <v>58</v>
      </c>
      <c r="C630">
        <v>410</v>
      </c>
      <c r="D630" s="30">
        <v>112560.68</v>
      </c>
      <c r="E630" s="30">
        <v>274.54000000000002</v>
      </c>
      <c r="F630">
        <v>12</v>
      </c>
      <c r="G630">
        <v>2007</v>
      </c>
      <c r="H630" s="31">
        <f t="shared" si="9"/>
        <v>7.068965517241379</v>
      </c>
    </row>
    <row r="631" spans="1:8">
      <c r="A631" s="1">
        <v>9513</v>
      </c>
      <c r="B631">
        <v>630</v>
      </c>
      <c r="C631" s="29">
        <v>4561</v>
      </c>
      <c r="D631" s="30">
        <v>1458601.13</v>
      </c>
      <c r="E631" s="30">
        <v>319.8</v>
      </c>
      <c r="F631">
        <v>12</v>
      </c>
      <c r="G631">
        <v>2007</v>
      </c>
      <c r="H631" s="31">
        <f t="shared" si="9"/>
        <v>7.2396825396825397</v>
      </c>
    </row>
    <row r="632" spans="1:8">
      <c r="A632" s="1">
        <v>3832</v>
      </c>
      <c r="B632">
        <v>5</v>
      </c>
      <c r="C632">
        <v>39</v>
      </c>
      <c r="D632" s="30">
        <v>30239.73</v>
      </c>
      <c r="E632" s="30">
        <v>775.38</v>
      </c>
      <c r="F632">
        <v>12</v>
      </c>
      <c r="G632">
        <v>2007</v>
      </c>
      <c r="H632" s="31">
        <f t="shared" si="9"/>
        <v>7.8</v>
      </c>
    </row>
    <row r="633" spans="1:8">
      <c r="A633" s="1">
        <v>9414</v>
      </c>
      <c r="B633">
        <v>8</v>
      </c>
      <c r="C633">
        <v>63</v>
      </c>
      <c r="D633" s="30">
        <v>19573.97</v>
      </c>
      <c r="E633" s="30">
        <v>310.7</v>
      </c>
      <c r="F633">
        <v>12</v>
      </c>
      <c r="G633">
        <v>2007</v>
      </c>
      <c r="H633" s="31">
        <f t="shared" si="9"/>
        <v>7.875</v>
      </c>
    </row>
    <row r="634" spans="1:8">
      <c r="A634" s="1">
        <v>9310</v>
      </c>
      <c r="B634" s="29">
        <v>3358</v>
      </c>
      <c r="C634" s="29">
        <v>26846</v>
      </c>
      <c r="D634" s="30">
        <v>12350109.82</v>
      </c>
      <c r="E634" s="30">
        <v>460.04</v>
      </c>
      <c r="F634">
        <v>12</v>
      </c>
      <c r="G634">
        <v>2007</v>
      </c>
      <c r="H634" s="31">
        <f t="shared" si="9"/>
        <v>7.9946396664681361</v>
      </c>
    </row>
    <row r="635" spans="1:8">
      <c r="A635" s="1">
        <v>1220</v>
      </c>
      <c r="B635">
        <v>1</v>
      </c>
      <c r="C635">
        <v>8</v>
      </c>
      <c r="D635" s="30">
        <v>2925.75</v>
      </c>
      <c r="E635" s="30">
        <v>365.72</v>
      </c>
      <c r="F635">
        <v>12</v>
      </c>
      <c r="G635">
        <v>2007</v>
      </c>
      <c r="H635" s="31">
        <f t="shared" si="9"/>
        <v>8</v>
      </c>
    </row>
    <row r="636" spans="1:8">
      <c r="A636" s="1">
        <v>9415</v>
      </c>
      <c r="B636">
        <v>3</v>
      </c>
      <c r="C636">
        <v>25</v>
      </c>
      <c r="D636" s="30">
        <v>6472.8</v>
      </c>
      <c r="E636" s="30">
        <v>258.91000000000003</v>
      </c>
      <c r="F636">
        <v>12</v>
      </c>
      <c r="G636">
        <v>2007</v>
      </c>
      <c r="H636" s="31">
        <f t="shared" si="9"/>
        <v>8.3333333333333339</v>
      </c>
    </row>
    <row r="637" spans="1:8">
      <c r="A637" s="1">
        <v>3901</v>
      </c>
      <c r="B637">
        <v>32</v>
      </c>
      <c r="C637">
        <v>280</v>
      </c>
      <c r="D637" s="30">
        <v>69699.34</v>
      </c>
      <c r="E637" s="30">
        <v>248.93</v>
      </c>
      <c r="F637">
        <v>12</v>
      </c>
      <c r="G637">
        <v>2007</v>
      </c>
      <c r="H637" s="31">
        <f t="shared" si="9"/>
        <v>8.75</v>
      </c>
    </row>
    <row r="638" spans="1:8">
      <c r="A638" s="1">
        <v>3824</v>
      </c>
      <c r="B638">
        <v>19</v>
      </c>
      <c r="C638">
        <v>169</v>
      </c>
      <c r="D638" s="30">
        <v>59162.13</v>
      </c>
      <c r="E638" s="30">
        <v>350.07</v>
      </c>
      <c r="F638">
        <v>12</v>
      </c>
      <c r="G638">
        <v>2007</v>
      </c>
      <c r="H638" s="31">
        <f t="shared" si="9"/>
        <v>8.8947368421052637</v>
      </c>
    </row>
    <row r="639" spans="1:8">
      <c r="A639" s="1">
        <v>3839</v>
      </c>
      <c r="B639">
        <v>19</v>
      </c>
      <c r="C639">
        <v>170</v>
      </c>
      <c r="D639" s="30">
        <v>78164.710000000006</v>
      </c>
      <c r="E639" s="30">
        <v>459.79</v>
      </c>
      <c r="F639">
        <v>12</v>
      </c>
      <c r="G639">
        <v>2007</v>
      </c>
      <c r="H639" s="31">
        <f t="shared" si="9"/>
        <v>8.9473684210526319</v>
      </c>
    </row>
    <row r="640" spans="1:8">
      <c r="A640" s="1">
        <v>3311</v>
      </c>
      <c r="B640">
        <v>26</v>
      </c>
      <c r="C640">
        <v>235</v>
      </c>
      <c r="D640" s="30">
        <v>57364.46</v>
      </c>
      <c r="E640" s="30">
        <v>244.1</v>
      </c>
      <c r="F640">
        <v>12</v>
      </c>
      <c r="G640">
        <v>2007</v>
      </c>
      <c r="H640" s="31">
        <f t="shared" si="9"/>
        <v>9.0384615384615383</v>
      </c>
    </row>
    <row r="641" spans="1:8">
      <c r="A641" s="1">
        <v>7112</v>
      </c>
      <c r="B641">
        <v>886</v>
      </c>
      <c r="C641" s="29">
        <v>8149</v>
      </c>
      <c r="D641" s="30">
        <v>1972499.19</v>
      </c>
      <c r="E641" s="30">
        <v>242.05</v>
      </c>
      <c r="F641">
        <v>12</v>
      </c>
      <c r="G641">
        <v>2007</v>
      </c>
      <c r="H641" s="31">
        <f t="shared" si="9"/>
        <v>9.197516930022573</v>
      </c>
    </row>
    <row r="642" spans="1:8">
      <c r="A642" s="1">
        <v>7116</v>
      </c>
      <c r="B642">
        <v>61</v>
      </c>
      <c r="C642">
        <v>575</v>
      </c>
      <c r="D642" s="30">
        <v>179712.26</v>
      </c>
      <c r="E642" s="30">
        <v>312.54000000000002</v>
      </c>
      <c r="F642">
        <v>12</v>
      </c>
      <c r="G642">
        <v>2007</v>
      </c>
      <c r="H642" s="31">
        <f t="shared" si="9"/>
        <v>9.4262295081967213</v>
      </c>
    </row>
    <row r="643" spans="1:8">
      <c r="A643" s="1">
        <v>9399</v>
      </c>
      <c r="B643">
        <v>131</v>
      </c>
      <c r="C643" s="29">
        <v>1252</v>
      </c>
      <c r="D643" s="30">
        <v>525154.85</v>
      </c>
      <c r="E643" s="30">
        <v>419.45</v>
      </c>
      <c r="F643">
        <v>12</v>
      </c>
      <c r="G643">
        <v>2007</v>
      </c>
      <c r="H643" s="31">
        <f t="shared" si="9"/>
        <v>9.557251908396946</v>
      </c>
    </row>
    <row r="644" spans="1:8">
      <c r="A644" s="1">
        <v>2903</v>
      </c>
      <c r="B644">
        <v>7</v>
      </c>
      <c r="C644">
        <v>70</v>
      </c>
      <c r="D644" s="30">
        <v>14870.44</v>
      </c>
      <c r="E644" s="30">
        <v>212.43</v>
      </c>
      <c r="F644">
        <v>12</v>
      </c>
      <c r="G644">
        <v>2007</v>
      </c>
      <c r="H644" s="31">
        <f t="shared" ref="H644:H707" si="10">C644/B644</f>
        <v>10</v>
      </c>
    </row>
    <row r="645" spans="1:8">
      <c r="A645" s="1">
        <v>9599</v>
      </c>
      <c r="B645">
        <v>110</v>
      </c>
      <c r="C645" s="29">
        <v>1123</v>
      </c>
      <c r="D645" s="30">
        <v>330742.76</v>
      </c>
      <c r="E645" s="30">
        <v>294.52</v>
      </c>
      <c r="F645">
        <v>12</v>
      </c>
      <c r="G645">
        <v>2007</v>
      </c>
      <c r="H645" s="31">
        <f t="shared" si="10"/>
        <v>10.209090909090909</v>
      </c>
    </row>
    <row r="646" spans="1:8">
      <c r="A646" s="1">
        <v>8310</v>
      </c>
      <c r="B646">
        <v>529</v>
      </c>
      <c r="C646" s="29">
        <v>5744</v>
      </c>
      <c r="D646" s="30">
        <v>2341198.12</v>
      </c>
      <c r="E646" s="30">
        <v>407.59</v>
      </c>
      <c r="F646">
        <v>12</v>
      </c>
      <c r="G646">
        <v>2007</v>
      </c>
      <c r="H646" s="31">
        <f t="shared" si="10"/>
        <v>10.858223062381853</v>
      </c>
    </row>
    <row r="647" spans="1:8">
      <c r="A647" s="1">
        <v>3829</v>
      </c>
      <c r="B647">
        <v>53</v>
      </c>
      <c r="C647">
        <v>578</v>
      </c>
      <c r="D647" s="30">
        <v>190015.35</v>
      </c>
      <c r="E647" s="30">
        <v>328.75</v>
      </c>
      <c r="F647">
        <v>12</v>
      </c>
      <c r="G647">
        <v>2007</v>
      </c>
      <c r="H647" s="31">
        <f t="shared" si="10"/>
        <v>10.90566037735849</v>
      </c>
    </row>
    <row r="648" spans="1:8">
      <c r="A648" s="1">
        <v>7114</v>
      </c>
      <c r="B648">
        <v>406</v>
      </c>
      <c r="C648" s="29">
        <v>4439</v>
      </c>
      <c r="D648" s="30">
        <v>1711863.99</v>
      </c>
      <c r="E648" s="30">
        <v>385.64</v>
      </c>
      <c r="F648">
        <v>12</v>
      </c>
      <c r="G648">
        <v>2007</v>
      </c>
      <c r="H648" s="31">
        <f t="shared" si="10"/>
        <v>10.933497536945813</v>
      </c>
    </row>
    <row r="649" spans="1:8">
      <c r="A649" s="1">
        <v>3511</v>
      </c>
      <c r="B649">
        <v>3</v>
      </c>
      <c r="C649">
        <v>33</v>
      </c>
      <c r="D649" s="30">
        <v>9035.5400000000009</v>
      </c>
      <c r="E649" s="30">
        <v>273.8</v>
      </c>
      <c r="F649">
        <v>12</v>
      </c>
      <c r="G649">
        <v>2007</v>
      </c>
      <c r="H649" s="31">
        <f t="shared" si="10"/>
        <v>11</v>
      </c>
    </row>
    <row r="650" spans="1:8">
      <c r="A650" s="1">
        <v>9320</v>
      </c>
      <c r="B650">
        <v>11</v>
      </c>
      <c r="C650">
        <v>124</v>
      </c>
      <c r="D650" s="30">
        <v>82899.62</v>
      </c>
      <c r="E650" s="30">
        <v>668.55</v>
      </c>
      <c r="F650">
        <v>12</v>
      </c>
      <c r="G650">
        <v>2007</v>
      </c>
      <c r="H650" s="31">
        <f t="shared" si="10"/>
        <v>11.272727272727273</v>
      </c>
    </row>
    <row r="651" spans="1:8">
      <c r="A651" s="1">
        <v>9350</v>
      </c>
      <c r="B651">
        <v>191</v>
      </c>
      <c r="C651" s="29">
        <v>2197</v>
      </c>
      <c r="D651" s="30">
        <v>1059700.04</v>
      </c>
      <c r="E651" s="30">
        <v>482.34</v>
      </c>
      <c r="F651">
        <v>12</v>
      </c>
      <c r="G651">
        <v>2007</v>
      </c>
      <c r="H651" s="31">
        <f t="shared" si="10"/>
        <v>11.502617801047121</v>
      </c>
    </row>
    <row r="652" spans="1:8">
      <c r="A652" s="1">
        <v>7191</v>
      </c>
      <c r="B652">
        <v>125</v>
      </c>
      <c r="C652" s="29">
        <v>1449</v>
      </c>
      <c r="D652" s="30">
        <v>1008979.7</v>
      </c>
      <c r="E652" s="30">
        <v>696.33</v>
      </c>
      <c r="F652">
        <v>12</v>
      </c>
      <c r="G652">
        <v>2007</v>
      </c>
      <c r="H652" s="31">
        <f t="shared" si="10"/>
        <v>11.592000000000001</v>
      </c>
    </row>
    <row r="653" spans="1:8">
      <c r="A653" s="1">
        <v>2301</v>
      </c>
      <c r="B653">
        <v>1</v>
      </c>
      <c r="C653">
        <v>12</v>
      </c>
      <c r="D653" s="30">
        <v>9499.92</v>
      </c>
      <c r="E653" s="30">
        <v>791.66</v>
      </c>
      <c r="F653">
        <v>12</v>
      </c>
      <c r="G653">
        <v>2007</v>
      </c>
      <c r="H653" s="31">
        <f t="shared" si="10"/>
        <v>12</v>
      </c>
    </row>
    <row r="654" spans="1:8">
      <c r="A654" s="1">
        <v>6200</v>
      </c>
      <c r="B654" s="29">
        <v>8406</v>
      </c>
      <c r="C654" s="29">
        <v>105465</v>
      </c>
      <c r="D654" s="30">
        <v>39058569</v>
      </c>
      <c r="E654" s="30">
        <v>370.35</v>
      </c>
      <c r="F654">
        <v>12</v>
      </c>
      <c r="G654">
        <v>2007</v>
      </c>
      <c r="H654" s="31">
        <f t="shared" si="10"/>
        <v>12.546395431834403</v>
      </c>
    </row>
    <row r="655" spans="1:8">
      <c r="A655" s="1">
        <v>8103</v>
      </c>
      <c r="B655">
        <v>74</v>
      </c>
      <c r="C655">
        <v>933</v>
      </c>
      <c r="D655" s="30">
        <v>626285.77</v>
      </c>
      <c r="E655" s="30">
        <v>671.26</v>
      </c>
      <c r="F655">
        <v>12</v>
      </c>
      <c r="G655">
        <v>2007</v>
      </c>
      <c r="H655" s="31">
        <f t="shared" si="10"/>
        <v>12.608108108108109</v>
      </c>
    </row>
    <row r="656" spans="1:8">
      <c r="A656" s="1">
        <v>3819</v>
      </c>
      <c r="B656">
        <v>100</v>
      </c>
      <c r="C656" s="29">
        <v>1263</v>
      </c>
      <c r="D656" s="30">
        <v>456973.74</v>
      </c>
      <c r="E656" s="30">
        <v>361.82</v>
      </c>
      <c r="F656">
        <v>12</v>
      </c>
      <c r="G656">
        <v>2007</v>
      </c>
      <c r="H656" s="31">
        <f t="shared" si="10"/>
        <v>12.63</v>
      </c>
    </row>
    <row r="657" spans="1:8">
      <c r="A657" s="1">
        <v>1120</v>
      </c>
      <c r="B657">
        <v>65</v>
      </c>
      <c r="C657">
        <v>822</v>
      </c>
      <c r="D657" s="30">
        <v>211234.81</v>
      </c>
      <c r="E657" s="30">
        <v>256.98</v>
      </c>
      <c r="F657">
        <v>12</v>
      </c>
      <c r="G657">
        <v>2007</v>
      </c>
      <c r="H657" s="31">
        <f t="shared" si="10"/>
        <v>12.646153846153846</v>
      </c>
    </row>
    <row r="658" spans="1:8">
      <c r="A658" s="1">
        <v>9490</v>
      </c>
      <c r="B658">
        <v>219</v>
      </c>
      <c r="C658" s="29">
        <v>2826</v>
      </c>
      <c r="D658" s="30">
        <v>933979.21</v>
      </c>
      <c r="E658" s="30">
        <v>330.5</v>
      </c>
      <c r="F658">
        <v>12</v>
      </c>
      <c r="G658">
        <v>2007</v>
      </c>
      <c r="H658" s="31">
        <f t="shared" si="10"/>
        <v>12.904109589041095</v>
      </c>
    </row>
    <row r="659" spans="1:8">
      <c r="A659" s="1">
        <v>8323</v>
      </c>
      <c r="B659">
        <v>23</v>
      </c>
      <c r="C659">
        <v>297</v>
      </c>
      <c r="D659" s="30">
        <v>167068.44</v>
      </c>
      <c r="E659" s="30">
        <v>562.52</v>
      </c>
      <c r="F659">
        <v>12</v>
      </c>
      <c r="G659">
        <v>2007</v>
      </c>
      <c r="H659" s="31">
        <f t="shared" si="10"/>
        <v>12.913043478260869</v>
      </c>
    </row>
    <row r="660" spans="1:8">
      <c r="A660" s="1">
        <v>8325</v>
      </c>
      <c r="B660">
        <v>205</v>
      </c>
      <c r="C660" s="29">
        <v>2736</v>
      </c>
      <c r="D660" s="30">
        <v>1956673.5</v>
      </c>
      <c r="E660" s="30">
        <v>715.16</v>
      </c>
      <c r="F660">
        <v>12</v>
      </c>
      <c r="G660">
        <v>2007</v>
      </c>
      <c r="H660" s="31">
        <f t="shared" si="10"/>
        <v>13.346341463414634</v>
      </c>
    </row>
    <row r="661" spans="1:8">
      <c r="A661" s="1">
        <v>3813</v>
      </c>
      <c r="B661">
        <v>165</v>
      </c>
      <c r="C661" s="29">
        <v>2286</v>
      </c>
      <c r="D661" s="30">
        <v>651956.27</v>
      </c>
      <c r="E661" s="30">
        <v>285.2</v>
      </c>
      <c r="F661">
        <v>12</v>
      </c>
      <c r="G661">
        <v>2007</v>
      </c>
      <c r="H661" s="31">
        <f t="shared" si="10"/>
        <v>13.854545454545455</v>
      </c>
    </row>
    <row r="662" spans="1:8">
      <c r="A662" s="1">
        <v>9412</v>
      </c>
      <c r="B662">
        <v>27</v>
      </c>
      <c r="C662">
        <v>379</v>
      </c>
      <c r="D662" s="30">
        <v>148254.73000000001</v>
      </c>
      <c r="E662" s="30">
        <v>391.17</v>
      </c>
      <c r="F662">
        <v>12</v>
      </c>
      <c r="G662">
        <v>2007</v>
      </c>
      <c r="H662" s="31">
        <f t="shared" si="10"/>
        <v>14.037037037037036</v>
      </c>
    </row>
    <row r="663" spans="1:8">
      <c r="A663" s="1">
        <v>3843</v>
      </c>
      <c r="B663">
        <v>14</v>
      </c>
      <c r="C663">
        <v>200</v>
      </c>
      <c r="D663" s="30">
        <v>61958.239999999998</v>
      </c>
      <c r="E663" s="30">
        <v>309.79000000000002</v>
      </c>
      <c r="F663">
        <v>12</v>
      </c>
      <c r="G663">
        <v>2007</v>
      </c>
      <c r="H663" s="31">
        <f t="shared" si="10"/>
        <v>14.285714285714286</v>
      </c>
    </row>
    <row r="664" spans="1:8">
      <c r="A664" s="1">
        <v>3821</v>
      </c>
      <c r="B664">
        <v>6</v>
      </c>
      <c r="C664">
        <v>86</v>
      </c>
      <c r="D664" s="30">
        <v>31671.35</v>
      </c>
      <c r="E664" s="30">
        <v>368.27</v>
      </c>
      <c r="F664">
        <v>12</v>
      </c>
      <c r="G664">
        <v>2007</v>
      </c>
      <c r="H664" s="31">
        <f t="shared" si="10"/>
        <v>14.333333333333334</v>
      </c>
    </row>
    <row r="665" spans="1:8">
      <c r="A665" s="1">
        <v>9391</v>
      </c>
      <c r="B665">
        <v>339</v>
      </c>
      <c r="C665" s="29">
        <v>4968</v>
      </c>
      <c r="D665" s="30">
        <v>1547839.64</v>
      </c>
      <c r="E665" s="30">
        <v>311.56</v>
      </c>
      <c r="F665">
        <v>12</v>
      </c>
      <c r="G665">
        <v>2007</v>
      </c>
      <c r="H665" s="31">
        <f t="shared" si="10"/>
        <v>14.654867256637168</v>
      </c>
    </row>
    <row r="666" spans="1:8">
      <c r="A666" s="1">
        <v>3852</v>
      </c>
      <c r="B666">
        <v>7</v>
      </c>
      <c r="C666">
        <v>104</v>
      </c>
      <c r="D666" s="30">
        <v>43871.56</v>
      </c>
      <c r="E666" s="30">
        <v>421.84</v>
      </c>
      <c r="F666">
        <v>12</v>
      </c>
      <c r="G666">
        <v>2007</v>
      </c>
      <c r="H666" s="31">
        <f t="shared" si="10"/>
        <v>14.857142857142858</v>
      </c>
    </row>
    <row r="667" spans="1:8">
      <c r="A667" s="1">
        <v>6310</v>
      </c>
      <c r="B667" s="29">
        <v>1045</v>
      </c>
      <c r="C667" s="29">
        <v>16067</v>
      </c>
      <c r="D667" s="30">
        <v>3983992.63</v>
      </c>
      <c r="E667" s="30">
        <v>247.96</v>
      </c>
      <c r="F667">
        <v>12</v>
      </c>
      <c r="G667">
        <v>2007</v>
      </c>
      <c r="H667" s="31">
        <f t="shared" si="10"/>
        <v>15.375119617224881</v>
      </c>
    </row>
    <row r="668" spans="1:8">
      <c r="A668" s="1">
        <v>3513</v>
      </c>
      <c r="B668">
        <v>5</v>
      </c>
      <c r="C668">
        <v>78</v>
      </c>
      <c r="D668" s="30">
        <v>27161.41</v>
      </c>
      <c r="E668" s="30">
        <v>348.22</v>
      </c>
      <c r="F668">
        <v>12</v>
      </c>
      <c r="G668">
        <v>2007</v>
      </c>
      <c r="H668" s="31">
        <f t="shared" si="10"/>
        <v>15.6</v>
      </c>
    </row>
    <row r="669" spans="1:8">
      <c r="A669" s="1">
        <v>8324</v>
      </c>
      <c r="B669">
        <v>296</v>
      </c>
      <c r="C669" s="29">
        <v>4846</v>
      </c>
      <c r="D669" s="30">
        <v>2207024.31</v>
      </c>
      <c r="E669" s="30">
        <v>455.43</v>
      </c>
      <c r="F669">
        <v>12</v>
      </c>
      <c r="G669">
        <v>2007</v>
      </c>
      <c r="H669" s="31">
        <f t="shared" si="10"/>
        <v>16.371621621621621</v>
      </c>
    </row>
    <row r="670" spans="1:8">
      <c r="A670" s="1">
        <v>3117</v>
      </c>
      <c r="B670">
        <v>440</v>
      </c>
      <c r="C670" s="29">
        <v>7253</v>
      </c>
      <c r="D670" s="30">
        <v>1946076.35</v>
      </c>
      <c r="E670" s="30">
        <v>268.31</v>
      </c>
      <c r="F670">
        <v>12</v>
      </c>
      <c r="G670">
        <v>2007</v>
      </c>
      <c r="H670" s="31">
        <f t="shared" si="10"/>
        <v>16.484090909090909</v>
      </c>
    </row>
    <row r="671" spans="1:8">
      <c r="A671" s="1">
        <v>3133</v>
      </c>
      <c r="B671">
        <v>2</v>
      </c>
      <c r="C671">
        <v>33</v>
      </c>
      <c r="D671" s="30">
        <v>6529.24</v>
      </c>
      <c r="E671" s="30">
        <v>197.86</v>
      </c>
      <c r="F671">
        <v>12</v>
      </c>
      <c r="G671">
        <v>2007</v>
      </c>
      <c r="H671" s="31">
        <f t="shared" si="10"/>
        <v>16.5</v>
      </c>
    </row>
    <row r="672" spans="1:8">
      <c r="A672" s="1">
        <v>3111</v>
      </c>
      <c r="B672">
        <v>25</v>
      </c>
      <c r="C672">
        <v>418</v>
      </c>
      <c r="D672" s="30">
        <v>111509.13</v>
      </c>
      <c r="E672" s="30">
        <v>266.77</v>
      </c>
      <c r="F672">
        <v>12</v>
      </c>
      <c r="G672">
        <v>2007</v>
      </c>
      <c r="H672" s="31">
        <f t="shared" si="10"/>
        <v>16.72</v>
      </c>
    </row>
    <row r="673" spans="1:8">
      <c r="A673" s="1">
        <v>3122</v>
      </c>
      <c r="B673">
        <v>25</v>
      </c>
      <c r="C673">
        <v>423</v>
      </c>
      <c r="D673" s="30">
        <v>174782.84</v>
      </c>
      <c r="E673" s="30">
        <v>413.2</v>
      </c>
      <c r="F673">
        <v>12</v>
      </c>
      <c r="G673">
        <v>2007</v>
      </c>
      <c r="H673" s="31">
        <f t="shared" si="10"/>
        <v>16.920000000000002</v>
      </c>
    </row>
    <row r="674" spans="1:8">
      <c r="A674" s="1">
        <v>3529</v>
      </c>
      <c r="B674">
        <v>50</v>
      </c>
      <c r="C674">
        <v>846</v>
      </c>
      <c r="D674" s="30">
        <v>333942.93</v>
      </c>
      <c r="E674" s="30">
        <v>394.73</v>
      </c>
      <c r="F674">
        <v>12</v>
      </c>
      <c r="G674">
        <v>2007</v>
      </c>
      <c r="H674" s="31">
        <f t="shared" si="10"/>
        <v>16.920000000000002</v>
      </c>
    </row>
    <row r="675" spans="1:8">
      <c r="A675" s="1">
        <v>3831</v>
      </c>
      <c r="B675">
        <v>12</v>
      </c>
      <c r="C675">
        <v>213</v>
      </c>
      <c r="D675" s="30">
        <v>135430.85</v>
      </c>
      <c r="E675" s="30">
        <v>635.83000000000004</v>
      </c>
      <c r="F675">
        <v>12</v>
      </c>
      <c r="G675">
        <v>2007</v>
      </c>
      <c r="H675" s="31">
        <f t="shared" si="10"/>
        <v>17.75</v>
      </c>
    </row>
    <row r="676" spans="1:8">
      <c r="A676" s="1">
        <v>9592</v>
      </c>
      <c r="B676">
        <v>63</v>
      </c>
      <c r="C676" s="29">
        <v>1119</v>
      </c>
      <c r="D676" s="30">
        <v>547650.68999999994</v>
      </c>
      <c r="E676" s="30">
        <v>489.41</v>
      </c>
      <c r="F676">
        <v>12</v>
      </c>
      <c r="G676">
        <v>2007</v>
      </c>
      <c r="H676" s="31">
        <f t="shared" si="10"/>
        <v>17.761904761904763</v>
      </c>
    </row>
    <row r="677" spans="1:8">
      <c r="A677" s="1">
        <v>3420</v>
      </c>
      <c r="B677">
        <v>340</v>
      </c>
      <c r="C677" s="29">
        <v>6229</v>
      </c>
      <c r="D677" s="30">
        <v>2887605.34</v>
      </c>
      <c r="E677" s="30">
        <v>463.57</v>
      </c>
      <c r="F677">
        <v>12</v>
      </c>
      <c r="G677">
        <v>2007</v>
      </c>
      <c r="H677" s="31">
        <f t="shared" si="10"/>
        <v>18.320588235294117</v>
      </c>
    </row>
    <row r="678" spans="1:8">
      <c r="A678" s="1">
        <v>7192</v>
      </c>
      <c r="B678">
        <v>24</v>
      </c>
      <c r="C678">
        <v>445</v>
      </c>
      <c r="D678" s="30">
        <v>195658.02</v>
      </c>
      <c r="E678" s="30">
        <v>439.68</v>
      </c>
      <c r="F678">
        <v>12</v>
      </c>
      <c r="G678">
        <v>2007</v>
      </c>
      <c r="H678" s="31">
        <f t="shared" si="10"/>
        <v>18.541666666666668</v>
      </c>
    </row>
    <row r="679" spans="1:8">
      <c r="A679" s="1">
        <v>3833</v>
      </c>
      <c r="B679">
        <v>12</v>
      </c>
      <c r="C679">
        <v>233</v>
      </c>
      <c r="D679" s="30">
        <v>139671.85999999999</v>
      </c>
      <c r="E679" s="30">
        <v>599.45000000000005</v>
      </c>
      <c r="F679">
        <v>12</v>
      </c>
      <c r="G679">
        <v>2007</v>
      </c>
      <c r="H679" s="31">
        <f t="shared" si="10"/>
        <v>19.416666666666668</v>
      </c>
    </row>
    <row r="680" spans="1:8">
      <c r="A680" s="1">
        <v>3691</v>
      </c>
      <c r="B680">
        <v>101</v>
      </c>
      <c r="C680" s="29">
        <v>1962</v>
      </c>
      <c r="D680" s="30">
        <v>724091.71</v>
      </c>
      <c r="E680" s="30">
        <v>369.06</v>
      </c>
      <c r="F680">
        <v>12</v>
      </c>
      <c r="G680">
        <v>2007</v>
      </c>
      <c r="H680" s="31">
        <f t="shared" si="10"/>
        <v>19.425742574257427</v>
      </c>
    </row>
    <row r="681" spans="1:8">
      <c r="A681" s="1">
        <v>2901</v>
      </c>
      <c r="B681">
        <v>21</v>
      </c>
      <c r="C681">
        <v>410</v>
      </c>
      <c r="D681" s="30">
        <v>170156.26</v>
      </c>
      <c r="E681" s="30">
        <v>415.02</v>
      </c>
      <c r="F681">
        <v>12</v>
      </c>
      <c r="G681">
        <v>2007</v>
      </c>
      <c r="H681" s="31">
        <f t="shared" si="10"/>
        <v>19.523809523809526</v>
      </c>
    </row>
    <row r="682" spans="1:8">
      <c r="A682" s="1">
        <v>6320</v>
      </c>
      <c r="B682">
        <v>251</v>
      </c>
      <c r="C682" s="29">
        <v>4926</v>
      </c>
      <c r="D682" s="30">
        <v>1577937.76</v>
      </c>
      <c r="E682" s="30">
        <v>320.33</v>
      </c>
      <c r="F682">
        <v>12</v>
      </c>
      <c r="G682">
        <v>2007</v>
      </c>
      <c r="H682" s="31">
        <f t="shared" si="10"/>
        <v>19.625498007968126</v>
      </c>
    </row>
    <row r="683" spans="1:8">
      <c r="A683" s="1">
        <v>8200</v>
      </c>
      <c r="B683">
        <v>114</v>
      </c>
      <c r="C683" s="29">
        <v>2244</v>
      </c>
      <c r="D683" s="30">
        <v>1674192.22</v>
      </c>
      <c r="E683" s="30">
        <v>746.07</v>
      </c>
      <c r="F683">
        <v>12</v>
      </c>
      <c r="G683">
        <v>2007</v>
      </c>
      <c r="H683" s="31">
        <f t="shared" si="10"/>
        <v>19.684210526315791</v>
      </c>
    </row>
    <row r="684" spans="1:8">
      <c r="A684" s="1">
        <v>8330</v>
      </c>
      <c r="B684">
        <v>39</v>
      </c>
      <c r="C684">
        <v>783</v>
      </c>
      <c r="D684" s="30">
        <v>440120.37</v>
      </c>
      <c r="E684" s="30">
        <v>562.09</v>
      </c>
      <c r="F684">
        <v>12</v>
      </c>
      <c r="G684">
        <v>2007</v>
      </c>
      <c r="H684" s="31">
        <f t="shared" si="10"/>
        <v>20.076923076923077</v>
      </c>
    </row>
    <row r="685" spans="1:8">
      <c r="A685" s="1">
        <v>9520</v>
      </c>
      <c r="B685">
        <v>56</v>
      </c>
      <c r="C685" s="29">
        <v>1134</v>
      </c>
      <c r="D685" s="30">
        <v>310358.59000000003</v>
      </c>
      <c r="E685" s="30">
        <v>273.68</v>
      </c>
      <c r="F685">
        <v>12</v>
      </c>
      <c r="G685">
        <v>2007</v>
      </c>
      <c r="H685" s="31">
        <f t="shared" si="10"/>
        <v>20.25</v>
      </c>
    </row>
    <row r="686" spans="1:8">
      <c r="A686" s="1">
        <v>3320</v>
      </c>
      <c r="B686">
        <v>117</v>
      </c>
      <c r="C686" s="29">
        <v>2398</v>
      </c>
      <c r="D686" s="30">
        <v>974064.02</v>
      </c>
      <c r="E686" s="30">
        <v>406.2</v>
      </c>
      <c r="F686">
        <v>12</v>
      </c>
      <c r="G686">
        <v>2007</v>
      </c>
      <c r="H686" s="31">
        <f t="shared" si="10"/>
        <v>20.495726495726494</v>
      </c>
    </row>
    <row r="687" spans="1:8">
      <c r="A687" s="1">
        <v>9600</v>
      </c>
      <c r="B687">
        <v>25</v>
      </c>
      <c r="C687">
        <v>525</v>
      </c>
      <c r="D687" s="30">
        <v>767987.26</v>
      </c>
      <c r="E687" s="30">
        <v>1462.83</v>
      </c>
      <c r="F687">
        <v>12</v>
      </c>
      <c r="G687">
        <v>2007</v>
      </c>
      <c r="H687" s="31">
        <f t="shared" si="10"/>
        <v>21</v>
      </c>
    </row>
    <row r="688" spans="1:8">
      <c r="A688" s="1">
        <v>3212</v>
      </c>
      <c r="B688">
        <v>28</v>
      </c>
      <c r="C688">
        <v>592</v>
      </c>
      <c r="D688" s="30">
        <v>336411.53</v>
      </c>
      <c r="E688" s="30">
        <v>568.26</v>
      </c>
      <c r="F688">
        <v>12</v>
      </c>
      <c r="G688">
        <v>2007</v>
      </c>
      <c r="H688" s="31">
        <f t="shared" si="10"/>
        <v>21.142857142857142</v>
      </c>
    </row>
    <row r="689" spans="1:8">
      <c r="A689" s="1">
        <v>3119</v>
      </c>
      <c r="B689">
        <v>17</v>
      </c>
      <c r="C689">
        <v>368</v>
      </c>
      <c r="D689" s="30">
        <v>120425.5</v>
      </c>
      <c r="E689" s="30">
        <v>327.24</v>
      </c>
      <c r="F689">
        <v>12</v>
      </c>
      <c r="G689">
        <v>2007</v>
      </c>
      <c r="H689" s="31">
        <f t="shared" si="10"/>
        <v>21.647058823529413</v>
      </c>
    </row>
    <row r="690" spans="1:8">
      <c r="A690" s="1">
        <v>3845</v>
      </c>
      <c r="B690">
        <v>1</v>
      </c>
      <c r="C690">
        <v>22</v>
      </c>
      <c r="D690" s="30">
        <v>8965.0499999999993</v>
      </c>
      <c r="E690" s="30">
        <v>407.5</v>
      </c>
      <c r="F690">
        <v>12</v>
      </c>
      <c r="G690">
        <v>2007</v>
      </c>
      <c r="H690" s="31">
        <f t="shared" si="10"/>
        <v>22</v>
      </c>
    </row>
    <row r="691" spans="1:8">
      <c r="A691" s="1">
        <v>9413</v>
      </c>
      <c r="B691">
        <v>111</v>
      </c>
      <c r="C691" s="29">
        <v>2480</v>
      </c>
      <c r="D691" s="30">
        <v>1179403.78</v>
      </c>
      <c r="E691" s="30">
        <v>475.57</v>
      </c>
      <c r="F691">
        <v>12</v>
      </c>
      <c r="G691">
        <v>2007</v>
      </c>
      <c r="H691" s="31">
        <f t="shared" si="10"/>
        <v>22.342342342342342</v>
      </c>
    </row>
    <row r="692" spans="1:8">
      <c r="A692" s="1">
        <v>1110</v>
      </c>
      <c r="B692">
        <v>495</v>
      </c>
      <c r="C692" s="29">
        <v>11149</v>
      </c>
      <c r="D692" s="30">
        <v>3857344.67</v>
      </c>
      <c r="E692" s="30">
        <v>345.98</v>
      </c>
      <c r="F692">
        <v>12</v>
      </c>
      <c r="G692">
        <v>2007</v>
      </c>
      <c r="H692" s="31">
        <f t="shared" si="10"/>
        <v>22.523232323232325</v>
      </c>
    </row>
    <row r="693" spans="1:8">
      <c r="A693" s="1">
        <v>5000</v>
      </c>
      <c r="B693" s="29">
        <v>1337</v>
      </c>
      <c r="C693" s="29">
        <v>30150</v>
      </c>
      <c r="D693" s="30">
        <v>11323964.529999999</v>
      </c>
      <c r="E693" s="30">
        <v>375.59</v>
      </c>
      <c r="F693">
        <v>12</v>
      </c>
      <c r="G693">
        <v>2007</v>
      </c>
      <c r="H693" s="31">
        <f t="shared" si="10"/>
        <v>22.550486163051609</v>
      </c>
    </row>
    <row r="694" spans="1:8">
      <c r="A694" s="1">
        <v>7121</v>
      </c>
      <c r="B694">
        <v>9</v>
      </c>
      <c r="C694">
        <v>211</v>
      </c>
      <c r="D694" s="30">
        <v>152288.19</v>
      </c>
      <c r="E694" s="30">
        <v>721.74</v>
      </c>
      <c r="F694">
        <v>12</v>
      </c>
      <c r="G694">
        <v>2007</v>
      </c>
      <c r="H694" s="31">
        <f t="shared" si="10"/>
        <v>23.444444444444443</v>
      </c>
    </row>
    <row r="695" spans="1:8">
      <c r="A695" s="1">
        <v>3131</v>
      </c>
      <c r="B695">
        <v>16</v>
      </c>
      <c r="C695">
        <v>388</v>
      </c>
      <c r="D695" s="30">
        <v>228782.11</v>
      </c>
      <c r="E695" s="30">
        <v>589.64</v>
      </c>
      <c r="F695">
        <v>12</v>
      </c>
      <c r="G695">
        <v>2007</v>
      </c>
      <c r="H695" s="31">
        <f t="shared" si="10"/>
        <v>24.25</v>
      </c>
    </row>
    <row r="696" spans="1:8">
      <c r="A696" s="1">
        <v>3140</v>
      </c>
      <c r="B696">
        <v>5</v>
      </c>
      <c r="C696">
        <v>122</v>
      </c>
      <c r="D696" s="30">
        <v>136481.91</v>
      </c>
      <c r="E696" s="30">
        <v>1118.7</v>
      </c>
      <c r="F696">
        <v>12</v>
      </c>
      <c r="G696">
        <v>2007</v>
      </c>
      <c r="H696" s="31">
        <f t="shared" si="10"/>
        <v>24.4</v>
      </c>
    </row>
    <row r="697" spans="1:8">
      <c r="A697" s="1">
        <v>3812</v>
      </c>
      <c r="B697">
        <v>65</v>
      </c>
      <c r="C697" s="29">
        <v>1619</v>
      </c>
      <c r="D697" s="30">
        <v>763261.2</v>
      </c>
      <c r="E697" s="30">
        <v>471.44</v>
      </c>
      <c r="F697">
        <v>12</v>
      </c>
      <c r="G697">
        <v>2007</v>
      </c>
      <c r="H697" s="31">
        <f t="shared" si="10"/>
        <v>24.907692307692308</v>
      </c>
    </row>
    <row r="698" spans="1:8">
      <c r="A698" s="1">
        <v>3559</v>
      </c>
      <c r="B698">
        <v>6</v>
      </c>
      <c r="C698">
        <v>160</v>
      </c>
      <c r="D698" s="30">
        <v>69458.720000000001</v>
      </c>
      <c r="E698" s="30">
        <v>434.12</v>
      </c>
      <c r="F698">
        <v>12</v>
      </c>
      <c r="G698">
        <v>2007</v>
      </c>
      <c r="H698" s="31">
        <f t="shared" si="10"/>
        <v>26.666666666666668</v>
      </c>
    </row>
    <row r="699" spans="1:8">
      <c r="A699" s="1">
        <v>8102</v>
      </c>
      <c r="B699">
        <v>356</v>
      </c>
      <c r="C699" s="29">
        <v>9884</v>
      </c>
      <c r="D699" s="30">
        <v>5532475.8099999996</v>
      </c>
      <c r="E699" s="30">
        <v>559.74</v>
      </c>
      <c r="F699">
        <v>12</v>
      </c>
      <c r="G699">
        <v>2007</v>
      </c>
      <c r="H699" s="31">
        <f t="shared" si="10"/>
        <v>27.764044943820224</v>
      </c>
    </row>
    <row r="700" spans="1:8">
      <c r="A700" s="1">
        <v>3113</v>
      </c>
      <c r="B700">
        <v>10</v>
      </c>
      <c r="C700">
        <v>286</v>
      </c>
      <c r="D700" s="30">
        <v>93138.47</v>
      </c>
      <c r="E700" s="30">
        <v>325.66000000000003</v>
      </c>
      <c r="F700">
        <v>12</v>
      </c>
      <c r="G700">
        <v>2007</v>
      </c>
      <c r="H700" s="31">
        <f t="shared" si="10"/>
        <v>28.6</v>
      </c>
    </row>
    <row r="701" spans="1:8">
      <c r="A701" s="1">
        <v>3620</v>
      </c>
      <c r="B701">
        <v>29</v>
      </c>
      <c r="C701">
        <v>881</v>
      </c>
      <c r="D701" s="30">
        <v>524710.06000000006</v>
      </c>
      <c r="E701" s="30">
        <v>595.58000000000004</v>
      </c>
      <c r="F701">
        <v>12</v>
      </c>
      <c r="G701">
        <v>2007</v>
      </c>
      <c r="H701" s="31">
        <f t="shared" si="10"/>
        <v>30.379310344827587</v>
      </c>
    </row>
    <row r="702" spans="1:8">
      <c r="A702" s="1">
        <v>6100</v>
      </c>
      <c r="B702">
        <v>268</v>
      </c>
      <c r="C702" s="29">
        <v>8285</v>
      </c>
      <c r="D702" s="30">
        <v>5161553.45</v>
      </c>
      <c r="E702" s="30">
        <v>623</v>
      </c>
      <c r="F702">
        <v>12</v>
      </c>
      <c r="G702">
        <v>2007</v>
      </c>
      <c r="H702" s="31">
        <f t="shared" si="10"/>
        <v>30.914179104477611</v>
      </c>
    </row>
    <row r="703" spans="1:8">
      <c r="A703" s="1">
        <v>3116</v>
      </c>
      <c r="B703">
        <v>125</v>
      </c>
      <c r="C703" s="29">
        <v>3885</v>
      </c>
      <c r="D703" s="30">
        <v>1339047.9099999999</v>
      </c>
      <c r="E703" s="30">
        <v>344.67</v>
      </c>
      <c r="F703">
        <v>12</v>
      </c>
      <c r="G703">
        <v>2007</v>
      </c>
      <c r="H703" s="31">
        <f t="shared" si="10"/>
        <v>31.08</v>
      </c>
    </row>
    <row r="704" spans="1:8">
      <c r="A704" s="1">
        <v>3112</v>
      </c>
      <c r="B704">
        <v>66</v>
      </c>
      <c r="C704" s="29">
        <v>2215</v>
      </c>
      <c r="D704" s="30">
        <v>706733.61</v>
      </c>
      <c r="E704" s="30">
        <v>319.07</v>
      </c>
      <c r="F704">
        <v>12</v>
      </c>
      <c r="G704">
        <v>2007</v>
      </c>
      <c r="H704" s="31">
        <f t="shared" si="10"/>
        <v>33.560606060606062</v>
      </c>
    </row>
    <row r="705" spans="1:8">
      <c r="A705" s="1">
        <v>9519</v>
      </c>
      <c r="B705">
        <v>42</v>
      </c>
      <c r="C705" s="29">
        <v>1423</v>
      </c>
      <c r="D705" s="30">
        <v>1000891.46</v>
      </c>
      <c r="E705" s="30">
        <v>703.37</v>
      </c>
      <c r="F705">
        <v>12</v>
      </c>
      <c r="G705">
        <v>2007</v>
      </c>
      <c r="H705" s="31">
        <f t="shared" si="10"/>
        <v>33.88095238095238</v>
      </c>
    </row>
    <row r="706" spans="1:8">
      <c r="A706" s="1">
        <v>3231</v>
      </c>
      <c r="B706">
        <v>6</v>
      </c>
      <c r="C706">
        <v>205</v>
      </c>
      <c r="D706" s="30">
        <v>59997.11</v>
      </c>
      <c r="E706" s="30">
        <v>292.67</v>
      </c>
      <c r="F706">
        <v>12</v>
      </c>
      <c r="G706">
        <v>2007</v>
      </c>
      <c r="H706" s="31">
        <f t="shared" si="10"/>
        <v>34.166666666666664</v>
      </c>
    </row>
    <row r="707" spans="1:8">
      <c r="A707" s="1">
        <v>7132</v>
      </c>
      <c r="B707">
        <v>7</v>
      </c>
      <c r="C707">
        <v>248</v>
      </c>
      <c r="D707" s="30">
        <v>170667.58</v>
      </c>
      <c r="E707" s="30">
        <v>688.18</v>
      </c>
      <c r="F707">
        <v>12</v>
      </c>
      <c r="G707">
        <v>2007</v>
      </c>
      <c r="H707" s="31">
        <f t="shared" si="10"/>
        <v>35.428571428571431</v>
      </c>
    </row>
    <row r="708" spans="1:8">
      <c r="A708" s="1">
        <v>2302</v>
      </c>
      <c r="B708">
        <v>4</v>
      </c>
      <c r="C708">
        <v>148</v>
      </c>
      <c r="D708" s="30">
        <v>81194.42</v>
      </c>
      <c r="E708" s="30">
        <v>548.61</v>
      </c>
      <c r="F708">
        <v>12</v>
      </c>
      <c r="G708">
        <v>2007</v>
      </c>
      <c r="H708" s="31">
        <f t="shared" ref="H708:H771" si="11">C708/B708</f>
        <v>37</v>
      </c>
    </row>
    <row r="709" spans="1:8">
      <c r="A709" s="1">
        <v>3903</v>
      </c>
      <c r="B709">
        <v>5</v>
      </c>
      <c r="C709">
        <v>187</v>
      </c>
      <c r="D709" s="30">
        <v>39352.83</v>
      </c>
      <c r="E709" s="30">
        <v>210.44</v>
      </c>
      <c r="F709">
        <v>12</v>
      </c>
      <c r="G709">
        <v>2007</v>
      </c>
      <c r="H709" s="31">
        <f t="shared" si="11"/>
        <v>37.4</v>
      </c>
    </row>
    <row r="710" spans="1:8">
      <c r="A710" s="1">
        <v>7123</v>
      </c>
      <c r="B710">
        <v>8</v>
      </c>
      <c r="C710">
        <v>306</v>
      </c>
      <c r="D710" s="30">
        <v>48978.32</v>
      </c>
      <c r="E710" s="30">
        <v>160.06</v>
      </c>
      <c r="F710">
        <v>12</v>
      </c>
      <c r="G710">
        <v>2007</v>
      </c>
      <c r="H710" s="31">
        <f t="shared" si="11"/>
        <v>38.25</v>
      </c>
    </row>
    <row r="711" spans="1:8">
      <c r="A711" s="1">
        <v>8329</v>
      </c>
      <c r="B711" s="29">
        <v>1687</v>
      </c>
      <c r="C711" s="29">
        <v>64656</v>
      </c>
      <c r="D711" s="30">
        <v>21502450.98</v>
      </c>
      <c r="E711" s="30">
        <v>332.57</v>
      </c>
      <c r="F711">
        <v>12</v>
      </c>
      <c r="G711">
        <v>2007</v>
      </c>
      <c r="H711" s="31">
        <f t="shared" si="11"/>
        <v>38.326022525192649</v>
      </c>
    </row>
    <row r="712" spans="1:8">
      <c r="A712" s="1">
        <v>3822</v>
      </c>
      <c r="B712">
        <v>11</v>
      </c>
      <c r="C712">
        <v>422</v>
      </c>
      <c r="D712" s="30">
        <v>185302.54</v>
      </c>
      <c r="E712" s="30">
        <v>439.11</v>
      </c>
      <c r="F712">
        <v>12</v>
      </c>
      <c r="G712">
        <v>2007</v>
      </c>
      <c r="H712" s="31">
        <f t="shared" si="11"/>
        <v>38.363636363636367</v>
      </c>
    </row>
    <row r="713" spans="1:8">
      <c r="A713" s="1">
        <v>9340</v>
      </c>
      <c r="B713">
        <v>355</v>
      </c>
      <c r="C713" s="29">
        <v>14394</v>
      </c>
      <c r="D713" s="30">
        <v>8026712.2300000004</v>
      </c>
      <c r="E713" s="30">
        <v>557.64</v>
      </c>
      <c r="F713">
        <v>12</v>
      </c>
      <c r="G713">
        <v>2007</v>
      </c>
      <c r="H713" s="31">
        <f t="shared" si="11"/>
        <v>40.546478873239437</v>
      </c>
    </row>
    <row r="714" spans="1:8">
      <c r="A714" s="1">
        <v>3909</v>
      </c>
      <c r="B714">
        <v>63</v>
      </c>
      <c r="C714" s="29">
        <v>2593</v>
      </c>
      <c r="D714" s="30">
        <v>919645.99</v>
      </c>
      <c r="E714" s="30">
        <v>354.66</v>
      </c>
      <c r="F714">
        <v>12</v>
      </c>
      <c r="G714">
        <v>2007</v>
      </c>
      <c r="H714" s="31">
        <f t="shared" si="11"/>
        <v>41.158730158730158</v>
      </c>
    </row>
    <row r="715" spans="1:8">
      <c r="A715" s="1">
        <v>3523</v>
      </c>
      <c r="B715">
        <v>33</v>
      </c>
      <c r="C715" s="29">
        <v>1380</v>
      </c>
      <c r="D715" s="30">
        <v>501643.17</v>
      </c>
      <c r="E715" s="30">
        <v>363.51</v>
      </c>
      <c r="F715">
        <v>12</v>
      </c>
      <c r="G715">
        <v>2007</v>
      </c>
      <c r="H715" s="31">
        <f t="shared" si="11"/>
        <v>41.81818181818182</v>
      </c>
    </row>
    <row r="716" spans="1:8">
      <c r="A716" s="1">
        <v>1301</v>
      </c>
      <c r="B716">
        <v>29</v>
      </c>
      <c r="C716" s="29">
        <v>1324</v>
      </c>
      <c r="D716" s="30">
        <v>423405.69</v>
      </c>
      <c r="E716" s="30">
        <v>319.79000000000002</v>
      </c>
      <c r="F716">
        <v>12</v>
      </c>
      <c r="G716">
        <v>2007</v>
      </c>
      <c r="H716" s="31">
        <f t="shared" si="11"/>
        <v>45.655172413793103</v>
      </c>
    </row>
    <row r="717" spans="1:8">
      <c r="A717" s="1">
        <v>3233</v>
      </c>
      <c r="B717">
        <v>24</v>
      </c>
      <c r="C717" s="29">
        <v>1132</v>
      </c>
      <c r="D717" s="30">
        <v>360349.63</v>
      </c>
      <c r="E717" s="30">
        <v>318.33</v>
      </c>
      <c r="F717">
        <v>12</v>
      </c>
      <c r="G717">
        <v>2007</v>
      </c>
      <c r="H717" s="31">
        <f t="shared" si="11"/>
        <v>47.166666666666664</v>
      </c>
    </row>
    <row r="718" spans="1:8">
      <c r="A718" s="1">
        <v>3213</v>
      </c>
      <c r="B718">
        <v>19</v>
      </c>
      <c r="C718">
        <v>940</v>
      </c>
      <c r="D718" s="30">
        <v>221262.21</v>
      </c>
      <c r="E718" s="30">
        <v>235.39</v>
      </c>
      <c r="F718">
        <v>12</v>
      </c>
      <c r="G718">
        <v>2007</v>
      </c>
      <c r="H718" s="31">
        <f t="shared" si="11"/>
        <v>49.473684210526315</v>
      </c>
    </row>
    <row r="719" spans="1:8">
      <c r="A719" s="1">
        <v>3699</v>
      </c>
      <c r="B719">
        <v>7</v>
      </c>
      <c r="C719">
        <v>376</v>
      </c>
      <c r="D719" s="30">
        <v>138013.38</v>
      </c>
      <c r="E719" s="30">
        <v>367.06</v>
      </c>
      <c r="F719">
        <v>12</v>
      </c>
      <c r="G719">
        <v>2007</v>
      </c>
      <c r="H719" s="31">
        <f t="shared" si="11"/>
        <v>53.714285714285715</v>
      </c>
    </row>
    <row r="720" spans="1:8">
      <c r="A720" s="1">
        <v>3710</v>
      </c>
      <c r="B720">
        <v>39</v>
      </c>
      <c r="C720" s="29">
        <v>2135</v>
      </c>
      <c r="D720" s="30">
        <v>1099331.1499999999</v>
      </c>
      <c r="E720" s="30">
        <v>514.91</v>
      </c>
      <c r="F720">
        <v>12</v>
      </c>
      <c r="G720">
        <v>2007</v>
      </c>
      <c r="H720" s="31">
        <f t="shared" si="11"/>
        <v>54.743589743589745</v>
      </c>
    </row>
    <row r="721" spans="1:8">
      <c r="A721" s="1">
        <v>7200</v>
      </c>
      <c r="B721">
        <v>110</v>
      </c>
      <c r="C721" s="29">
        <v>6341</v>
      </c>
      <c r="D721" s="30">
        <v>4893818.5</v>
      </c>
      <c r="E721" s="30">
        <v>771.77</v>
      </c>
      <c r="F721">
        <v>12</v>
      </c>
      <c r="G721">
        <v>2007</v>
      </c>
      <c r="H721" s="31">
        <f t="shared" si="11"/>
        <v>57.645454545454548</v>
      </c>
    </row>
    <row r="722" spans="1:8">
      <c r="A722" s="1">
        <v>3419</v>
      </c>
      <c r="B722">
        <v>13</v>
      </c>
      <c r="C722">
        <v>783</v>
      </c>
      <c r="D722" s="30">
        <v>702402.17</v>
      </c>
      <c r="E722" s="30">
        <v>897.07</v>
      </c>
      <c r="F722">
        <v>12</v>
      </c>
      <c r="G722">
        <v>2007</v>
      </c>
      <c r="H722" s="31">
        <f t="shared" si="11"/>
        <v>60.230769230769234</v>
      </c>
    </row>
    <row r="723" spans="1:8">
      <c r="A723" s="1">
        <v>3240</v>
      </c>
      <c r="B723">
        <v>55</v>
      </c>
      <c r="C723" s="29">
        <v>3354</v>
      </c>
      <c r="D723" s="30">
        <v>1246097.79</v>
      </c>
      <c r="E723" s="30">
        <v>371.53</v>
      </c>
      <c r="F723">
        <v>12</v>
      </c>
      <c r="G723">
        <v>2007</v>
      </c>
      <c r="H723" s="31">
        <f t="shared" si="11"/>
        <v>60.981818181818184</v>
      </c>
    </row>
    <row r="724" spans="1:8">
      <c r="A724" s="1">
        <v>4102</v>
      </c>
      <c r="B724">
        <v>14</v>
      </c>
      <c r="C724">
        <v>876</v>
      </c>
      <c r="D724" s="30">
        <v>355529.88</v>
      </c>
      <c r="E724" s="30">
        <v>405.86</v>
      </c>
      <c r="F724">
        <v>12</v>
      </c>
      <c r="G724">
        <v>2007</v>
      </c>
      <c r="H724" s="31">
        <f t="shared" si="11"/>
        <v>62.571428571428569</v>
      </c>
    </row>
    <row r="725" spans="1:8">
      <c r="A725" s="1">
        <v>3232</v>
      </c>
      <c r="B725">
        <v>2</v>
      </c>
      <c r="C725">
        <v>130</v>
      </c>
      <c r="D725" s="30">
        <v>32648.03</v>
      </c>
      <c r="E725" s="30">
        <v>251.14</v>
      </c>
      <c r="F725">
        <v>12</v>
      </c>
      <c r="G725">
        <v>2007</v>
      </c>
      <c r="H725" s="31">
        <f t="shared" si="11"/>
        <v>65</v>
      </c>
    </row>
    <row r="726" spans="1:8">
      <c r="A726" s="1">
        <v>3521</v>
      </c>
      <c r="B726">
        <v>10</v>
      </c>
      <c r="C726">
        <v>665</v>
      </c>
      <c r="D726" s="30">
        <v>360100.77</v>
      </c>
      <c r="E726" s="30">
        <v>541.5</v>
      </c>
      <c r="F726">
        <v>12</v>
      </c>
      <c r="G726">
        <v>2007</v>
      </c>
      <c r="H726" s="31">
        <f t="shared" si="11"/>
        <v>66.5</v>
      </c>
    </row>
    <row r="727" spans="1:8">
      <c r="A727" s="1">
        <v>4101</v>
      </c>
      <c r="B727">
        <v>34</v>
      </c>
      <c r="C727" s="29">
        <v>2264</v>
      </c>
      <c r="D727" s="30">
        <v>2131544.85</v>
      </c>
      <c r="E727" s="30">
        <v>941.5</v>
      </c>
      <c r="F727">
        <v>12</v>
      </c>
      <c r="G727">
        <v>2007</v>
      </c>
      <c r="H727" s="31">
        <f t="shared" si="11"/>
        <v>66.588235294117652</v>
      </c>
    </row>
    <row r="728" spans="1:8">
      <c r="A728" s="1">
        <v>3720</v>
      </c>
      <c r="B728">
        <v>14</v>
      </c>
      <c r="C728">
        <v>961</v>
      </c>
      <c r="D728" s="30">
        <v>373600.78</v>
      </c>
      <c r="E728" s="30">
        <v>388.76</v>
      </c>
      <c r="F728">
        <v>12</v>
      </c>
      <c r="G728">
        <v>2007</v>
      </c>
      <c r="H728" s="31">
        <f t="shared" si="11"/>
        <v>68.642857142857139</v>
      </c>
    </row>
    <row r="729" spans="1:8">
      <c r="A729" s="1">
        <v>2200</v>
      </c>
      <c r="B729">
        <v>1</v>
      </c>
      <c r="C729">
        <v>69</v>
      </c>
      <c r="D729" s="30">
        <v>16920.330000000002</v>
      </c>
      <c r="E729" s="30">
        <v>245.22</v>
      </c>
      <c r="F729">
        <v>12</v>
      </c>
      <c r="G729">
        <v>2007</v>
      </c>
      <c r="H729" s="31">
        <f t="shared" si="11"/>
        <v>69</v>
      </c>
    </row>
    <row r="730" spans="1:8">
      <c r="A730" s="1">
        <v>3512</v>
      </c>
      <c r="B730">
        <v>10</v>
      </c>
      <c r="C730">
        <v>695</v>
      </c>
      <c r="D730" s="30">
        <v>430685.71</v>
      </c>
      <c r="E730" s="30">
        <v>619.69000000000005</v>
      </c>
      <c r="F730">
        <v>12</v>
      </c>
      <c r="G730">
        <v>2007</v>
      </c>
      <c r="H730" s="31">
        <f t="shared" si="11"/>
        <v>69.5</v>
      </c>
    </row>
    <row r="731" spans="1:8">
      <c r="A731" s="1">
        <v>3412</v>
      </c>
      <c r="B731">
        <v>10</v>
      </c>
      <c r="C731">
        <v>708</v>
      </c>
      <c r="D731" s="30">
        <v>456903.43</v>
      </c>
      <c r="E731" s="30">
        <v>645.34</v>
      </c>
      <c r="F731">
        <v>12</v>
      </c>
      <c r="G731">
        <v>2007</v>
      </c>
      <c r="H731" s="31">
        <f t="shared" si="11"/>
        <v>70.8</v>
      </c>
    </row>
    <row r="732" spans="1:8">
      <c r="A732" s="1">
        <v>3215</v>
      </c>
      <c r="B732">
        <v>4</v>
      </c>
      <c r="C732">
        <v>323</v>
      </c>
      <c r="D732" s="30">
        <v>89897.04</v>
      </c>
      <c r="E732" s="30">
        <v>278.32</v>
      </c>
      <c r="F732">
        <v>12</v>
      </c>
      <c r="G732">
        <v>2007</v>
      </c>
      <c r="H732" s="31">
        <f t="shared" si="11"/>
        <v>80.75</v>
      </c>
    </row>
    <row r="733" spans="1:8">
      <c r="A733" s="1">
        <v>3121</v>
      </c>
      <c r="B733">
        <v>124</v>
      </c>
      <c r="C733" s="29">
        <v>10372</v>
      </c>
      <c r="D733" s="30">
        <v>5400748.29</v>
      </c>
      <c r="E733" s="30">
        <v>520.70000000000005</v>
      </c>
      <c r="F733">
        <v>12</v>
      </c>
      <c r="G733">
        <v>2007</v>
      </c>
      <c r="H733" s="31">
        <f t="shared" si="11"/>
        <v>83.645161290322577</v>
      </c>
    </row>
    <row r="734" spans="1:8">
      <c r="A734" s="1">
        <v>3560</v>
      </c>
      <c r="B734">
        <v>86</v>
      </c>
      <c r="C734" s="29">
        <v>7469</v>
      </c>
      <c r="D734" s="30">
        <v>2906565.59</v>
      </c>
      <c r="E734" s="30">
        <v>389.15</v>
      </c>
      <c r="F734">
        <v>12</v>
      </c>
      <c r="G734">
        <v>2007</v>
      </c>
      <c r="H734" s="31">
        <f t="shared" si="11"/>
        <v>86.848837209302332</v>
      </c>
    </row>
    <row r="735" spans="1:8">
      <c r="A735" s="1">
        <v>9200</v>
      </c>
      <c r="B735">
        <v>49</v>
      </c>
      <c r="C735" s="29">
        <v>5367</v>
      </c>
      <c r="D735" s="30">
        <v>1094977.3999999999</v>
      </c>
      <c r="E735" s="30">
        <v>204.02</v>
      </c>
      <c r="F735">
        <v>12</v>
      </c>
      <c r="G735">
        <v>2007</v>
      </c>
      <c r="H735" s="31">
        <f t="shared" si="11"/>
        <v>109.53061224489795</v>
      </c>
    </row>
    <row r="736" spans="1:8">
      <c r="A736" s="1">
        <v>3692</v>
      </c>
      <c r="B736">
        <v>4</v>
      </c>
      <c r="C736">
        <v>440</v>
      </c>
      <c r="D736" s="30">
        <v>722982.47</v>
      </c>
      <c r="E736" s="30">
        <v>1643.14</v>
      </c>
      <c r="F736">
        <v>12</v>
      </c>
      <c r="G736">
        <v>2007</v>
      </c>
      <c r="H736" s="31">
        <f t="shared" si="11"/>
        <v>110</v>
      </c>
    </row>
    <row r="737" spans="1:8">
      <c r="A737" s="1">
        <v>3522</v>
      </c>
      <c r="B737">
        <v>54</v>
      </c>
      <c r="C737" s="29">
        <v>6108</v>
      </c>
      <c r="D737" s="30">
        <v>3106101.33</v>
      </c>
      <c r="E737" s="30">
        <v>508.53</v>
      </c>
      <c r="F737">
        <v>12</v>
      </c>
      <c r="G737">
        <v>2007</v>
      </c>
      <c r="H737" s="31">
        <f t="shared" si="11"/>
        <v>113.11111111111111</v>
      </c>
    </row>
    <row r="738" spans="1:8">
      <c r="A738" s="1">
        <v>3220</v>
      </c>
      <c r="B738">
        <v>558</v>
      </c>
      <c r="C738" s="29">
        <v>66197</v>
      </c>
      <c r="D738" s="30">
        <v>19807288.809999999</v>
      </c>
      <c r="E738" s="30">
        <v>299.22000000000003</v>
      </c>
      <c r="F738">
        <v>12</v>
      </c>
      <c r="G738">
        <v>2007</v>
      </c>
      <c r="H738" s="31">
        <f t="shared" si="11"/>
        <v>118.63261648745519</v>
      </c>
    </row>
    <row r="739" spans="1:8">
      <c r="A739" s="1">
        <v>3610</v>
      </c>
      <c r="B739">
        <v>26</v>
      </c>
      <c r="C739" s="29">
        <v>3100</v>
      </c>
      <c r="D739" s="30">
        <v>1527770.72</v>
      </c>
      <c r="E739" s="30">
        <v>492.83</v>
      </c>
      <c r="F739">
        <v>12</v>
      </c>
      <c r="G739">
        <v>2007</v>
      </c>
      <c r="H739" s="31">
        <f t="shared" si="11"/>
        <v>119.23076923076923</v>
      </c>
    </row>
    <row r="740" spans="1:8">
      <c r="A740" s="1">
        <v>3115</v>
      </c>
      <c r="B740">
        <v>3</v>
      </c>
      <c r="C740">
        <v>385</v>
      </c>
      <c r="D740" s="30">
        <v>120967.38</v>
      </c>
      <c r="E740" s="30">
        <v>314.2</v>
      </c>
      <c r="F740">
        <v>12</v>
      </c>
      <c r="G740">
        <v>2007</v>
      </c>
      <c r="H740" s="31">
        <f t="shared" si="11"/>
        <v>128.33333333333334</v>
      </c>
    </row>
    <row r="741" spans="1:8">
      <c r="A741" s="1">
        <v>7131</v>
      </c>
      <c r="B741">
        <v>17</v>
      </c>
      <c r="C741" s="29">
        <v>2212</v>
      </c>
      <c r="D741" s="30">
        <v>2224365.16</v>
      </c>
      <c r="E741" s="30">
        <v>1005.59</v>
      </c>
      <c r="F741">
        <v>12</v>
      </c>
      <c r="G741">
        <v>2007</v>
      </c>
      <c r="H741" s="31">
        <f t="shared" si="11"/>
        <v>130.11764705882354</v>
      </c>
    </row>
    <row r="742" spans="1:8">
      <c r="A742" s="1">
        <v>3211</v>
      </c>
      <c r="B742">
        <v>39</v>
      </c>
      <c r="C742" s="29">
        <v>5249</v>
      </c>
      <c r="D742" s="30">
        <v>2040606.07</v>
      </c>
      <c r="E742" s="30">
        <v>388.76</v>
      </c>
      <c r="F742">
        <v>12</v>
      </c>
      <c r="G742">
        <v>2007</v>
      </c>
      <c r="H742" s="31">
        <f t="shared" si="11"/>
        <v>134.58974358974359</v>
      </c>
    </row>
    <row r="743" spans="1:8">
      <c r="A743" s="1">
        <v>3411</v>
      </c>
      <c r="B743">
        <v>3</v>
      </c>
      <c r="C743">
        <v>435</v>
      </c>
      <c r="D743" s="30">
        <v>220638.27</v>
      </c>
      <c r="E743" s="30">
        <v>507.21</v>
      </c>
      <c r="F743">
        <v>12</v>
      </c>
      <c r="G743">
        <v>2007</v>
      </c>
      <c r="H743" s="31">
        <f t="shared" si="11"/>
        <v>145</v>
      </c>
    </row>
    <row r="744" spans="1:8">
      <c r="A744" s="1">
        <v>8101</v>
      </c>
      <c r="B744">
        <v>68</v>
      </c>
      <c r="C744" s="29">
        <v>12648</v>
      </c>
      <c r="D744" s="30">
        <v>7303063.21</v>
      </c>
      <c r="E744" s="30">
        <v>577.41</v>
      </c>
      <c r="F744">
        <v>12</v>
      </c>
      <c r="G744">
        <v>2007</v>
      </c>
      <c r="H744" s="31">
        <f t="shared" si="11"/>
        <v>186</v>
      </c>
    </row>
    <row r="745" spans="1:8">
      <c r="A745" s="1">
        <v>9100</v>
      </c>
      <c r="B745">
        <v>28</v>
      </c>
      <c r="C745" s="29">
        <v>5233</v>
      </c>
      <c r="D745" s="30">
        <v>3385672.31</v>
      </c>
      <c r="E745" s="30">
        <v>646.98</v>
      </c>
      <c r="F745">
        <v>12</v>
      </c>
      <c r="G745">
        <v>2007</v>
      </c>
      <c r="H745" s="31">
        <f t="shared" si="11"/>
        <v>186.89285714285714</v>
      </c>
    </row>
    <row r="746" spans="1:8">
      <c r="A746" s="1">
        <v>3540</v>
      </c>
      <c r="B746">
        <v>1</v>
      </c>
      <c r="C746">
        <v>204</v>
      </c>
      <c r="D746" s="30">
        <v>91619.12</v>
      </c>
      <c r="E746" s="30">
        <v>449.11</v>
      </c>
      <c r="F746">
        <v>12</v>
      </c>
      <c r="G746">
        <v>2007</v>
      </c>
      <c r="H746" s="31">
        <f t="shared" si="11"/>
        <v>204</v>
      </c>
    </row>
    <row r="747" spans="1:8">
      <c r="A747" s="1">
        <v>3134</v>
      </c>
      <c r="B747">
        <v>16</v>
      </c>
      <c r="C747" s="29">
        <v>3797</v>
      </c>
      <c r="D747" s="30">
        <v>2203622.31</v>
      </c>
      <c r="E747" s="30">
        <v>580.36</v>
      </c>
      <c r="F747">
        <v>12</v>
      </c>
      <c r="G747">
        <v>2007</v>
      </c>
      <c r="H747" s="31">
        <f t="shared" si="11"/>
        <v>237.3125</v>
      </c>
    </row>
    <row r="748" spans="1:8">
      <c r="A748" s="1">
        <v>3219</v>
      </c>
      <c r="B748">
        <v>13</v>
      </c>
      <c r="C748" s="29">
        <v>3579</v>
      </c>
      <c r="D748" s="30">
        <v>1379150.38</v>
      </c>
      <c r="E748" s="30">
        <v>385.35</v>
      </c>
      <c r="F748">
        <v>12</v>
      </c>
      <c r="G748">
        <v>2007</v>
      </c>
      <c r="H748" s="31">
        <f t="shared" si="11"/>
        <v>275.30769230769232</v>
      </c>
    </row>
    <row r="749" spans="1:8">
      <c r="A749" s="1">
        <v>3114</v>
      </c>
      <c r="B749">
        <v>5</v>
      </c>
      <c r="C749" s="29">
        <v>1393</v>
      </c>
      <c r="D749" s="30">
        <v>296187.90999999997</v>
      </c>
      <c r="E749" s="30">
        <v>212.63</v>
      </c>
      <c r="F749">
        <v>12</v>
      </c>
      <c r="G749">
        <v>2007</v>
      </c>
      <c r="H749" s="31">
        <f t="shared" si="11"/>
        <v>278.60000000000002</v>
      </c>
    </row>
    <row r="750" spans="1:8">
      <c r="A750" s="1">
        <v>3118</v>
      </c>
      <c r="B750">
        <v>11</v>
      </c>
      <c r="C750" s="29">
        <v>3571</v>
      </c>
      <c r="D750" s="30">
        <v>1963743.09</v>
      </c>
      <c r="E750" s="30">
        <v>549.91</v>
      </c>
      <c r="F750">
        <v>12</v>
      </c>
      <c r="G750">
        <v>2007</v>
      </c>
      <c r="H750" s="31">
        <f t="shared" si="11"/>
        <v>324.63636363636363</v>
      </c>
    </row>
    <row r="751" spans="1:8">
      <c r="A751" s="32">
        <v>9310</v>
      </c>
      <c r="B751" s="33">
        <v>2</v>
      </c>
      <c r="C751" s="33">
        <v>2</v>
      </c>
      <c r="D751" s="34">
        <v>298.06</v>
      </c>
      <c r="E751" s="34">
        <v>149.03</v>
      </c>
      <c r="F751" s="35">
        <v>12</v>
      </c>
      <c r="G751" s="35">
        <v>2008</v>
      </c>
      <c r="H751" s="31">
        <f t="shared" si="11"/>
        <v>1</v>
      </c>
    </row>
    <row r="752" spans="1:8">
      <c r="A752" s="32">
        <v>6200</v>
      </c>
      <c r="B752" s="33">
        <v>4</v>
      </c>
      <c r="C752" s="33">
        <v>7</v>
      </c>
      <c r="D752" s="34">
        <v>1396.13</v>
      </c>
      <c r="E752" s="34">
        <v>199.45</v>
      </c>
      <c r="F752" s="35">
        <v>12</v>
      </c>
      <c r="G752" s="35">
        <v>2008</v>
      </c>
      <c r="H752" s="31">
        <f t="shared" si="11"/>
        <v>1.75</v>
      </c>
    </row>
    <row r="753" spans="1:8">
      <c r="A753" s="32">
        <v>3311</v>
      </c>
      <c r="B753" s="33">
        <v>1</v>
      </c>
      <c r="C753" s="33">
        <v>2</v>
      </c>
      <c r="D753" s="34">
        <v>397.42</v>
      </c>
      <c r="E753" s="34">
        <v>198.71</v>
      </c>
      <c r="F753" s="35">
        <v>12</v>
      </c>
      <c r="G753" s="35">
        <v>2008</v>
      </c>
      <c r="H753" s="31">
        <f t="shared" si="11"/>
        <v>2</v>
      </c>
    </row>
    <row r="754" spans="1:8">
      <c r="A754" s="32">
        <v>6200</v>
      </c>
      <c r="B754" s="33">
        <v>1</v>
      </c>
      <c r="C754" s="33">
        <v>2</v>
      </c>
      <c r="D754" s="34">
        <v>397.42</v>
      </c>
      <c r="E754" s="34">
        <v>198.71</v>
      </c>
      <c r="F754" s="35">
        <v>12</v>
      </c>
      <c r="G754" s="35">
        <v>2008</v>
      </c>
      <c r="H754" s="31">
        <f t="shared" si="11"/>
        <v>2</v>
      </c>
    </row>
    <row r="755" spans="1:8">
      <c r="A755" s="32">
        <v>7122</v>
      </c>
      <c r="B755" s="33">
        <v>1</v>
      </c>
      <c r="C755" s="33">
        <v>2</v>
      </c>
      <c r="D755" s="34">
        <v>397.42</v>
      </c>
      <c r="E755" s="34">
        <v>198.71</v>
      </c>
      <c r="F755" s="35">
        <v>12</v>
      </c>
      <c r="G755" s="35">
        <v>2008</v>
      </c>
      <c r="H755" s="31">
        <f t="shared" si="11"/>
        <v>2</v>
      </c>
    </row>
    <row r="756" spans="1:8">
      <c r="A756" s="32">
        <v>8323</v>
      </c>
      <c r="B756" s="33">
        <v>1</v>
      </c>
      <c r="C756" s="33">
        <v>2</v>
      </c>
      <c r="D756" s="34">
        <v>397.42</v>
      </c>
      <c r="E756" s="34">
        <v>198.71</v>
      </c>
      <c r="F756" s="35">
        <v>12</v>
      </c>
      <c r="G756" s="35">
        <v>2008</v>
      </c>
      <c r="H756" s="31">
        <f t="shared" si="11"/>
        <v>2</v>
      </c>
    </row>
    <row r="757" spans="1:8">
      <c r="A757" s="32">
        <v>9412</v>
      </c>
      <c r="B757" s="33">
        <v>1</v>
      </c>
      <c r="C757" s="33">
        <v>2</v>
      </c>
      <c r="D757" s="34">
        <v>397.42</v>
      </c>
      <c r="E757" s="34">
        <v>198.71</v>
      </c>
      <c r="F757" s="35">
        <v>12</v>
      </c>
      <c r="G757" s="35">
        <v>2008</v>
      </c>
      <c r="H757" s="31">
        <f t="shared" si="11"/>
        <v>2</v>
      </c>
    </row>
    <row r="758" spans="1:8">
      <c r="A758" s="32">
        <v>9420</v>
      </c>
      <c r="B758" s="33">
        <v>1</v>
      </c>
      <c r="C758" s="33">
        <v>2</v>
      </c>
      <c r="D758" s="34">
        <v>397.42</v>
      </c>
      <c r="E758" s="34">
        <v>198.71</v>
      </c>
      <c r="F758" s="35">
        <v>12</v>
      </c>
      <c r="G758" s="35">
        <v>2008</v>
      </c>
      <c r="H758" s="31">
        <f t="shared" si="11"/>
        <v>2</v>
      </c>
    </row>
    <row r="759" spans="1:8">
      <c r="A759" s="32">
        <v>9599</v>
      </c>
      <c r="B759" s="33">
        <v>1</v>
      </c>
      <c r="C759" s="33">
        <v>2</v>
      </c>
      <c r="D759" s="34">
        <v>548.71</v>
      </c>
      <c r="E759" s="34">
        <v>274.36</v>
      </c>
      <c r="F759" s="35">
        <v>12</v>
      </c>
      <c r="G759" s="35">
        <v>2008</v>
      </c>
      <c r="H759" s="31">
        <f t="shared" si="11"/>
        <v>2</v>
      </c>
    </row>
    <row r="760" spans="1:8">
      <c r="A760" s="32">
        <v>1210</v>
      </c>
      <c r="B760" s="33">
        <v>3</v>
      </c>
      <c r="C760" s="33">
        <v>7</v>
      </c>
      <c r="D760" s="34">
        <v>1138.53</v>
      </c>
      <c r="E760" s="34">
        <v>162.65</v>
      </c>
      <c r="F760" s="35">
        <v>12</v>
      </c>
      <c r="G760" s="35">
        <v>2008</v>
      </c>
      <c r="H760" s="31">
        <f t="shared" si="11"/>
        <v>2.3333333333333335</v>
      </c>
    </row>
    <row r="761" spans="1:8">
      <c r="A761" s="32">
        <v>8329</v>
      </c>
      <c r="B761" s="33">
        <v>3</v>
      </c>
      <c r="C761" s="33">
        <v>7</v>
      </c>
      <c r="D761" s="34">
        <v>1926.13</v>
      </c>
      <c r="E761" s="34">
        <v>275.16000000000003</v>
      </c>
      <c r="F761" s="35">
        <v>12</v>
      </c>
      <c r="G761" s="35">
        <v>2008</v>
      </c>
      <c r="H761" s="31">
        <f t="shared" si="11"/>
        <v>2.3333333333333335</v>
      </c>
    </row>
    <row r="762" spans="1:8">
      <c r="A762" s="32">
        <v>9331</v>
      </c>
      <c r="B762" s="33">
        <v>34</v>
      </c>
      <c r="C762" s="33">
        <v>88</v>
      </c>
      <c r="D762" s="34">
        <v>18156.78</v>
      </c>
      <c r="E762" s="34">
        <v>206.33</v>
      </c>
      <c r="F762" s="35">
        <v>12</v>
      </c>
      <c r="G762" s="35">
        <v>2008</v>
      </c>
      <c r="H762" s="31">
        <f t="shared" si="11"/>
        <v>2.5882352941176472</v>
      </c>
    </row>
    <row r="763" spans="1:8">
      <c r="A763" s="32">
        <v>6200</v>
      </c>
      <c r="B763" s="33">
        <v>13</v>
      </c>
      <c r="C763" s="33">
        <v>34</v>
      </c>
      <c r="D763" s="34">
        <v>6517.05</v>
      </c>
      <c r="E763" s="34">
        <v>191.68</v>
      </c>
      <c r="F763" s="35">
        <v>12</v>
      </c>
      <c r="G763" s="35">
        <v>2008</v>
      </c>
      <c r="H763" s="31">
        <f t="shared" si="11"/>
        <v>2.6153846153846154</v>
      </c>
    </row>
    <row r="764" spans="1:8">
      <c r="A764" s="32">
        <v>6200</v>
      </c>
      <c r="B764" s="33">
        <v>12</v>
      </c>
      <c r="C764" s="33">
        <v>32</v>
      </c>
      <c r="D764" s="34">
        <v>6096.3</v>
      </c>
      <c r="E764" s="34">
        <v>190.51</v>
      </c>
      <c r="F764" s="35">
        <v>12</v>
      </c>
      <c r="G764" s="35">
        <v>2008</v>
      </c>
      <c r="H764" s="31">
        <f t="shared" si="11"/>
        <v>2.6666666666666665</v>
      </c>
    </row>
    <row r="765" spans="1:8">
      <c r="A765" s="32">
        <v>1110</v>
      </c>
      <c r="B765" s="33">
        <v>4</v>
      </c>
      <c r="C765" s="33">
        <v>12</v>
      </c>
      <c r="D765" s="34">
        <v>4625.0200000000004</v>
      </c>
      <c r="E765" s="34">
        <v>385.42</v>
      </c>
      <c r="F765" s="35">
        <v>12</v>
      </c>
      <c r="G765" s="35">
        <v>2008</v>
      </c>
      <c r="H765" s="31">
        <f t="shared" si="11"/>
        <v>3</v>
      </c>
    </row>
    <row r="766" spans="1:8">
      <c r="A766" s="32">
        <v>1130</v>
      </c>
      <c r="B766" s="33">
        <v>1</v>
      </c>
      <c r="C766" s="33">
        <v>3</v>
      </c>
      <c r="D766" s="34">
        <v>1299.3599999999999</v>
      </c>
      <c r="E766" s="34">
        <v>433.12</v>
      </c>
      <c r="F766" s="35">
        <v>12</v>
      </c>
      <c r="G766" s="35">
        <v>2008</v>
      </c>
      <c r="H766" s="31">
        <f t="shared" si="11"/>
        <v>3</v>
      </c>
    </row>
    <row r="767" spans="1:8">
      <c r="A767" s="32">
        <v>5000</v>
      </c>
      <c r="B767" s="33">
        <v>1</v>
      </c>
      <c r="C767" s="33">
        <v>3</v>
      </c>
      <c r="D767" s="34">
        <v>594.37</v>
      </c>
      <c r="E767" s="34">
        <v>198.12</v>
      </c>
      <c r="F767" s="35">
        <v>12</v>
      </c>
      <c r="G767" s="35">
        <v>2008</v>
      </c>
      <c r="H767" s="31">
        <f t="shared" si="11"/>
        <v>3</v>
      </c>
    </row>
    <row r="768" spans="1:8">
      <c r="A768" s="32">
        <v>6200</v>
      </c>
      <c r="B768" s="33">
        <v>1</v>
      </c>
      <c r="C768" s="33">
        <v>3</v>
      </c>
      <c r="D768" s="34">
        <v>738.71</v>
      </c>
      <c r="E768" s="34">
        <v>246.24</v>
      </c>
      <c r="F768" s="35">
        <v>12</v>
      </c>
      <c r="G768" s="35">
        <v>2008</v>
      </c>
      <c r="H768" s="31">
        <f t="shared" si="11"/>
        <v>3</v>
      </c>
    </row>
    <row r="769" spans="1:8">
      <c r="A769" s="32">
        <v>8323</v>
      </c>
      <c r="B769" s="33">
        <v>2</v>
      </c>
      <c r="C769" s="33">
        <v>6</v>
      </c>
      <c r="D769" s="34">
        <v>1196.1300000000001</v>
      </c>
      <c r="E769" s="34">
        <v>199.36</v>
      </c>
      <c r="F769" s="35">
        <v>12</v>
      </c>
      <c r="G769" s="35">
        <v>2008</v>
      </c>
      <c r="H769" s="31">
        <f t="shared" si="11"/>
        <v>3</v>
      </c>
    </row>
    <row r="770" spans="1:8">
      <c r="A770" s="32">
        <v>9310</v>
      </c>
      <c r="B770" s="33">
        <v>4</v>
      </c>
      <c r="C770" s="33">
        <v>12</v>
      </c>
      <c r="D770" s="34">
        <v>2608.0300000000002</v>
      </c>
      <c r="E770" s="34">
        <v>217.34</v>
      </c>
      <c r="F770" s="35">
        <v>12</v>
      </c>
      <c r="G770" s="35">
        <v>2008</v>
      </c>
      <c r="H770" s="31">
        <f t="shared" si="11"/>
        <v>3</v>
      </c>
    </row>
    <row r="771" spans="1:8">
      <c r="A771" s="32">
        <v>9331</v>
      </c>
      <c r="B771" s="33">
        <v>8</v>
      </c>
      <c r="C771" s="33">
        <v>24</v>
      </c>
      <c r="D771" s="34">
        <v>4786.21</v>
      </c>
      <c r="E771" s="34">
        <v>199.43</v>
      </c>
      <c r="F771" s="35">
        <v>12</v>
      </c>
      <c r="G771" s="35">
        <v>2008</v>
      </c>
      <c r="H771" s="31">
        <f t="shared" si="11"/>
        <v>3</v>
      </c>
    </row>
    <row r="772" spans="1:8">
      <c r="A772" s="32">
        <v>7111</v>
      </c>
      <c r="B772" s="33">
        <v>5</v>
      </c>
      <c r="C772" s="33">
        <v>18</v>
      </c>
      <c r="D772" s="34">
        <v>9061.76</v>
      </c>
      <c r="E772" s="34">
        <v>503.43</v>
      </c>
      <c r="F772" s="35">
        <v>12</v>
      </c>
      <c r="G772" s="35">
        <v>2008</v>
      </c>
      <c r="H772" s="31">
        <f t="shared" ref="H772:H835" si="12">C772/B772</f>
        <v>3.6</v>
      </c>
    </row>
    <row r="773" spans="1:8">
      <c r="A773" s="32">
        <v>9513</v>
      </c>
      <c r="B773" s="33">
        <v>16</v>
      </c>
      <c r="C773" s="33">
        <v>59</v>
      </c>
      <c r="D773" s="34">
        <v>11611.16</v>
      </c>
      <c r="E773" s="34">
        <v>196.8</v>
      </c>
      <c r="F773" s="35">
        <v>12</v>
      </c>
      <c r="G773" s="35">
        <v>2008</v>
      </c>
      <c r="H773" s="31">
        <f t="shared" si="12"/>
        <v>3.6875</v>
      </c>
    </row>
    <row r="774" spans="1:8">
      <c r="A774" s="32">
        <v>6200</v>
      </c>
      <c r="B774" s="33">
        <v>5</v>
      </c>
      <c r="C774" s="33">
        <v>19</v>
      </c>
      <c r="D774" s="34">
        <v>4236.45</v>
      </c>
      <c r="E774" s="34">
        <v>222.97</v>
      </c>
      <c r="F774" s="35">
        <v>12</v>
      </c>
      <c r="G774" s="35">
        <v>2008</v>
      </c>
      <c r="H774" s="31">
        <f t="shared" si="12"/>
        <v>3.8</v>
      </c>
    </row>
    <row r="775" spans="1:8">
      <c r="A775" s="32">
        <v>3832</v>
      </c>
      <c r="B775" s="33">
        <v>3</v>
      </c>
      <c r="C775" s="33">
        <v>12</v>
      </c>
      <c r="D775" s="34">
        <v>5127.42</v>
      </c>
      <c r="E775" s="34">
        <v>427.29</v>
      </c>
      <c r="F775" s="35">
        <v>12</v>
      </c>
      <c r="G775" s="35">
        <v>2008</v>
      </c>
      <c r="H775" s="31">
        <f t="shared" si="12"/>
        <v>4</v>
      </c>
    </row>
    <row r="776" spans="1:8">
      <c r="A776" s="32">
        <v>3853</v>
      </c>
      <c r="B776" s="33">
        <v>1</v>
      </c>
      <c r="C776" s="33">
        <v>4</v>
      </c>
      <c r="D776" s="34">
        <v>1165.8599999999999</v>
      </c>
      <c r="E776" s="34">
        <v>291.47000000000003</v>
      </c>
      <c r="F776" s="35">
        <v>12</v>
      </c>
      <c r="G776" s="35">
        <v>2008</v>
      </c>
      <c r="H776" s="31">
        <f t="shared" si="12"/>
        <v>4</v>
      </c>
    </row>
    <row r="777" spans="1:8">
      <c r="A777" s="32">
        <v>9413</v>
      </c>
      <c r="B777" s="33">
        <v>1</v>
      </c>
      <c r="C777" s="33">
        <v>4</v>
      </c>
      <c r="D777" s="34">
        <v>946.13</v>
      </c>
      <c r="E777" s="34">
        <v>236.53</v>
      </c>
      <c r="F777" s="35">
        <v>12</v>
      </c>
      <c r="G777" s="35">
        <v>2008</v>
      </c>
      <c r="H777" s="31">
        <f t="shared" si="12"/>
        <v>4</v>
      </c>
    </row>
    <row r="778" spans="1:8">
      <c r="A778" s="32">
        <v>3825</v>
      </c>
      <c r="B778" s="33">
        <v>27</v>
      </c>
      <c r="C778" s="33">
        <v>110</v>
      </c>
      <c r="D778" s="34">
        <v>23724.95</v>
      </c>
      <c r="E778" s="34">
        <v>215.68</v>
      </c>
      <c r="F778" s="35">
        <v>12</v>
      </c>
      <c r="G778" s="35">
        <v>2008</v>
      </c>
      <c r="H778" s="31">
        <f t="shared" si="12"/>
        <v>4.0740740740740744</v>
      </c>
    </row>
    <row r="779" spans="1:8">
      <c r="A779" s="32">
        <v>6200</v>
      </c>
      <c r="B779" s="33">
        <v>9</v>
      </c>
      <c r="C779" s="33">
        <v>37</v>
      </c>
      <c r="D779" s="34">
        <v>7122.49</v>
      </c>
      <c r="E779" s="34">
        <v>192.5</v>
      </c>
      <c r="F779" s="35">
        <v>12</v>
      </c>
      <c r="G779" s="35">
        <v>2008</v>
      </c>
      <c r="H779" s="31">
        <f t="shared" si="12"/>
        <v>4.1111111111111107</v>
      </c>
    </row>
    <row r="780" spans="1:8">
      <c r="A780" s="32">
        <v>8321</v>
      </c>
      <c r="B780" s="33">
        <v>843</v>
      </c>
      <c r="C780" s="36">
        <v>3511</v>
      </c>
      <c r="D780" s="34">
        <v>1089176.57</v>
      </c>
      <c r="E780" s="34">
        <v>310.22000000000003</v>
      </c>
      <c r="F780" s="35">
        <v>12</v>
      </c>
      <c r="G780" s="35">
        <v>2008</v>
      </c>
      <c r="H780" s="31">
        <f t="shared" si="12"/>
        <v>4.1648873072360617</v>
      </c>
    </row>
    <row r="781" spans="1:8">
      <c r="A781" s="32">
        <v>6200</v>
      </c>
      <c r="B781" s="33">
        <v>14</v>
      </c>
      <c r="C781" s="33">
        <v>59</v>
      </c>
      <c r="D781" s="34">
        <v>11884.62</v>
      </c>
      <c r="E781" s="34">
        <v>201.43</v>
      </c>
      <c r="F781" s="35">
        <v>12</v>
      </c>
      <c r="G781" s="35">
        <v>2008</v>
      </c>
      <c r="H781" s="31">
        <f t="shared" si="12"/>
        <v>4.2142857142857144</v>
      </c>
    </row>
    <row r="782" spans="1:8">
      <c r="A782" s="32">
        <v>4103</v>
      </c>
      <c r="B782" s="33">
        <v>5</v>
      </c>
      <c r="C782" s="33">
        <v>22</v>
      </c>
      <c r="D782" s="34">
        <v>4073.9</v>
      </c>
      <c r="E782" s="34">
        <v>185.18</v>
      </c>
      <c r="F782" s="35">
        <v>12</v>
      </c>
      <c r="G782" s="35">
        <v>2008</v>
      </c>
      <c r="H782" s="31">
        <f t="shared" si="12"/>
        <v>4.4000000000000004</v>
      </c>
    </row>
    <row r="783" spans="1:8">
      <c r="A783" s="32">
        <v>7191</v>
      </c>
      <c r="B783" s="33">
        <v>2</v>
      </c>
      <c r="C783" s="33">
        <v>9</v>
      </c>
      <c r="D783" s="34">
        <v>9937.27</v>
      </c>
      <c r="E783" s="34">
        <v>1104.1400000000001</v>
      </c>
      <c r="F783" s="35">
        <v>12</v>
      </c>
      <c r="G783" s="35">
        <v>2008</v>
      </c>
      <c r="H783" s="31">
        <f t="shared" si="12"/>
        <v>4.5</v>
      </c>
    </row>
    <row r="784" spans="1:8">
      <c r="A784" s="32">
        <v>9399</v>
      </c>
      <c r="B784" s="36">
        <v>2090</v>
      </c>
      <c r="C784" s="36">
        <v>9558</v>
      </c>
      <c r="D784" s="34">
        <v>2903270.9</v>
      </c>
      <c r="E784" s="34">
        <v>303.75</v>
      </c>
      <c r="F784" s="35">
        <v>12</v>
      </c>
      <c r="G784" s="35">
        <v>2008</v>
      </c>
      <c r="H784" s="31">
        <f t="shared" si="12"/>
        <v>4.5732057416267944</v>
      </c>
    </row>
    <row r="785" spans="1:8">
      <c r="A785" s="32">
        <v>9310</v>
      </c>
      <c r="B785" s="33">
        <v>3</v>
      </c>
      <c r="C785" s="33">
        <v>14</v>
      </c>
      <c r="D785" s="34">
        <v>3442.26</v>
      </c>
      <c r="E785" s="34">
        <v>245.88</v>
      </c>
      <c r="F785" s="35">
        <v>12</v>
      </c>
      <c r="G785" s="35">
        <v>2008</v>
      </c>
      <c r="H785" s="31">
        <f t="shared" si="12"/>
        <v>4.666666666666667</v>
      </c>
    </row>
    <row r="786" spans="1:8">
      <c r="A786" s="32">
        <v>9591</v>
      </c>
      <c r="B786" s="33">
        <v>522</v>
      </c>
      <c r="C786" s="36">
        <v>2570</v>
      </c>
      <c r="D786" s="34">
        <v>682766.08</v>
      </c>
      <c r="E786" s="34">
        <v>265.67</v>
      </c>
      <c r="F786" s="35">
        <v>12</v>
      </c>
      <c r="G786" s="35">
        <v>2008</v>
      </c>
      <c r="H786" s="31">
        <f t="shared" si="12"/>
        <v>4.9233716475095788</v>
      </c>
    </row>
    <row r="787" spans="1:8">
      <c r="A787" s="32">
        <v>3819</v>
      </c>
      <c r="B787" s="33">
        <v>4</v>
      </c>
      <c r="C787" s="33">
        <v>20</v>
      </c>
      <c r="D787" s="34">
        <v>5663.32</v>
      </c>
      <c r="E787" s="34">
        <v>283.17</v>
      </c>
      <c r="F787" s="35">
        <v>12</v>
      </c>
      <c r="G787" s="35">
        <v>2008</v>
      </c>
      <c r="H787" s="31">
        <f t="shared" si="12"/>
        <v>5</v>
      </c>
    </row>
    <row r="788" spans="1:8">
      <c r="A788" s="32">
        <v>5000</v>
      </c>
      <c r="B788" s="33">
        <v>1</v>
      </c>
      <c r="C788" s="33">
        <v>5</v>
      </c>
      <c r="D788" s="34">
        <v>101.56</v>
      </c>
      <c r="E788" s="34">
        <v>20.309999999999999</v>
      </c>
      <c r="F788" s="35">
        <v>12</v>
      </c>
      <c r="G788" s="35">
        <v>2008</v>
      </c>
      <c r="H788" s="31">
        <f t="shared" si="12"/>
        <v>5</v>
      </c>
    </row>
    <row r="789" spans="1:8">
      <c r="A789" s="32">
        <v>9331</v>
      </c>
      <c r="B789" s="33">
        <v>1</v>
      </c>
      <c r="C789" s="33">
        <v>5</v>
      </c>
      <c r="D789" s="34">
        <v>993.55</v>
      </c>
      <c r="E789" s="34">
        <v>198.71</v>
      </c>
      <c r="F789" s="35">
        <v>12</v>
      </c>
      <c r="G789" s="35">
        <v>2008</v>
      </c>
      <c r="H789" s="31">
        <f t="shared" si="12"/>
        <v>5</v>
      </c>
    </row>
    <row r="790" spans="1:8">
      <c r="A790" s="32">
        <v>3812</v>
      </c>
      <c r="B790" s="33">
        <v>8</v>
      </c>
      <c r="C790" s="33">
        <v>43</v>
      </c>
      <c r="D790" s="34">
        <v>16766.73</v>
      </c>
      <c r="E790" s="34">
        <v>389.92</v>
      </c>
      <c r="F790" s="35">
        <v>12</v>
      </c>
      <c r="G790" s="35">
        <v>2008</v>
      </c>
      <c r="H790" s="31">
        <f t="shared" si="12"/>
        <v>5.375</v>
      </c>
    </row>
    <row r="791" spans="1:8">
      <c r="A791" s="32">
        <v>9414</v>
      </c>
      <c r="B791" s="33">
        <v>6</v>
      </c>
      <c r="C791" s="33">
        <v>33</v>
      </c>
      <c r="D791" s="34">
        <v>12797.69</v>
      </c>
      <c r="E791" s="34">
        <v>387.81</v>
      </c>
      <c r="F791" s="35">
        <v>12</v>
      </c>
      <c r="G791" s="35">
        <v>2008</v>
      </c>
      <c r="H791" s="31">
        <f t="shared" si="12"/>
        <v>5.5</v>
      </c>
    </row>
    <row r="792" spans="1:8">
      <c r="A792" s="32">
        <v>3691</v>
      </c>
      <c r="B792" s="33">
        <v>1</v>
      </c>
      <c r="C792" s="33">
        <v>6</v>
      </c>
      <c r="D792" s="34">
        <v>1164.1500000000001</v>
      </c>
      <c r="E792" s="34">
        <v>194.03</v>
      </c>
      <c r="F792" s="35">
        <v>12</v>
      </c>
      <c r="G792" s="35">
        <v>2008</v>
      </c>
      <c r="H792" s="31">
        <f t="shared" si="12"/>
        <v>6</v>
      </c>
    </row>
    <row r="793" spans="1:8">
      <c r="A793" s="32">
        <v>6200</v>
      </c>
      <c r="B793" s="33">
        <v>25</v>
      </c>
      <c r="C793" s="33">
        <v>152</v>
      </c>
      <c r="D793" s="34">
        <v>38422.78</v>
      </c>
      <c r="E793" s="34">
        <v>252.78</v>
      </c>
      <c r="F793" s="35">
        <v>12</v>
      </c>
      <c r="G793" s="35">
        <v>2008</v>
      </c>
      <c r="H793" s="31">
        <f t="shared" si="12"/>
        <v>6.08</v>
      </c>
    </row>
    <row r="794" spans="1:8">
      <c r="A794" s="32">
        <v>9332</v>
      </c>
      <c r="B794" s="33">
        <v>30</v>
      </c>
      <c r="C794" s="33">
        <v>187</v>
      </c>
      <c r="D794" s="34">
        <v>84493.42</v>
      </c>
      <c r="E794" s="34">
        <v>451.84</v>
      </c>
      <c r="F794" s="35">
        <v>12</v>
      </c>
      <c r="G794" s="35">
        <v>2008</v>
      </c>
      <c r="H794" s="31">
        <f t="shared" si="12"/>
        <v>6.2333333333333334</v>
      </c>
    </row>
    <row r="795" spans="1:8">
      <c r="A795" s="32">
        <v>3319</v>
      </c>
      <c r="B795" s="33">
        <v>17</v>
      </c>
      <c r="C795" s="33">
        <v>106</v>
      </c>
      <c r="D795" s="34">
        <v>21945.58</v>
      </c>
      <c r="E795" s="34">
        <v>207.03</v>
      </c>
      <c r="F795" s="35">
        <v>12</v>
      </c>
      <c r="G795" s="35">
        <v>2008</v>
      </c>
      <c r="H795" s="31">
        <f t="shared" si="12"/>
        <v>6.2352941176470589</v>
      </c>
    </row>
    <row r="796" spans="1:8">
      <c r="A796" s="32">
        <v>8322</v>
      </c>
      <c r="B796" s="33">
        <v>594</v>
      </c>
      <c r="C796" s="36">
        <v>4010</v>
      </c>
      <c r="D796" s="34">
        <v>1574705.78</v>
      </c>
      <c r="E796" s="34">
        <v>392.69</v>
      </c>
      <c r="F796" s="35">
        <v>12</v>
      </c>
      <c r="G796" s="35">
        <v>2008</v>
      </c>
      <c r="H796" s="31">
        <f t="shared" si="12"/>
        <v>6.7508417508417509</v>
      </c>
    </row>
    <row r="797" spans="1:8">
      <c r="A797" s="32">
        <v>6200</v>
      </c>
      <c r="B797" s="33">
        <v>11</v>
      </c>
      <c r="C797" s="33">
        <v>79</v>
      </c>
      <c r="D797" s="34">
        <v>21047.78</v>
      </c>
      <c r="E797" s="34">
        <v>266.43</v>
      </c>
      <c r="F797" s="35">
        <v>12</v>
      </c>
      <c r="G797" s="35">
        <v>2008</v>
      </c>
      <c r="H797" s="31">
        <f t="shared" si="12"/>
        <v>7.1818181818181817</v>
      </c>
    </row>
    <row r="798" spans="1:8">
      <c r="A798" s="32">
        <v>3551</v>
      </c>
      <c r="B798" s="33">
        <v>16</v>
      </c>
      <c r="C798" s="33">
        <v>115</v>
      </c>
      <c r="D798" s="34">
        <v>38001.26</v>
      </c>
      <c r="E798" s="34">
        <v>330.45</v>
      </c>
      <c r="F798" s="35">
        <v>12</v>
      </c>
      <c r="G798" s="35">
        <v>2008</v>
      </c>
      <c r="H798" s="31">
        <f t="shared" si="12"/>
        <v>7.1875</v>
      </c>
    </row>
    <row r="799" spans="1:8">
      <c r="A799" s="32">
        <v>3901</v>
      </c>
      <c r="B799" s="33">
        <v>35</v>
      </c>
      <c r="C799" s="33">
        <v>253</v>
      </c>
      <c r="D799" s="34">
        <v>63922.86</v>
      </c>
      <c r="E799" s="34">
        <v>252.66</v>
      </c>
      <c r="F799" s="35">
        <v>12</v>
      </c>
      <c r="G799" s="35">
        <v>2008</v>
      </c>
      <c r="H799" s="31">
        <f t="shared" si="12"/>
        <v>7.2285714285714286</v>
      </c>
    </row>
    <row r="800" spans="1:8">
      <c r="A800" s="32">
        <v>6200</v>
      </c>
      <c r="B800" s="33">
        <v>653</v>
      </c>
      <c r="C800" s="36">
        <v>4815</v>
      </c>
      <c r="D800" s="34">
        <v>1602666.31</v>
      </c>
      <c r="E800" s="34">
        <v>332.85</v>
      </c>
      <c r="F800" s="35">
        <v>12</v>
      </c>
      <c r="G800" s="35">
        <v>2008</v>
      </c>
      <c r="H800" s="31">
        <f t="shared" si="12"/>
        <v>7.373660030627871</v>
      </c>
    </row>
    <row r="801" spans="1:8">
      <c r="A801" s="32">
        <v>4200</v>
      </c>
      <c r="B801" s="33">
        <v>70</v>
      </c>
      <c r="C801" s="33">
        <v>531</v>
      </c>
      <c r="D801" s="34">
        <v>154315.78</v>
      </c>
      <c r="E801" s="34">
        <v>290.61</v>
      </c>
      <c r="F801" s="35">
        <v>12</v>
      </c>
      <c r="G801" s="35">
        <v>2008</v>
      </c>
      <c r="H801" s="31">
        <f t="shared" si="12"/>
        <v>7.5857142857142854</v>
      </c>
    </row>
    <row r="802" spans="1:8">
      <c r="A802" s="32">
        <v>3214</v>
      </c>
      <c r="B802" s="33">
        <v>5</v>
      </c>
      <c r="C802" s="33">
        <v>38</v>
      </c>
      <c r="D802" s="34">
        <v>9752.81</v>
      </c>
      <c r="E802" s="34">
        <v>256.64999999999998</v>
      </c>
      <c r="F802" s="35">
        <v>12</v>
      </c>
      <c r="G802" s="35">
        <v>2008</v>
      </c>
      <c r="H802" s="31">
        <f t="shared" si="12"/>
        <v>7.6</v>
      </c>
    </row>
    <row r="803" spans="1:8">
      <c r="A803" s="32">
        <v>3811</v>
      </c>
      <c r="B803" s="33">
        <v>20</v>
      </c>
      <c r="C803" s="33">
        <v>153</v>
      </c>
      <c r="D803" s="34">
        <v>58479.06</v>
      </c>
      <c r="E803" s="34">
        <v>382.22</v>
      </c>
      <c r="F803" s="35">
        <v>12</v>
      </c>
      <c r="G803" s="35">
        <v>2008</v>
      </c>
      <c r="H803" s="31">
        <f t="shared" si="12"/>
        <v>7.65</v>
      </c>
    </row>
    <row r="804" spans="1:8">
      <c r="A804" s="32">
        <v>6200</v>
      </c>
      <c r="B804" s="33">
        <v>19</v>
      </c>
      <c r="C804" s="33">
        <v>150</v>
      </c>
      <c r="D804" s="34">
        <v>34238.42</v>
      </c>
      <c r="E804" s="34">
        <v>228.26</v>
      </c>
      <c r="F804" s="35">
        <v>12</v>
      </c>
      <c r="G804" s="35">
        <v>2008</v>
      </c>
      <c r="H804" s="31">
        <f t="shared" si="12"/>
        <v>7.8947368421052628</v>
      </c>
    </row>
    <row r="805" spans="1:8">
      <c r="A805" s="32">
        <v>9310</v>
      </c>
      <c r="B805" s="36">
        <v>3435</v>
      </c>
      <c r="C805" s="36">
        <v>27265</v>
      </c>
      <c r="D805" s="34">
        <v>13394607.859999999</v>
      </c>
      <c r="E805" s="34">
        <v>491.27</v>
      </c>
      <c r="F805" s="35">
        <v>12</v>
      </c>
      <c r="G805" s="35">
        <v>2008</v>
      </c>
      <c r="H805" s="31">
        <f t="shared" si="12"/>
        <v>7.9374090247452695</v>
      </c>
    </row>
    <row r="806" spans="1:8">
      <c r="A806" s="32">
        <v>3559</v>
      </c>
      <c r="B806" s="33">
        <v>2</v>
      </c>
      <c r="C806" s="33">
        <v>16</v>
      </c>
      <c r="D806" s="34">
        <v>2738.98</v>
      </c>
      <c r="E806" s="34">
        <v>171.19</v>
      </c>
      <c r="F806" s="35">
        <v>12</v>
      </c>
      <c r="G806" s="35">
        <v>2008</v>
      </c>
      <c r="H806" s="31">
        <f t="shared" si="12"/>
        <v>8</v>
      </c>
    </row>
    <row r="807" spans="1:8">
      <c r="A807" s="32">
        <v>7112</v>
      </c>
      <c r="B807" s="36">
        <v>1018</v>
      </c>
      <c r="C807" s="36">
        <v>8202</v>
      </c>
      <c r="D807" s="34">
        <v>2000335.36</v>
      </c>
      <c r="E807" s="34">
        <v>243.88</v>
      </c>
      <c r="F807" s="35">
        <v>12</v>
      </c>
      <c r="G807" s="35">
        <v>2008</v>
      </c>
      <c r="H807" s="31">
        <f t="shared" si="12"/>
        <v>8.0569744597249517</v>
      </c>
    </row>
    <row r="808" spans="1:8">
      <c r="A808" s="32">
        <v>8323</v>
      </c>
      <c r="B808" s="33">
        <v>41</v>
      </c>
      <c r="C808" s="33">
        <v>335</v>
      </c>
      <c r="D808" s="34">
        <v>203287.24</v>
      </c>
      <c r="E808" s="34">
        <v>606.83000000000004</v>
      </c>
      <c r="F808" s="35">
        <v>12</v>
      </c>
      <c r="G808" s="35">
        <v>2008</v>
      </c>
      <c r="H808" s="31">
        <f t="shared" si="12"/>
        <v>8.1707317073170724</v>
      </c>
    </row>
    <row r="809" spans="1:8">
      <c r="A809" s="32">
        <v>6200</v>
      </c>
      <c r="B809" s="33">
        <v>18</v>
      </c>
      <c r="C809" s="33">
        <v>149</v>
      </c>
      <c r="D809" s="34">
        <v>37851.050000000003</v>
      </c>
      <c r="E809" s="34">
        <v>254.03</v>
      </c>
      <c r="F809" s="35">
        <v>12</v>
      </c>
      <c r="G809" s="35">
        <v>2008</v>
      </c>
      <c r="H809" s="31">
        <f t="shared" si="12"/>
        <v>8.2777777777777786</v>
      </c>
    </row>
    <row r="810" spans="1:8">
      <c r="A810" s="32">
        <v>6200</v>
      </c>
      <c r="B810" s="33">
        <v>8</v>
      </c>
      <c r="C810" s="33">
        <v>70</v>
      </c>
      <c r="D810" s="34">
        <v>16850.13</v>
      </c>
      <c r="E810" s="34">
        <v>240.72</v>
      </c>
      <c r="F810" s="35">
        <v>12</v>
      </c>
      <c r="G810" s="35">
        <v>2008</v>
      </c>
      <c r="H810" s="31">
        <f t="shared" si="12"/>
        <v>8.75</v>
      </c>
    </row>
    <row r="811" spans="1:8">
      <c r="A811" s="32">
        <v>9600</v>
      </c>
      <c r="B811" s="33">
        <v>24</v>
      </c>
      <c r="C811" s="33">
        <v>214</v>
      </c>
      <c r="D811" s="34">
        <v>147240.07999999999</v>
      </c>
      <c r="E811" s="34">
        <v>688.04</v>
      </c>
      <c r="F811" s="35">
        <v>12</v>
      </c>
      <c r="G811" s="35">
        <v>2008</v>
      </c>
      <c r="H811" s="31">
        <f t="shared" si="12"/>
        <v>8.9166666666666661</v>
      </c>
    </row>
    <row r="812" spans="1:8">
      <c r="A812" s="32">
        <v>2302</v>
      </c>
      <c r="B812" s="33">
        <v>2</v>
      </c>
      <c r="C812" s="33">
        <v>18</v>
      </c>
      <c r="D812" s="34">
        <v>6009.22</v>
      </c>
      <c r="E812" s="34">
        <v>333.85</v>
      </c>
      <c r="F812" s="35">
        <v>12</v>
      </c>
      <c r="G812" s="35">
        <v>2008</v>
      </c>
      <c r="H812" s="31">
        <f t="shared" si="12"/>
        <v>9</v>
      </c>
    </row>
    <row r="813" spans="1:8">
      <c r="A813" s="32">
        <v>3823</v>
      </c>
      <c r="B813" s="33">
        <v>21</v>
      </c>
      <c r="C813" s="33">
        <v>189</v>
      </c>
      <c r="D813" s="34">
        <v>68841.45</v>
      </c>
      <c r="E813" s="34">
        <v>364.24</v>
      </c>
      <c r="F813" s="35">
        <v>12</v>
      </c>
      <c r="G813" s="35">
        <v>2008</v>
      </c>
      <c r="H813" s="31">
        <f t="shared" si="12"/>
        <v>9</v>
      </c>
    </row>
    <row r="814" spans="1:8">
      <c r="A814" s="32">
        <v>7115</v>
      </c>
      <c r="B814" s="33">
        <v>2</v>
      </c>
      <c r="C814" s="33">
        <v>18</v>
      </c>
      <c r="D814" s="34">
        <v>10899.6</v>
      </c>
      <c r="E814" s="34">
        <v>605.53</v>
      </c>
      <c r="F814" s="35">
        <v>12</v>
      </c>
      <c r="G814" s="35">
        <v>2008</v>
      </c>
      <c r="H814" s="31">
        <f t="shared" si="12"/>
        <v>9</v>
      </c>
    </row>
    <row r="815" spans="1:8">
      <c r="A815" s="32">
        <v>6200</v>
      </c>
      <c r="B815" s="33">
        <v>19</v>
      </c>
      <c r="C815" s="33">
        <v>173</v>
      </c>
      <c r="D815" s="34">
        <v>42100.92</v>
      </c>
      <c r="E815" s="34">
        <v>243.36</v>
      </c>
      <c r="F815" s="35">
        <v>12</v>
      </c>
      <c r="G815" s="35">
        <v>2008</v>
      </c>
      <c r="H815" s="31">
        <f t="shared" si="12"/>
        <v>9.1052631578947363</v>
      </c>
    </row>
    <row r="816" spans="1:8">
      <c r="A816" s="32">
        <v>3831</v>
      </c>
      <c r="B816" s="33">
        <v>20</v>
      </c>
      <c r="C816" s="33">
        <v>183</v>
      </c>
      <c r="D816" s="34">
        <v>88564.54</v>
      </c>
      <c r="E816" s="34">
        <v>483.96</v>
      </c>
      <c r="F816" s="35">
        <v>12</v>
      </c>
      <c r="G816" s="35">
        <v>2008</v>
      </c>
      <c r="H816" s="31">
        <f t="shared" si="12"/>
        <v>9.15</v>
      </c>
    </row>
    <row r="817" spans="1:8">
      <c r="A817" s="32">
        <v>9399</v>
      </c>
      <c r="B817" s="33">
        <v>132</v>
      </c>
      <c r="C817" s="36">
        <v>1254</v>
      </c>
      <c r="D817" s="34">
        <v>585251.61</v>
      </c>
      <c r="E817" s="34">
        <v>466.71</v>
      </c>
      <c r="F817" s="35">
        <v>12</v>
      </c>
      <c r="G817" s="35">
        <v>2008</v>
      </c>
      <c r="H817" s="31">
        <f t="shared" si="12"/>
        <v>9.5</v>
      </c>
    </row>
    <row r="818" spans="1:8">
      <c r="A818" s="32">
        <v>8310</v>
      </c>
      <c r="B818" s="33">
        <v>561</v>
      </c>
      <c r="C818" s="36">
        <v>5680</v>
      </c>
      <c r="D818" s="34">
        <v>2304407.9900000002</v>
      </c>
      <c r="E818" s="34">
        <v>405.71</v>
      </c>
      <c r="F818" s="35">
        <v>12</v>
      </c>
      <c r="G818" s="35">
        <v>2008</v>
      </c>
      <c r="H818" s="31">
        <f t="shared" si="12"/>
        <v>10.124777183600713</v>
      </c>
    </row>
    <row r="819" spans="1:8">
      <c r="A819" s="32">
        <v>9350</v>
      </c>
      <c r="B819" s="33">
        <v>186</v>
      </c>
      <c r="C819" s="36">
        <v>1914</v>
      </c>
      <c r="D819" s="34">
        <v>994513.53</v>
      </c>
      <c r="E819" s="34">
        <v>519.6</v>
      </c>
      <c r="F819" s="35">
        <v>12</v>
      </c>
      <c r="G819" s="35">
        <v>2008</v>
      </c>
      <c r="H819" s="31">
        <f t="shared" si="12"/>
        <v>10.290322580645162</v>
      </c>
    </row>
    <row r="820" spans="1:8">
      <c r="A820" s="32">
        <v>3311</v>
      </c>
      <c r="B820" s="33">
        <v>25</v>
      </c>
      <c r="C820" s="33">
        <v>259</v>
      </c>
      <c r="D820" s="34">
        <v>63825.48</v>
      </c>
      <c r="E820" s="34">
        <v>246.43</v>
      </c>
      <c r="F820" s="35">
        <v>12</v>
      </c>
      <c r="G820" s="35">
        <v>2008</v>
      </c>
      <c r="H820" s="31">
        <f t="shared" si="12"/>
        <v>10.36</v>
      </c>
    </row>
    <row r="821" spans="1:8">
      <c r="A821" s="32">
        <v>9599</v>
      </c>
      <c r="B821" s="33">
        <v>186</v>
      </c>
      <c r="C821" s="36">
        <v>1954</v>
      </c>
      <c r="D821" s="34">
        <v>853604.03</v>
      </c>
      <c r="E821" s="34">
        <v>436.85</v>
      </c>
      <c r="F821" s="35">
        <v>12</v>
      </c>
      <c r="G821" s="35">
        <v>2008</v>
      </c>
      <c r="H821" s="31">
        <f t="shared" si="12"/>
        <v>10.505376344086022</v>
      </c>
    </row>
    <row r="822" spans="1:8">
      <c r="A822" s="32">
        <v>7114</v>
      </c>
      <c r="B822" s="33">
        <v>421</v>
      </c>
      <c r="C822" s="36">
        <v>4501</v>
      </c>
      <c r="D822" s="34">
        <v>1776373.08</v>
      </c>
      <c r="E822" s="34">
        <v>394.66</v>
      </c>
      <c r="F822" s="35">
        <v>12</v>
      </c>
      <c r="G822" s="35">
        <v>2008</v>
      </c>
      <c r="H822" s="31">
        <f t="shared" si="12"/>
        <v>10.691211401425178</v>
      </c>
    </row>
    <row r="823" spans="1:8">
      <c r="A823" s="32">
        <v>3843</v>
      </c>
      <c r="B823" s="33">
        <v>15</v>
      </c>
      <c r="C823" s="33">
        <v>165</v>
      </c>
      <c r="D823" s="34">
        <v>50797.27</v>
      </c>
      <c r="E823" s="34">
        <v>307.86</v>
      </c>
      <c r="F823" s="35">
        <v>12</v>
      </c>
      <c r="G823" s="35">
        <v>2008</v>
      </c>
      <c r="H823" s="31">
        <f t="shared" si="12"/>
        <v>11</v>
      </c>
    </row>
    <row r="824" spans="1:8">
      <c r="A824" s="32">
        <v>3845</v>
      </c>
      <c r="B824" s="33">
        <v>2</v>
      </c>
      <c r="C824" s="33">
        <v>22</v>
      </c>
      <c r="D824" s="34">
        <v>15282.68</v>
      </c>
      <c r="E824" s="34">
        <v>694.67</v>
      </c>
      <c r="F824" s="35">
        <v>12</v>
      </c>
      <c r="G824" s="35">
        <v>2008</v>
      </c>
      <c r="H824" s="31">
        <f t="shared" si="12"/>
        <v>11</v>
      </c>
    </row>
    <row r="825" spans="1:8">
      <c r="A825" s="32">
        <v>3829</v>
      </c>
      <c r="B825" s="33">
        <v>50</v>
      </c>
      <c r="C825" s="33">
        <v>551</v>
      </c>
      <c r="D825" s="34">
        <v>189602.54</v>
      </c>
      <c r="E825" s="34">
        <v>344.11</v>
      </c>
      <c r="F825" s="35">
        <v>12</v>
      </c>
      <c r="G825" s="35">
        <v>2008</v>
      </c>
      <c r="H825" s="31">
        <f t="shared" si="12"/>
        <v>11.02</v>
      </c>
    </row>
    <row r="826" spans="1:8">
      <c r="A826" s="32">
        <v>8103</v>
      </c>
      <c r="B826" s="33">
        <v>72</v>
      </c>
      <c r="C826" s="33">
        <v>801</v>
      </c>
      <c r="D826" s="34">
        <v>630222.56999999995</v>
      </c>
      <c r="E826" s="34">
        <v>786.79</v>
      </c>
      <c r="F826" s="35">
        <v>12</v>
      </c>
      <c r="G826" s="35">
        <v>2008</v>
      </c>
      <c r="H826" s="31">
        <f t="shared" si="12"/>
        <v>11.125</v>
      </c>
    </row>
    <row r="827" spans="1:8">
      <c r="A827" s="32">
        <v>1302</v>
      </c>
      <c r="B827" s="33">
        <v>28</v>
      </c>
      <c r="C827" s="33">
        <v>332</v>
      </c>
      <c r="D827" s="34">
        <v>148420.31</v>
      </c>
      <c r="E827" s="34">
        <v>447.05</v>
      </c>
      <c r="F827" s="35">
        <v>12</v>
      </c>
      <c r="G827" s="35">
        <v>2008</v>
      </c>
      <c r="H827" s="31">
        <f t="shared" si="12"/>
        <v>11.857142857142858</v>
      </c>
    </row>
    <row r="828" spans="1:8">
      <c r="A828" s="32">
        <v>3821</v>
      </c>
      <c r="B828" s="33">
        <v>5</v>
      </c>
      <c r="C828" s="33">
        <v>60</v>
      </c>
      <c r="D828" s="34">
        <v>19755.099999999999</v>
      </c>
      <c r="E828" s="34">
        <v>329.25</v>
      </c>
      <c r="F828" s="35">
        <v>12</v>
      </c>
      <c r="G828" s="35">
        <v>2008</v>
      </c>
      <c r="H828" s="31">
        <f t="shared" si="12"/>
        <v>12</v>
      </c>
    </row>
    <row r="829" spans="1:8">
      <c r="A829" s="32">
        <v>6200</v>
      </c>
      <c r="B829" s="36">
        <v>8161</v>
      </c>
      <c r="C829" s="36">
        <v>100469</v>
      </c>
      <c r="D829" s="34">
        <v>39121468.869999997</v>
      </c>
      <c r="E829" s="34">
        <v>389.39</v>
      </c>
      <c r="F829" s="35">
        <v>12</v>
      </c>
      <c r="G829" s="35">
        <v>2008</v>
      </c>
      <c r="H829" s="31">
        <f t="shared" si="12"/>
        <v>12.310868766082589</v>
      </c>
    </row>
    <row r="830" spans="1:8">
      <c r="A830" s="32">
        <v>2903</v>
      </c>
      <c r="B830" s="33">
        <v>6</v>
      </c>
      <c r="C830" s="33">
        <v>75</v>
      </c>
      <c r="D830" s="34">
        <v>16712.54</v>
      </c>
      <c r="E830" s="34">
        <v>222.83</v>
      </c>
      <c r="F830" s="35">
        <v>12</v>
      </c>
      <c r="G830" s="35">
        <v>2008</v>
      </c>
      <c r="H830" s="31">
        <f t="shared" si="12"/>
        <v>12.5</v>
      </c>
    </row>
    <row r="831" spans="1:8">
      <c r="A831" s="32">
        <v>3513</v>
      </c>
      <c r="B831" s="33">
        <v>8</v>
      </c>
      <c r="C831" s="33">
        <v>101</v>
      </c>
      <c r="D831" s="34">
        <v>29468.77</v>
      </c>
      <c r="E831" s="34">
        <v>291.77</v>
      </c>
      <c r="F831" s="35">
        <v>12</v>
      </c>
      <c r="G831" s="35">
        <v>2008</v>
      </c>
      <c r="H831" s="31">
        <f t="shared" si="12"/>
        <v>12.625</v>
      </c>
    </row>
    <row r="832" spans="1:8">
      <c r="A832" s="32">
        <v>7116</v>
      </c>
      <c r="B832" s="33">
        <v>211</v>
      </c>
      <c r="C832" s="36">
        <v>2684</v>
      </c>
      <c r="D832" s="34">
        <v>1467478.34</v>
      </c>
      <c r="E832" s="34">
        <v>546.75</v>
      </c>
      <c r="F832" s="35">
        <v>12</v>
      </c>
      <c r="G832" s="35">
        <v>2008</v>
      </c>
      <c r="H832" s="31">
        <f t="shared" si="12"/>
        <v>12.720379146919431</v>
      </c>
    </row>
    <row r="833" spans="1:8">
      <c r="A833" s="32">
        <v>9490</v>
      </c>
      <c r="B833" s="33">
        <v>225</v>
      </c>
      <c r="C833" s="36">
        <v>2910</v>
      </c>
      <c r="D833" s="34">
        <v>1074507.81</v>
      </c>
      <c r="E833" s="34">
        <v>369.25</v>
      </c>
      <c r="F833" s="35">
        <v>12</v>
      </c>
      <c r="G833" s="35">
        <v>2008</v>
      </c>
      <c r="H833" s="31">
        <f t="shared" si="12"/>
        <v>12.933333333333334</v>
      </c>
    </row>
    <row r="834" spans="1:8">
      <c r="A834" s="32">
        <v>3813</v>
      </c>
      <c r="B834" s="33">
        <v>167</v>
      </c>
      <c r="C834" s="36">
        <v>2206</v>
      </c>
      <c r="D834" s="34">
        <v>694945.62</v>
      </c>
      <c r="E834" s="34">
        <v>315.02999999999997</v>
      </c>
      <c r="F834" s="35">
        <v>12</v>
      </c>
      <c r="G834" s="35">
        <v>2008</v>
      </c>
      <c r="H834" s="31">
        <f t="shared" si="12"/>
        <v>13.209580838323353</v>
      </c>
    </row>
    <row r="835" spans="1:8">
      <c r="A835" s="32">
        <v>8325</v>
      </c>
      <c r="B835" s="33">
        <v>229</v>
      </c>
      <c r="C835" s="36">
        <v>3030</v>
      </c>
      <c r="D835" s="34">
        <v>2113421.9300000002</v>
      </c>
      <c r="E835" s="34">
        <v>697.5</v>
      </c>
      <c r="F835" s="35">
        <v>12</v>
      </c>
      <c r="G835" s="35">
        <v>2008</v>
      </c>
      <c r="H835" s="31">
        <f t="shared" si="12"/>
        <v>13.231441048034934</v>
      </c>
    </row>
    <row r="836" spans="1:8">
      <c r="A836" s="32">
        <v>3852</v>
      </c>
      <c r="B836" s="33">
        <v>8</v>
      </c>
      <c r="C836" s="33">
        <v>108</v>
      </c>
      <c r="D836" s="34">
        <v>39639.11</v>
      </c>
      <c r="E836" s="34">
        <v>367.03</v>
      </c>
      <c r="F836" s="35">
        <v>12</v>
      </c>
      <c r="G836" s="35">
        <v>2008</v>
      </c>
      <c r="H836" s="31">
        <f t="shared" ref="H836:H899" si="13">C836/B836</f>
        <v>13.5</v>
      </c>
    </row>
    <row r="837" spans="1:8">
      <c r="A837" s="32">
        <v>1110</v>
      </c>
      <c r="B837" s="33">
        <v>37</v>
      </c>
      <c r="C837" s="33">
        <v>509</v>
      </c>
      <c r="D837" s="34">
        <v>130392.62</v>
      </c>
      <c r="E837" s="34">
        <v>256.17</v>
      </c>
      <c r="F837" s="35">
        <v>12</v>
      </c>
      <c r="G837" s="35">
        <v>2008</v>
      </c>
      <c r="H837" s="31">
        <f t="shared" si="13"/>
        <v>13.756756756756756</v>
      </c>
    </row>
    <row r="838" spans="1:8">
      <c r="A838" s="32">
        <v>9511</v>
      </c>
      <c r="B838" s="33">
        <v>221</v>
      </c>
      <c r="C838" s="36">
        <v>3057</v>
      </c>
      <c r="D838" s="34">
        <v>1653913.9</v>
      </c>
      <c r="E838" s="34">
        <v>541.03</v>
      </c>
      <c r="F838" s="35">
        <v>12</v>
      </c>
      <c r="G838" s="35">
        <v>2008</v>
      </c>
      <c r="H838" s="31">
        <f t="shared" si="13"/>
        <v>13.832579185520363</v>
      </c>
    </row>
    <row r="839" spans="1:8">
      <c r="A839" s="32">
        <v>3620</v>
      </c>
      <c r="B839" s="33">
        <v>27</v>
      </c>
      <c r="C839" s="33">
        <v>374</v>
      </c>
      <c r="D839" s="34">
        <v>166801.63</v>
      </c>
      <c r="E839" s="34">
        <v>445.99</v>
      </c>
      <c r="F839" s="35">
        <v>12</v>
      </c>
      <c r="G839" s="35">
        <v>2008</v>
      </c>
      <c r="H839" s="31">
        <f t="shared" si="13"/>
        <v>13.851851851851851</v>
      </c>
    </row>
    <row r="840" spans="1:8">
      <c r="A840" s="32">
        <v>8324</v>
      </c>
      <c r="B840" s="33">
        <v>11</v>
      </c>
      <c r="C840" s="33">
        <v>153</v>
      </c>
      <c r="D840" s="34">
        <v>124027.38</v>
      </c>
      <c r="E840" s="34">
        <v>810.64</v>
      </c>
      <c r="F840" s="35">
        <v>12</v>
      </c>
      <c r="G840" s="35">
        <v>2008</v>
      </c>
      <c r="H840" s="31">
        <f t="shared" si="13"/>
        <v>13.909090909090908</v>
      </c>
    </row>
    <row r="841" spans="1:8">
      <c r="A841" s="32">
        <v>6310</v>
      </c>
      <c r="B841" s="36">
        <v>1105</v>
      </c>
      <c r="C841" s="36">
        <v>15376</v>
      </c>
      <c r="D841" s="34">
        <v>4040749.49</v>
      </c>
      <c r="E841" s="34">
        <v>262.8</v>
      </c>
      <c r="F841" s="35">
        <v>12</v>
      </c>
      <c r="G841" s="35">
        <v>2008</v>
      </c>
      <c r="H841" s="31">
        <f t="shared" si="13"/>
        <v>13.914932126696833</v>
      </c>
    </row>
    <row r="842" spans="1:8">
      <c r="A842" s="32">
        <v>9391</v>
      </c>
      <c r="B842" s="33">
        <v>360</v>
      </c>
      <c r="C842" s="36">
        <v>5203</v>
      </c>
      <c r="D842" s="34">
        <v>1670171.81</v>
      </c>
      <c r="E842" s="34">
        <v>321</v>
      </c>
      <c r="F842" s="35">
        <v>12</v>
      </c>
      <c r="G842" s="35">
        <v>2008</v>
      </c>
      <c r="H842" s="31">
        <f t="shared" si="13"/>
        <v>14.452777777777778</v>
      </c>
    </row>
    <row r="843" spans="1:8">
      <c r="A843" s="32">
        <v>8330</v>
      </c>
      <c r="B843" s="33">
        <v>51</v>
      </c>
      <c r="C843" s="33">
        <v>811</v>
      </c>
      <c r="D843" s="34">
        <v>438027.75</v>
      </c>
      <c r="E843" s="34">
        <v>540.11</v>
      </c>
      <c r="F843" s="35">
        <v>12</v>
      </c>
      <c r="G843" s="35">
        <v>2008</v>
      </c>
      <c r="H843" s="31">
        <f t="shared" si="13"/>
        <v>15.901960784313726</v>
      </c>
    </row>
    <row r="844" spans="1:8">
      <c r="A844" s="32">
        <v>9592</v>
      </c>
      <c r="B844" s="33">
        <v>60</v>
      </c>
      <c r="C844" s="33">
        <v>997</v>
      </c>
      <c r="D844" s="34">
        <v>470113.86</v>
      </c>
      <c r="E844" s="34">
        <v>471.53</v>
      </c>
      <c r="F844" s="35">
        <v>12</v>
      </c>
      <c r="G844" s="35">
        <v>2008</v>
      </c>
      <c r="H844" s="31">
        <f t="shared" si="13"/>
        <v>16.616666666666667</v>
      </c>
    </row>
    <row r="845" spans="1:8">
      <c r="A845" s="32">
        <v>3513</v>
      </c>
      <c r="B845" s="33">
        <v>7</v>
      </c>
      <c r="C845" s="33">
        <v>119</v>
      </c>
      <c r="D845" s="34">
        <v>58603.71</v>
      </c>
      <c r="E845" s="34">
        <v>492.47</v>
      </c>
      <c r="F845" s="35">
        <v>12</v>
      </c>
      <c r="G845" s="35">
        <v>2008</v>
      </c>
      <c r="H845" s="31">
        <f t="shared" si="13"/>
        <v>17</v>
      </c>
    </row>
    <row r="846" spans="1:8">
      <c r="A846" s="32">
        <v>1110</v>
      </c>
      <c r="B846" s="33">
        <v>433</v>
      </c>
      <c r="C846" s="36">
        <v>7386</v>
      </c>
      <c r="D846" s="34">
        <v>2662165.9900000002</v>
      </c>
      <c r="E846" s="34">
        <v>360.43</v>
      </c>
      <c r="F846" s="35">
        <v>12</v>
      </c>
      <c r="G846" s="35">
        <v>2008</v>
      </c>
      <c r="H846" s="31">
        <f t="shared" si="13"/>
        <v>17.057736720554274</v>
      </c>
    </row>
    <row r="847" spans="1:8">
      <c r="A847" s="32">
        <v>3122</v>
      </c>
      <c r="B847" s="33">
        <v>22</v>
      </c>
      <c r="C847" s="33">
        <v>377</v>
      </c>
      <c r="D847" s="34">
        <v>165648.98000000001</v>
      </c>
      <c r="E847" s="34">
        <v>439.39</v>
      </c>
      <c r="F847" s="35">
        <v>12</v>
      </c>
      <c r="G847" s="35">
        <v>2008</v>
      </c>
      <c r="H847" s="31">
        <f t="shared" si="13"/>
        <v>17.136363636363637</v>
      </c>
    </row>
    <row r="848" spans="1:8">
      <c r="A848" s="32">
        <v>8324</v>
      </c>
      <c r="B848" s="33">
        <v>335</v>
      </c>
      <c r="C848" s="36">
        <v>5741</v>
      </c>
      <c r="D848" s="34">
        <v>2657750.9300000002</v>
      </c>
      <c r="E848" s="34">
        <v>462.94</v>
      </c>
      <c r="F848" s="35">
        <v>12</v>
      </c>
      <c r="G848" s="35">
        <v>2008</v>
      </c>
      <c r="H848" s="31">
        <f t="shared" si="13"/>
        <v>17.137313432835821</v>
      </c>
    </row>
    <row r="849" spans="1:8">
      <c r="A849" s="32">
        <v>3529</v>
      </c>
      <c r="B849" s="33">
        <v>44</v>
      </c>
      <c r="C849" s="33">
        <v>769</v>
      </c>
      <c r="D849" s="34">
        <v>321422.36</v>
      </c>
      <c r="E849" s="34">
        <v>417.97</v>
      </c>
      <c r="F849" s="35">
        <v>12</v>
      </c>
      <c r="G849" s="35">
        <v>2008</v>
      </c>
      <c r="H849" s="31">
        <f t="shared" si="13"/>
        <v>17.477272727272727</v>
      </c>
    </row>
    <row r="850" spans="1:8">
      <c r="A850" s="32">
        <v>3117</v>
      </c>
      <c r="B850" s="33">
        <v>440</v>
      </c>
      <c r="C850" s="36">
        <v>7725</v>
      </c>
      <c r="D850" s="34">
        <v>2385551.52</v>
      </c>
      <c r="E850" s="34">
        <v>308.81</v>
      </c>
      <c r="F850" s="35">
        <v>12</v>
      </c>
      <c r="G850" s="35">
        <v>2008</v>
      </c>
      <c r="H850" s="31">
        <f t="shared" si="13"/>
        <v>17.556818181818183</v>
      </c>
    </row>
    <row r="851" spans="1:8">
      <c r="A851" s="32">
        <v>3420</v>
      </c>
      <c r="B851" s="33">
        <v>339</v>
      </c>
      <c r="C851" s="36">
        <v>6037</v>
      </c>
      <c r="D851" s="34">
        <v>2918050.13</v>
      </c>
      <c r="E851" s="34">
        <v>483.36</v>
      </c>
      <c r="F851" s="35">
        <v>12</v>
      </c>
      <c r="G851" s="35">
        <v>2008</v>
      </c>
      <c r="H851" s="31">
        <f t="shared" si="13"/>
        <v>17.80825958702065</v>
      </c>
    </row>
    <row r="852" spans="1:8">
      <c r="A852" s="32">
        <v>9490</v>
      </c>
      <c r="B852" s="33">
        <v>23</v>
      </c>
      <c r="C852" s="33">
        <v>411</v>
      </c>
      <c r="D852" s="34">
        <v>155660.31</v>
      </c>
      <c r="E852" s="34">
        <v>378.74</v>
      </c>
      <c r="F852" s="35">
        <v>12</v>
      </c>
      <c r="G852" s="35">
        <v>2008</v>
      </c>
      <c r="H852" s="31">
        <f t="shared" si="13"/>
        <v>17.869565217391305</v>
      </c>
    </row>
    <row r="853" spans="1:8">
      <c r="A853" s="32">
        <v>3811</v>
      </c>
      <c r="B853" s="33">
        <v>140</v>
      </c>
      <c r="C853" s="36">
        <v>2512</v>
      </c>
      <c r="D853" s="34">
        <v>1047887.56</v>
      </c>
      <c r="E853" s="34">
        <v>417.15</v>
      </c>
      <c r="F853" s="35">
        <v>12</v>
      </c>
      <c r="G853" s="35">
        <v>2008</v>
      </c>
      <c r="H853" s="31">
        <f t="shared" si="13"/>
        <v>17.942857142857143</v>
      </c>
    </row>
    <row r="854" spans="1:8">
      <c r="A854" s="32">
        <v>6320</v>
      </c>
      <c r="B854" s="33">
        <v>271</v>
      </c>
      <c r="C854" s="36">
        <v>4916</v>
      </c>
      <c r="D854" s="34">
        <v>1620733.42</v>
      </c>
      <c r="E854" s="34">
        <v>329.69</v>
      </c>
      <c r="F854" s="35">
        <v>12</v>
      </c>
      <c r="G854" s="35">
        <v>2008</v>
      </c>
      <c r="H854" s="31">
        <f t="shared" si="13"/>
        <v>18.140221402214021</v>
      </c>
    </row>
    <row r="855" spans="1:8">
      <c r="A855" s="32">
        <v>7192</v>
      </c>
      <c r="B855" s="33">
        <v>24</v>
      </c>
      <c r="C855" s="33">
        <v>444</v>
      </c>
      <c r="D855" s="34">
        <v>208040.52</v>
      </c>
      <c r="E855" s="34">
        <v>468.56</v>
      </c>
      <c r="F855" s="35">
        <v>12</v>
      </c>
      <c r="G855" s="35">
        <v>2008</v>
      </c>
      <c r="H855" s="31">
        <f t="shared" si="13"/>
        <v>18.5</v>
      </c>
    </row>
    <row r="856" spans="1:8">
      <c r="A856" s="32">
        <v>3212</v>
      </c>
      <c r="B856" s="33">
        <v>32</v>
      </c>
      <c r="C856" s="33">
        <v>602</v>
      </c>
      <c r="D856" s="34">
        <v>353926.66</v>
      </c>
      <c r="E856" s="34">
        <v>587.91999999999996</v>
      </c>
      <c r="F856" s="35">
        <v>12</v>
      </c>
      <c r="G856" s="35">
        <v>2008</v>
      </c>
      <c r="H856" s="31">
        <f t="shared" si="13"/>
        <v>18.8125</v>
      </c>
    </row>
    <row r="857" spans="1:8">
      <c r="A857" s="32">
        <v>3320</v>
      </c>
      <c r="B857" s="33">
        <v>122</v>
      </c>
      <c r="C857" s="36">
        <v>2345</v>
      </c>
      <c r="D857" s="34">
        <v>868918.74</v>
      </c>
      <c r="E857" s="34">
        <v>370.54</v>
      </c>
      <c r="F857" s="35">
        <v>12</v>
      </c>
      <c r="G857" s="35">
        <v>2008</v>
      </c>
      <c r="H857" s="31">
        <f t="shared" si="13"/>
        <v>19.221311475409838</v>
      </c>
    </row>
    <row r="858" spans="1:8">
      <c r="A858" s="32">
        <v>6100</v>
      </c>
      <c r="B858" s="33">
        <v>585</v>
      </c>
      <c r="C858" s="36">
        <v>11416</v>
      </c>
      <c r="D858" s="34">
        <v>6341177.0999999996</v>
      </c>
      <c r="E858" s="34">
        <v>555.46</v>
      </c>
      <c r="F858" s="35">
        <v>12</v>
      </c>
      <c r="G858" s="35">
        <v>2008</v>
      </c>
      <c r="H858" s="31">
        <f t="shared" si="13"/>
        <v>19.514529914529916</v>
      </c>
    </row>
    <row r="859" spans="1:8">
      <c r="A859" s="32">
        <v>5000</v>
      </c>
      <c r="B859" s="36">
        <v>1359</v>
      </c>
      <c r="C859" s="36">
        <v>26747</v>
      </c>
      <c r="D859" s="34">
        <v>10207776.15</v>
      </c>
      <c r="E859" s="34">
        <v>381.64</v>
      </c>
      <c r="F859" s="35">
        <v>12</v>
      </c>
      <c r="G859" s="35">
        <v>2008</v>
      </c>
      <c r="H859" s="31">
        <f t="shared" si="13"/>
        <v>19.681383370125094</v>
      </c>
    </row>
    <row r="860" spans="1:8">
      <c r="A860" s="32">
        <v>3691</v>
      </c>
      <c r="B860" s="33">
        <v>79</v>
      </c>
      <c r="C860" s="36">
        <v>1638</v>
      </c>
      <c r="D860" s="34">
        <v>610336.97</v>
      </c>
      <c r="E860" s="34">
        <v>372.61</v>
      </c>
      <c r="F860" s="35">
        <v>12</v>
      </c>
      <c r="G860" s="35">
        <v>2008</v>
      </c>
      <c r="H860" s="31">
        <f t="shared" si="13"/>
        <v>20.734177215189874</v>
      </c>
    </row>
    <row r="861" spans="1:8">
      <c r="A861" s="32">
        <v>2901</v>
      </c>
      <c r="B861" s="33">
        <v>20</v>
      </c>
      <c r="C861" s="33">
        <v>417</v>
      </c>
      <c r="D861" s="34">
        <v>166469.17000000001</v>
      </c>
      <c r="E861" s="34">
        <v>399.21</v>
      </c>
      <c r="F861" s="35">
        <v>12</v>
      </c>
      <c r="G861" s="35">
        <v>2008</v>
      </c>
      <c r="H861" s="31">
        <f t="shared" si="13"/>
        <v>20.85</v>
      </c>
    </row>
    <row r="862" spans="1:8">
      <c r="A862" s="32">
        <v>7121</v>
      </c>
      <c r="B862" s="33">
        <v>9</v>
      </c>
      <c r="C862" s="33">
        <v>201</v>
      </c>
      <c r="D862" s="34">
        <v>144951.82999999999</v>
      </c>
      <c r="E862" s="34">
        <v>721.15</v>
      </c>
      <c r="F862" s="35">
        <v>12</v>
      </c>
      <c r="G862" s="35">
        <v>2008</v>
      </c>
      <c r="H862" s="31">
        <f t="shared" si="13"/>
        <v>22.333333333333332</v>
      </c>
    </row>
    <row r="863" spans="1:8">
      <c r="A863" s="32">
        <v>8200</v>
      </c>
      <c r="B863" s="33">
        <v>111</v>
      </c>
      <c r="C863" s="36">
        <v>2564</v>
      </c>
      <c r="D863" s="34">
        <v>1926504.58</v>
      </c>
      <c r="E863" s="34">
        <v>751.37</v>
      </c>
      <c r="F863" s="35">
        <v>12</v>
      </c>
      <c r="G863" s="35">
        <v>2008</v>
      </c>
      <c r="H863" s="31">
        <f t="shared" si="13"/>
        <v>23.099099099099099</v>
      </c>
    </row>
    <row r="864" spans="1:8">
      <c r="A864" s="32">
        <v>9520</v>
      </c>
      <c r="B864" s="33">
        <v>51</v>
      </c>
      <c r="C864" s="36">
        <v>1185</v>
      </c>
      <c r="D864" s="34">
        <v>352715.76</v>
      </c>
      <c r="E864" s="34">
        <v>297.64999999999998</v>
      </c>
      <c r="F864" s="35">
        <v>12</v>
      </c>
      <c r="G864" s="35">
        <v>2008</v>
      </c>
      <c r="H864" s="31">
        <f t="shared" si="13"/>
        <v>23.235294117647058</v>
      </c>
    </row>
    <row r="865" spans="1:8">
      <c r="A865" s="32">
        <v>3831</v>
      </c>
      <c r="B865" s="33">
        <v>14</v>
      </c>
      <c r="C865" s="33">
        <v>328</v>
      </c>
      <c r="D865" s="34">
        <v>161849.54999999999</v>
      </c>
      <c r="E865" s="34">
        <v>493.44</v>
      </c>
      <c r="F865" s="35">
        <v>12</v>
      </c>
      <c r="G865" s="35">
        <v>2008</v>
      </c>
      <c r="H865" s="31">
        <f t="shared" si="13"/>
        <v>23.428571428571427</v>
      </c>
    </row>
    <row r="866" spans="1:8">
      <c r="A866" s="32">
        <v>3140</v>
      </c>
      <c r="B866" s="33">
        <v>5</v>
      </c>
      <c r="C866" s="33">
        <v>119</v>
      </c>
      <c r="D866" s="34">
        <v>140558.31</v>
      </c>
      <c r="E866" s="34">
        <v>1181.1600000000001</v>
      </c>
      <c r="F866" s="35">
        <v>12</v>
      </c>
      <c r="G866" s="35">
        <v>2008</v>
      </c>
      <c r="H866" s="31">
        <f t="shared" si="13"/>
        <v>23.8</v>
      </c>
    </row>
    <row r="867" spans="1:8">
      <c r="A867" s="32">
        <v>3119</v>
      </c>
      <c r="B867" s="33">
        <v>26</v>
      </c>
      <c r="C867" s="33">
        <v>619</v>
      </c>
      <c r="D867" s="34">
        <v>242703.28</v>
      </c>
      <c r="E867" s="34">
        <v>392.09</v>
      </c>
      <c r="F867" s="35">
        <v>12</v>
      </c>
      <c r="G867" s="35">
        <v>2008</v>
      </c>
      <c r="H867" s="31">
        <f t="shared" si="13"/>
        <v>23.807692307692307</v>
      </c>
    </row>
    <row r="868" spans="1:8">
      <c r="A868" s="32">
        <v>3699</v>
      </c>
      <c r="B868" s="33">
        <v>27</v>
      </c>
      <c r="C868" s="33">
        <v>646</v>
      </c>
      <c r="D868" s="34">
        <v>290913.86</v>
      </c>
      <c r="E868" s="34">
        <v>450.33</v>
      </c>
      <c r="F868" s="35">
        <v>12</v>
      </c>
      <c r="G868" s="35">
        <v>2008</v>
      </c>
      <c r="H868" s="31">
        <f t="shared" si="13"/>
        <v>23.925925925925927</v>
      </c>
    </row>
    <row r="869" spans="1:8">
      <c r="A869" s="32">
        <v>3116</v>
      </c>
      <c r="B869" s="33">
        <v>120</v>
      </c>
      <c r="C869" s="36">
        <v>2914</v>
      </c>
      <c r="D869" s="34">
        <v>1043995.69</v>
      </c>
      <c r="E869" s="34">
        <v>358.27</v>
      </c>
      <c r="F869" s="35">
        <v>12</v>
      </c>
      <c r="G869" s="35">
        <v>2008</v>
      </c>
      <c r="H869" s="31">
        <f t="shared" si="13"/>
        <v>24.283333333333335</v>
      </c>
    </row>
    <row r="870" spans="1:8">
      <c r="A870" s="32">
        <v>1120</v>
      </c>
      <c r="B870" s="33">
        <v>59</v>
      </c>
      <c r="C870" s="36">
        <v>1449</v>
      </c>
      <c r="D870" s="34">
        <v>368764.76</v>
      </c>
      <c r="E870" s="34">
        <v>254.5</v>
      </c>
      <c r="F870" s="35">
        <v>12</v>
      </c>
      <c r="G870" s="35">
        <v>2008</v>
      </c>
      <c r="H870" s="31">
        <f t="shared" si="13"/>
        <v>24.559322033898304</v>
      </c>
    </row>
    <row r="871" spans="1:8">
      <c r="A871" s="32">
        <v>3833</v>
      </c>
      <c r="B871" s="33">
        <v>11</v>
      </c>
      <c r="C871" s="33">
        <v>287</v>
      </c>
      <c r="D871" s="34">
        <v>136346.84</v>
      </c>
      <c r="E871" s="34">
        <v>475.08</v>
      </c>
      <c r="F871" s="35">
        <v>12</v>
      </c>
      <c r="G871" s="35">
        <v>2008</v>
      </c>
      <c r="H871" s="31">
        <f t="shared" si="13"/>
        <v>26.09090909090909</v>
      </c>
    </row>
    <row r="872" spans="1:8">
      <c r="A872" s="32">
        <v>3131</v>
      </c>
      <c r="B872" s="33">
        <v>17</v>
      </c>
      <c r="C872" s="33">
        <v>465</v>
      </c>
      <c r="D872" s="34">
        <v>217137.21</v>
      </c>
      <c r="E872" s="34">
        <v>466.96</v>
      </c>
      <c r="F872" s="35">
        <v>12</v>
      </c>
      <c r="G872" s="35">
        <v>2008</v>
      </c>
      <c r="H872" s="31">
        <f t="shared" si="13"/>
        <v>27.352941176470587</v>
      </c>
    </row>
    <row r="873" spans="1:8">
      <c r="A873" s="32">
        <v>8102</v>
      </c>
      <c r="B873" s="33">
        <v>360</v>
      </c>
      <c r="C873" s="36">
        <v>10967</v>
      </c>
      <c r="D873" s="34">
        <v>6522504</v>
      </c>
      <c r="E873" s="34">
        <v>594.74</v>
      </c>
      <c r="F873" s="35">
        <v>12</v>
      </c>
      <c r="G873" s="35">
        <v>2008</v>
      </c>
      <c r="H873" s="31">
        <f t="shared" si="13"/>
        <v>30.463888888888889</v>
      </c>
    </row>
    <row r="874" spans="1:8">
      <c r="A874" s="32">
        <v>3240</v>
      </c>
      <c r="B874" s="33">
        <v>51</v>
      </c>
      <c r="C874" s="36">
        <v>1673</v>
      </c>
      <c r="D874" s="34">
        <v>668741.18999999994</v>
      </c>
      <c r="E874" s="34">
        <v>399.73</v>
      </c>
      <c r="F874" s="35">
        <v>12</v>
      </c>
      <c r="G874" s="35">
        <v>2008</v>
      </c>
      <c r="H874" s="31">
        <f t="shared" si="13"/>
        <v>32.803921568627452</v>
      </c>
    </row>
    <row r="875" spans="1:8">
      <c r="A875" s="32">
        <v>3213</v>
      </c>
      <c r="B875" s="33">
        <v>12</v>
      </c>
      <c r="C875" s="33">
        <v>406</v>
      </c>
      <c r="D875" s="34">
        <v>107459.61</v>
      </c>
      <c r="E875" s="34">
        <v>264.68</v>
      </c>
      <c r="F875" s="35">
        <v>12</v>
      </c>
      <c r="G875" s="35">
        <v>2008</v>
      </c>
      <c r="H875" s="31">
        <f t="shared" si="13"/>
        <v>33.833333333333336</v>
      </c>
    </row>
    <row r="876" spans="1:8">
      <c r="A876" s="32">
        <v>2901</v>
      </c>
      <c r="B876" s="33">
        <v>1</v>
      </c>
      <c r="C876" s="33">
        <v>36</v>
      </c>
      <c r="D876" s="34">
        <v>38149.08</v>
      </c>
      <c r="E876" s="34">
        <v>1059.7</v>
      </c>
      <c r="F876" s="35">
        <v>12</v>
      </c>
      <c r="G876" s="35">
        <v>2008</v>
      </c>
      <c r="H876" s="31">
        <f t="shared" si="13"/>
        <v>36</v>
      </c>
    </row>
    <row r="877" spans="1:8">
      <c r="A877" s="32">
        <v>3111</v>
      </c>
      <c r="B877" s="33">
        <v>23</v>
      </c>
      <c r="C877" s="33">
        <v>848</v>
      </c>
      <c r="D877" s="34">
        <v>334080.44</v>
      </c>
      <c r="E877" s="34">
        <v>393.96</v>
      </c>
      <c r="F877" s="35">
        <v>12</v>
      </c>
      <c r="G877" s="35">
        <v>2008</v>
      </c>
      <c r="H877" s="31">
        <f t="shared" si="13"/>
        <v>36.869565217391305</v>
      </c>
    </row>
    <row r="878" spans="1:8">
      <c r="A878" s="32">
        <v>3903</v>
      </c>
      <c r="B878" s="33">
        <v>4</v>
      </c>
      <c r="C878" s="33">
        <v>149</v>
      </c>
      <c r="D878" s="34">
        <v>32934.239999999998</v>
      </c>
      <c r="E878" s="34">
        <v>221.04</v>
      </c>
      <c r="F878" s="35">
        <v>12</v>
      </c>
      <c r="G878" s="35">
        <v>2008</v>
      </c>
      <c r="H878" s="31">
        <f t="shared" si="13"/>
        <v>37.25</v>
      </c>
    </row>
    <row r="879" spans="1:8">
      <c r="A879" s="32">
        <v>3113</v>
      </c>
      <c r="B879" s="33">
        <v>31</v>
      </c>
      <c r="C879" s="36">
        <v>1164</v>
      </c>
      <c r="D879" s="34">
        <v>538065.1</v>
      </c>
      <c r="E879" s="34">
        <v>462.26</v>
      </c>
      <c r="F879" s="35">
        <v>12</v>
      </c>
      <c r="G879" s="35">
        <v>2008</v>
      </c>
      <c r="H879" s="31">
        <f t="shared" si="13"/>
        <v>37.548387096774192</v>
      </c>
    </row>
    <row r="880" spans="1:8">
      <c r="A880" s="32">
        <v>3112</v>
      </c>
      <c r="B880" s="33">
        <v>63</v>
      </c>
      <c r="C880" s="36">
        <v>2396</v>
      </c>
      <c r="D880" s="34">
        <v>850358.4</v>
      </c>
      <c r="E880" s="34">
        <v>354.91</v>
      </c>
      <c r="F880" s="35">
        <v>12</v>
      </c>
      <c r="G880" s="35">
        <v>2008</v>
      </c>
      <c r="H880" s="31">
        <f t="shared" si="13"/>
        <v>38.031746031746032</v>
      </c>
    </row>
    <row r="881" spans="1:8">
      <c r="A881" s="32">
        <v>3523</v>
      </c>
      <c r="B881" s="33">
        <v>31</v>
      </c>
      <c r="C881" s="36">
        <v>1205</v>
      </c>
      <c r="D881" s="34">
        <v>470917.53</v>
      </c>
      <c r="E881" s="34">
        <v>390.8</v>
      </c>
      <c r="F881" s="35">
        <v>12</v>
      </c>
      <c r="G881" s="35">
        <v>2008</v>
      </c>
      <c r="H881" s="31">
        <f t="shared" si="13"/>
        <v>38.87096774193548</v>
      </c>
    </row>
    <row r="882" spans="1:8">
      <c r="A882" s="32">
        <v>3231</v>
      </c>
      <c r="B882" s="33">
        <v>5</v>
      </c>
      <c r="C882" s="33">
        <v>196</v>
      </c>
      <c r="D882" s="34">
        <v>60745.52</v>
      </c>
      <c r="E882" s="34">
        <v>309.93</v>
      </c>
      <c r="F882" s="35">
        <v>12</v>
      </c>
      <c r="G882" s="35">
        <v>2008</v>
      </c>
      <c r="H882" s="31">
        <f t="shared" si="13"/>
        <v>39.200000000000003</v>
      </c>
    </row>
    <row r="883" spans="1:8">
      <c r="A883" s="32">
        <v>8329</v>
      </c>
      <c r="B883" s="36">
        <v>1677</v>
      </c>
      <c r="C883" s="36">
        <v>66355</v>
      </c>
      <c r="D883" s="34">
        <v>22631509.370000001</v>
      </c>
      <c r="E883" s="34">
        <v>341.07</v>
      </c>
      <c r="F883" s="35">
        <v>12</v>
      </c>
      <c r="G883" s="35">
        <v>2008</v>
      </c>
      <c r="H883" s="31">
        <f t="shared" si="13"/>
        <v>39.56768038163387</v>
      </c>
    </row>
    <row r="884" spans="1:8">
      <c r="A884" s="32">
        <v>3909</v>
      </c>
      <c r="B884" s="33">
        <v>72</v>
      </c>
      <c r="C884" s="36">
        <v>2857</v>
      </c>
      <c r="D884" s="34">
        <v>1100262.97</v>
      </c>
      <c r="E884" s="34">
        <v>385.11</v>
      </c>
      <c r="F884" s="35">
        <v>12</v>
      </c>
      <c r="G884" s="35">
        <v>2008</v>
      </c>
      <c r="H884" s="31">
        <f t="shared" si="13"/>
        <v>39.680555555555557</v>
      </c>
    </row>
    <row r="885" spans="1:8">
      <c r="A885" s="32">
        <v>9340</v>
      </c>
      <c r="B885" s="33">
        <v>350</v>
      </c>
      <c r="C885" s="36">
        <v>14689</v>
      </c>
      <c r="D885" s="34">
        <v>8354020.2400000002</v>
      </c>
      <c r="E885" s="34">
        <v>568.73</v>
      </c>
      <c r="F885" s="35">
        <v>12</v>
      </c>
      <c r="G885" s="35">
        <v>2008</v>
      </c>
      <c r="H885" s="31">
        <f t="shared" si="13"/>
        <v>41.96857142857143</v>
      </c>
    </row>
    <row r="886" spans="1:8">
      <c r="A886" s="32">
        <v>3710</v>
      </c>
      <c r="B886" s="33">
        <v>55</v>
      </c>
      <c r="C886" s="36">
        <v>2535</v>
      </c>
      <c r="D886" s="34">
        <v>1240660.1200000001</v>
      </c>
      <c r="E886" s="34">
        <v>489.41</v>
      </c>
      <c r="F886" s="35">
        <v>12</v>
      </c>
      <c r="G886" s="35">
        <v>2008</v>
      </c>
      <c r="H886" s="31">
        <f t="shared" si="13"/>
        <v>46.090909090909093</v>
      </c>
    </row>
    <row r="887" spans="1:8">
      <c r="A887" s="32">
        <v>3720</v>
      </c>
      <c r="B887" s="33">
        <v>14</v>
      </c>
      <c r="C887" s="33">
        <v>647</v>
      </c>
      <c r="D887" s="34">
        <v>257913.35</v>
      </c>
      <c r="E887" s="34">
        <v>398.63</v>
      </c>
      <c r="F887" s="35">
        <v>12</v>
      </c>
      <c r="G887" s="35">
        <v>2008</v>
      </c>
      <c r="H887" s="31">
        <f t="shared" si="13"/>
        <v>46.214285714285715</v>
      </c>
    </row>
    <row r="888" spans="1:8">
      <c r="A888" s="32">
        <v>7200</v>
      </c>
      <c r="B888" s="33">
        <v>231</v>
      </c>
      <c r="C888" s="36">
        <v>11093</v>
      </c>
      <c r="D888" s="34">
        <v>7424860</v>
      </c>
      <c r="E888" s="34">
        <v>669.33</v>
      </c>
      <c r="F888" s="35">
        <v>12</v>
      </c>
      <c r="G888" s="35">
        <v>2008</v>
      </c>
      <c r="H888" s="31">
        <f t="shared" si="13"/>
        <v>48.021645021645021</v>
      </c>
    </row>
    <row r="889" spans="1:8">
      <c r="A889" s="32">
        <v>3822</v>
      </c>
      <c r="B889" s="33">
        <v>8</v>
      </c>
      <c r="C889" s="33">
        <v>403</v>
      </c>
      <c r="D889" s="34">
        <v>187744.24</v>
      </c>
      <c r="E889" s="34">
        <v>465.87</v>
      </c>
      <c r="F889" s="35">
        <v>12</v>
      </c>
      <c r="G889" s="35">
        <v>2008</v>
      </c>
      <c r="H889" s="31">
        <f t="shared" si="13"/>
        <v>50.375</v>
      </c>
    </row>
    <row r="890" spans="1:8">
      <c r="A890" s="32">
        <v>1110</v>
      </c>
      <c r="B890" s="33">
        <v>46</v>
      </c>
      <c r="C890" s="36">
        <v>2509</v>
      </c>
      <c r="D890" s="34">
        <v>966077.13</v>
      </c>
      <c r="E890" s="34">
        <v>385.04</v>
      </c>
      <c r="F890" s="35">
        <v>12</v>
      </c>
      <c r="G890" s="35">
        <v>2008</v>
      </c>
      <c r="H890" s="31">
        <f t="shared" si="13"/>
        <v>54.543478260869563</v>
      </c>
    </row>
    <row r="891" spans="1:8">
      <c r="A891" s="32">
        <v>3233</v>
      </c>
      <c r="B891" s="33">
        <v>22</v>
      </c>
      <c r="C891" s="36">
        <v>1265</v>
      </c>
      <c r="D891" s="34">
        <v>400418.39</v>
      </c>
      <c r="E891" s="34">
        <v>316.54000000000002</v>
      </c>
      <c r="F891" s="35">
        <v>12</v>
      </c>
      <c r="G891" s="35">
        <v>2008</v>
      </c>
      <c r="H891" s="31">
        <f t="shared" si="13"/>
        <v>57.5</v>
      </c>
    </row>
    <row r="892" spans="1:8">
      <c r="A892" s="32">
        <v>4101</v>
      </c>
      <c r="B892" s="33">
        <v>39</v>
      </c>
      <c r="C892" s="36">
        <v>2305</v>
      </c>
      <c r="D892" s="34">
        <v>2247300.4700000002</v>
      </c>
      <c r="E892" s="34">
        <v>974.97</v>
      </c>
      <c r="F892" s="35">
        <v>12</v>
      </c>
      <c r="G892" s="35">
        <v>2008</v>
      </c>
      <c r="H892" s="31">
        <f t="shared" si="13"/>
        <v>59.102564102564102</v>
      </c>
    </row>
    <row r="893" spans="1:8">
      <c r="A893" s="32">
        <v>4102</v>
      </c>
      <c r="B893" s="33">
        <v>15</v>
      </c>
      <c r="C893" s="33">
        <v>887</v>
      </c>
      <c r="D893" s="34">
        <v>367452.8</v>
      </c>
      <c r="E893" s="34">
        <v>414.26</v>
      </c>
      <c r="F893" s="35">
        <v>12</v>
      </c>
      <c r="G893" s="35">
        <v>2008</v>
      </c>
      <c r="H893" s="31">
        <f t="shared" si="13"/>
        <v>59.133333333333333</v>
      </c>
    </row>
    <row r="894" spans="1:8">
      <c r="A894" s="32">
        <v>3419</v>
      </c>
      <c r="B894" s="33">
        <v>14</v>
      </c>
      <c r="C894" s="33">
        <v>840</v>
      </c>
      <c r="D894" s="34">
        <v>746293.87</v>
      </c>
      <c r="E894" s="34">
        <v>888.45</v>
      </c>
      <c r="F894" s="35">
        <v>12</v>
      </c>
      <c r="G894" s="35">
        <v>2008</v>
      </c>
      <c r="H894" s="31">
        <f t="shared" si="13"/>
        <v>60</v>
      </c>
    </row>
    <row r="895" spans="1:8">
      <c r="A895" s="32">
        <v>9310</v>
      </c>
      <c r="B895" s="33">
        <v>1</v>
      </c>
      <c r="C895" s="33">
        <v>63</v>
      </c>
      <c r="D895" s="34">
        <v>28540.33</v>
      </c>
      <c r="E895" s="34">
        <v>453.02</v>
      </c>
      <c r="F895" s="35">
        <v>12</v>
      </c>
      <c r="G895" s="35">
        <v>2008</v>
      </c>
      <c r="H895" s="31">
        <f t="shared" si="13"/>
        <v>63</v>
      </c>
    </row>
    <row r="896" spans="1:8">
      <c r="A896" s="32">
        <v>3232</v>
      </c>
      <c r="B896" s="33">
        <v>2</v>
      </c>
      <c r="C896" s="33">
        <v>128</v>
      </c>
      <c r="D896" s="34">
        <v>36843.06</v>
      </c>
      <c r="E896" s="34">
        <v>287.83999999999997</v>
      </c>
      <c r="F896" s="35">
        <v>12</v>
      </c>
      <c r="G896" s="35">
        <v>2008</v>
      </c>
      <c r="H896" s="31">
        <f t="shared" si="13"/>
        <v>64</v>
      </c>
    </row>
    <row r="897" spans="1:8">
      <c r="A897" s="32">
        <v>7116</v>
      </c>
      <c r="B897" s="33">
        <v>4</v>
      </c>
      <c r="C897" s="33">
        <v>260</v>
      </c>
      <c r="D897" s="34">
        <v>76994.52</v>
      </c>
      <c r="E897" s="34">
        <v>296.13</v>
      </c>
      <c r="F897" s="35">
        <v>12</v>
      </c>
      <c r="G897" s="35">
        <v>2008</v>
      </c>
      <c r="H897" s="31">
        <f t="shared" si="13"/>
        <v>65</v>
      </c>
    </row>
    <row r="898" spans="1:8">
      <c r="A898" s="32">
        <v>3521</v>
      </c>
      <c r="B898" s="33">
        <v>12</v>
      </c>
      <c r="C898" s="33">
        <v>785</v>
      </c>
      <c r="D898" s="34">
        <v>386940.72</v>
      </c>
      <c r="E898" s="34">
        <v>492.92</v>
      </c>
      <c r="F898" s="35">
        <v>12</v>
      </c>
      <c r="G898" s="35">
        <v>2008</v>
      </c>
      <c r="H898" s="31">
        <f t="shared" si="13"/>
        <v>65.416666666666671</v>
      </c>
    </row>
    <row r="899" spans="1:8">
      <c r="A899" s="32">
        <v>2200</v>
      </c>
      <c r="B899" s="33">
        <v>1</v>
      </c>
      <c r="C899" s="33">
        <v>71</v>
      </c>
      <c r="D899" s="34">
        <v>17173.45</v>
      </c>
      <c r="E899" s="34">
        <v>241.88</v>
      </c>
      <c r="F899" s="35">
        <v>12</v>
      </c>
      <c r="G899" s="35">
        <v>2008</v>
      </c>
      <c r="H899" s="31">
        <f t="shared" si="13"/>
        <v>71</v>
      </c>
    </row>
    <row r="900" spans="1:8">
      <c r="A900" s="32">
        <v>6100</v>
      </c>
      <c r="B900" s="33">
        <v>1</v>
      </c>
      <c r="C900" s="33">
        <v>72</v>
      </c>
      <c r="D900" s="34">
        <v>24200.61</v>
      </c>
      <c r="E900" s="34">
        <v>336.12</v>
      </c>
      <c r="F900" s="35">
        <v>12</v>
      </c>
      <c r="G900" s="35">
        <v>2008</v>
      </c>
      <c r="H900" s="31">
        <f t="shared" ref="H900:H963" si="14">C900/B900</f>
        <v>72</v>
      </c>
    </row>
    <row r="901" spans="1:8">
      <c r="A901" s="32">
        <v>3512</v>
      </c>
      <c r="B901" s="33">
        <v>10</v>
      </c>
      <c r="C901" s="33">
        <v>733</v>
      </c>
      <c r="D901" s="34">
        <v>430035.25</v>
      </c>
      <c r="E901" s="34">
        <v>586.67999999999995</v>
      </c>
      <c r="F901" s="35">
        <v>12</v>
      </c>
      <c r="G901" s="35">
        <v>2008</v>
      </c>
      <c r="H901" s="31">
        <f t="shared" si="14"/>
        <v>73.3</v>
      </c>
    </row>
    <row r="902" spans="1:8">
      <c r="A902" s="32">
        <v>3412</v>
      </c>
      <c r="B902" s="33">
        <v>13</v>
      </c>
      <c r="C902" s="33">
        <v>999</v>
      </c>
      <c r="D902" s="34">
        <v>636092.72</v>
      </c>
      <c r="E902" s="34">
        <v>636.73</v>
      </c>
      <c r="F902" s="35">
        <v>12</v>
      </c>
      <c r="G902" s="35">
        <v>2008</v>
      </c>
      <c r="H902" s="31">
        <f t="shared" si="14"/>
        <v>76.84615384615384</v>
      </c>
    </row>
    <row r="903" spans="1:8">
      <c r="A903" s="32">
        <v>3560</v>
      </c>
      <c r="B903" s="33">
        <v>81</v>
      </c>
      <c r="C903" s="36">
        <v>6285</v>
      </c>
      <c r="D903" s="34">
        <v>2602568.33</v>
      </c>
      <c r="E903" s="34">
        <v>414.09</v>
      </c>
      <c r="F903" s="35">
        <v>12</v>
      </c>
      <c r="G903" s="35">
        <v>2008</v>
      </c>
      <c r="H903" s="31">
        <f t="shared" si="14"/>
        <v>77.592592592592595</v>
      </c>
    </row>
    <row r="904" spans="1:8">
      <c r="A904" s="32">
        <v>3522</v>
      </c>
      <c r="B904" s="33">
        <v>56</v>
      </c>
      <c r="C904" s="36">
        <v>5591</v>
      </c>
      <c r="D904" s="34">
        <v>2816123.8</v>
      </c>
      <c r="E904" s="34">
        <v>503.69</v>
      </c>
      <c r="F904" s="35">
        <v>12</v>
      </c>
      <c r="G904" s="35">
        <v>2008</v>
      </c>
      <c r="H904" s="31">
        <f t="shared" si="14"/>
        <v>99.839285714285708</v>
      </c>
    </row>
    <row r="905" spans="1:8">
      <c r="A905" s="32">
        <v>3220</v>
      </c>
      <c r="B905" s="33">
        <v>552</v>
      </c>
      <c r="C905" s="36">
        <v>56600</v>
      </c>
      <c r="D905" s="34">
        <v>17888190.350000001</v>
      </c>
      <c r="E905" s="34">
        <v>316.05</v>
      </c>
      <c r="F905" s="35">
        <v>12</v>
      </c>
      <c r="G905" s="35">
        <v>2008</v>
      </c>
      <c r="H905" s="31">
        <f t="shared" si="14"/>
        <v>102.53623188405797</v>
      </c>
    </row>
    <row r="906" spans="1:8">
      <c r="A906" s="32">
        <v>3115</v>
      </c>
      <c r="B906" s="33">
        <v>4</v>
      </c>
      <c r="C906" s="33">
        <v>422</v>
      </c>
      <c r="D906" s="34">
        <v>136774.68</v>
      </c>
      <c r="E906" s="34">
        <v>324.11</v>
      </c>
      <c r="F906" s="35">
        <v>12</v>
      </c>
      <c r="G906" s="35">
        <v>2008</v>
      </c>
      <c r="H906" s="31">
        <f t="shared" si="14"/>
        <v>105.5</v>
      </c>
    </row>
    <row r="907" spans="1:8">
      <c r="A907" s="32">
        <v>3134</v>
      </c>
      <c r="B907" s="33">
        <v>18</v>
      </c>
      <c r="C907" s="36">
        <v>1949</v>
      </c>
      <c r="D907" s="34">
        <v>1126099.03</v>
      </c>
      <c r="E907" s="34">
        <v>577.78</v>
      </c>
      <c r="F907" s="35">
        <v>12</v>
      </c>
      <c r="G907" s="35">
        <v>2008</v>
      </c>
      <c r="H907" s="31">
        <f t="shared" si="14"/>
        <v>108.27777777777777</v>
      </c>
    </row>
    <row r="908" spans="1:8">
      <c r="A908" s="32">
        <v>9200</v>
      </c>
      <c r="B908" s="33">
        <v>60</v>
      </c>
      <c r="C908" s="36">
        <v>6556</v>
      </c>
      <c r="D908" s="34">
        <v>1513760.39</v>
      </c>
      <c r="E908" s="34">
        <v>230.9</v>
      </c>
      <c r="F908" s="35">
        <v>12</v>
      </c>
      <c r="G908" s="35">
        <v>2008</v>
      </c>
      <c r="H908" s="31">
        <f t="shared" si="14"/>
        <v>109.26666666666667</v>
      </c>
    </row>
    <row r="909" spans="1:8">
      <c r="A909" s="32">
        <v>3219</v>
      </c>
      <c r="B909" s="33">
        <v>21</v>
      </c>
      <c r="C909" s="36">
        <v>2359</v>
      </c>
      <c r="D909" s="34">
        <v>1082429.78</v>
      </c>
      <c r="E909" s="34">
        <v>458.85</v>
      </c>
      <c r="F909" s="35">
        <v>12</v>
      </c>
      <c r="G909" s="35">
        <v>2008</v>
      </c>
      <c r="H909" s="31">
        <f t="shared" si="14"/>
        <v>112.33333333333333</v>
      </c>
    </row>
    <row r="910" spans="1:8">
      <c r="A910" s="32">
        <v>3692</v>
      </c>
      <c r="B910" s="33">
        <v>6</v>
      </c>
      <c r="C910" s="33">
        <v>677</v>
      </c>
      <c r="D910" s="34">
        <v>881060.75</v>
      </c>
      <c r="E910" s="34">
        <v>1301.42</v>
      </c>
      <c r="F910" s="35">
        <v>12</v>
      </c>
      <c r="G910" s="35">
        <v>2008</v>
      </c>
      <c r="H910" s="31">
        <f t="shared" si="14"/>
        <v>112.83333333333333</v>
      </c>
    </row>
    <row r="911" spans="1:8">
      <c r="A911" s="32">
        <v>3832</v>
      </c>
      <c r="B911" s="33">
        <v>5</v>
      </c>
      <c r="C911" s="33">
        <v>581</v>
      </c>
      <c r="D911" s="34">
        <v>498830.39</v>
      </c>
      <c r="E911" s="34">
        <v>858.57</v>
      </c>
      <c r="F911" s="35">
        <v>12</v>
      </c>
      <c r="G911" s="35">
        <v>2008</v>
      </c>
      <c r="H911" s="31">
        <f t="shared" si="14"/>
        <v>116.2</v>
      </c>
    </row>
    <row r="912" spans="1:8">
      <c r="A912" s="32">
        <v>3511</v>
      </c>
      <c r="B912" s="33">
        <v>6</v>
      </c>
      <c r="C912" s="33">
        <v>700</v>
      </c>
      <c r="D912" s="34">
        <v>282949.46999999997</v>
      </c>
      <c r="E912" s="34">
        <v>404.21</v>
      </c>
      <c r="F912" s="35">
        <v>12</v>
      </c>
      <c r="G912" s="35">
        <v>2008</v>
      </c>
      <c r="H912" s="31">
        <f t="shared" si="14"/>
        <v>116.66666666666667</v>
      </c>
    </row>
    <row r="913" spans="1:8">
      <c r="A913" s="32">
        <v>3215</v>
      </c>
      <c r="B913" s="33">
        <v>2</v>
      </c>
      <c r="C913" s="33">
        <v>234</v>
      </c>
      <c r="D913" s="34">
        <v>79005.69</v>
      </c>
      <c r="E913" s="34">
        <v>337.63</v>
      </c>
      <c r="F913" s="35">
        <v>12</v>
      </c>
      <c r="G913" s="35">
        <v>2008</v>
      </c>
      <c r="H913" s="31">
        <f t="shared" si="14"/>
        <v>117</v>
      </c>
    </row>
    <row r="914" spans="1:8">
      <c r="A914" s="32">
        <v>3113</v>
      </c>
      <c r="B914" s="33">
        <v>63</v>
      </c>
      <c r="C914" s="36">
        <v>7766</v>
      </c>
      <c r="D914" s="34">
        <v>4201727.6399999997</v>
      </c>
      <c r="E914" s="34">
        <v>541.04</v>
      </c>
      <c r="F914" s="35">
        <v>12</v>
      </c>
      <c r="G914" s="35">
        <v>2008</v>
      </c>
      <c r="H914" s="31">
        <f t="shared" si="14"/>
        <v>123.26984126984127</v>
      </c>
    </row>
    <row r="915" spans="1:8">
      <c r="A915" s="32">
        <v>7131</v>
      </c>
      <c r="B915" s="33">
        <v>18</v>
      </c>
      <c r="C915" s="36">
        <v>2279</v>
      </c>
      <c r="D915" s="34">
        <v>2488314.9</v>
      </c>
      <c r="E915" s="34">
        <v>1091.8499999999999</v>
      </c>
      <c r="F915" s="35">
        <v>12</v>
      </c>
      <c r="G915" s="35">
        <v>2008</v>
      </c>
      <c r="H915" s="31">
        <f t="shared" si="14"/>
        <v>126.61111111111111</v>
      </c>
    </row>
    <row r="916" spans="1:8">
      <c r="A916" s="32">
        <v>9200</v>
      </c>
      <c r="B916" s="33">
        <v>2</v>
      </c>
      <c r="C916" s="33">
        <v>257</v>
      </c>
      <c r="D916" s="34">
        <v>64139.57</v>
      </c>
      <c r="E916" s="34">
        <v>249.57</v>
      </c>
      <c r="F916" s="35">
        <v>12</v>
      </c>
      <c r="G916" s="35">
        <v>2008</v>
      </c>
      <c r="H916" s="31">
        <f t="shared" si="14"/>
        <v>128.5</v>
      </c>
    </row>
    <row r="917" spans="1:8">
      <c r="A917" s="32">
        <v>3311</v>
      </c>
      <c r="B917" s="33">
        <v>5</v>
      </c>
      <c r="C917" s="33">
        <v>681</v>
      </c>
      <c r="D917" s="34">
        <v>341118.39</v>
      </c>
      <c r="E917" s="34">
        <v>500.91</v>
      </c>
      <c r="F917" s="35">
        <v>12</v>
      </c>
      <c r="G917" s="35">
        <v>2008</v>
      </c>
      <c r="H917" s="31">
        <f t="shared" si="14"/>
        <v>136.19999999999999</v>
      </c>
    </row>
    <row r="918" spans="1:8">
      <c r="A918" s="32">
        <v>3610</v>
      </c>
      <c r="B918" s="33">
        <v>20</v>
      </c>
      <c r="C918" s="36">
        <v>3010</v>
      </c>
      <c r="D918" s="34">
        <v>1366771.37</v>
      </c>
      <c r="E918" s="34">
        <v>454.08</v>
      </c>
      <c r="F918" s="35">
        <v>12</v>
      </c>
      <c r="G918" s="35">
        <v>2008</v>
      </c>
      <c r="H918" s="31">
        <f t="shared" si="14"/>
        <v>150.5</v>
      </c>
    </row>
    <row r="919" spans="1:8">
      <c r="A919" s="32">
        <v>9100</v>
      </c>
      <c r="B919" s="33">
        <v>33</v>
      </c>
      <c r="C919" s="36">
        <v>5130</v>
      </c>
      <c r="D919" s="34">
        <v>3658325.18</v>
      </c>
      <c r="E919" s="34">
        <v>713.12</v>
      </c>
      <c r="F919" s="35">
        <v>12</v>
      </c>
      <c r="G919" s="35">
        <v>2008</v>
      </c>
      <c r="H919" s="31">
        <f t="shared" si="14"/>
        <v>155.45454545454547</v>
      </c>
    </row>
    <row r="920" spans="1:8">
      <c r="A920" s="32">
        <v>3211</v>
      </c>
      <c r="B920" s="33">
        <v>58</v>
      </c>
      <c r="C920" s="36">
        <v>10120</v>
      </c>
      <c r="D920" s="34">
        <v>3947644.35</v>
      </c>
      <c r="E920" s="34">
        <v>390.08</v>
      </c>
      <c r="F920" s="35">
        <v>12</v>
      </c>
      <c r="G920" s="35">
        <v>2008</v>
      </c>
      <c r="H920" s="31">
        <f t="shared" si="14"/>
        <v>174.48275862068965</v>
      </c>
    </row>
    <row r="921" spans="1:8">
      <c r="A921" s="32">
        <v>8101</v>
      </c>
      <c r="B921" s="33">
        <v>59</v>
      </c>
      <c r="C921" s="36">
        <v>11711</v>
      </c>
      <c r="D921" s="34">
        <v>6904792.1900000004</v>
      </c>
      <c r="E921" s="34">
        <v>589.6</v>
      </c>
      <c r="F921" s="35">
        <v>12</v>
      </c>
      <c r="G921" s="35">
        <v>2008</v>
      </c>
      <c r="H921" s="31">
        <f t="shared" si="14"/>
        <v>198.4915254237288</v>
      </c>
    </row>
    <row r="922" spans="1:8">
      <c r="A922" s="32">
        <v>3114</v>
      </c>
      <c r="B922" s="33">
        <v>6</v>
      </c>
      <c r="C922" s="36">
        <v>1390</v>
      </c>
      <c r="D922" s="34">
        <v>408148.16</v>
      </c>
      <c r="E922" s="34">
        <v>293.63</v>
      </c>
      <c r="F922" s="35">
        <v>12</v>
      </c>
      <c r="G922" s="35">
        <v>2008</v>
      </c>
      <c r="H922" s="31">
        <f t="shared" si="14"/>
        <v>231.66666666666666</v>
      </c>
    </row>
    <row r="923" spans="1:8">
      <c r="A923" s="32">
        <v>9340</v>
      </c>
      <c r="B923" s="33">
        <v>1</v>
      </c>
      <c r="C923" s="33">
        <v>390</v>
      </c>
      <c r="D923" s="34">
        <v>155326.10999999999</v>
      </c>
      <c r="E923" s="34">
        <v>398.27</v>
      </c>
      <c r="F923" s="35">
        <v>12</v>
      </c>
      <c r="G923" s="35">
        <v>2008</v>
      </c>
      <c r="H923" s="31">
        <f t="shared" si="14"/>
        <v>390</v>
      </c>
    </row>
    <row r="924" spans="1:8">
      <c r="A924" s="32">
        <v>3710</v>
      </c>
      <c r="B924" s="33">
        <v>1</v>
      </c>
      <c r="C924" s="33">
        <v>391</v>
      </c>
      <c r="D924" s="34">
        <v>136194.67000000001</v>
      </c>
      <c r="E924" s="34">
        <v>348.32</v>
      </c>
      <c r="F924" s="35">
        <v>12</v>
      </c>
      <c r="G924" s="35">
        <v>2008</v>
      </c>
      <c r="H924" s="31">
        <f t="shared" si="14"/>
        <v>391</v>
      </c>
    </row>
    <row r="925" spans="1:8">
      <c r="A925" s="32">
        <v>3118</v>
      </c>
      <c r="B925" s="33">
        <v>9</v>
      </c>
      <c r="C925" s="36">
        <v>3655</v>
      </c>
      <c r="D925" s="34">
        <v>2287113.86</v>
      </c>
      <c r="E925" s="34">
        <v>625.75</v>
      </c>
      <c r="F925" s="35">
        <v>12</v>
      </c>
      <c r="G925" s="35">
        <v>2008</v>
      </c>
      <c r="H925" s="31">
        <f t="shared" si="14"/>
        <v>406.11111111111109</v>
      </c>
    </row>
    <row r="926" spans="1:8">
      <c r="A926" s="32">
        <v>8329</v>
      </c>
      <c r="B926" s="33">
        <v>1</v>
      </c>
      <c r="C926" s="33">
        <v>512</v>
      </c>
      <c r="D926" s="34">
        <v>103502.47</v>
      </c>
      <c r="E926" s="34">
        <v>202.15</v>
      </c>
      <c r="F926" s="35">
        <v>12</v>
      </c>
      <c r="G926" s="35">
        <v>2008</v>
      </c>
      <c r="H926" s="31">
        <f t="shared" si="14"/>
        <v>512</v>
      </c>
    </row>
    <row r="927" spans="1:8">
      <c r="A927" s="32">
        <v>3133</v>
      </c>
      <c r="B927" s="33">
        <v>1</v>
      </c>
      <c r="C927" s="36">
        <v>1844</v>
      </c>
      <c r="D927" s="34">
        <v>1142185.1000000001</v>
      </c>
      <c r="E927" s="34">
        <v>619.41</v>
      </c>
      <c r="F927" s="35">
        <v>12</v>
      </c>
      <c r="G927" s="35">
        <v>2008</v>
      </c>
      <c r="H927" s="31">
        <f t="shared" si="14"/>
        <v>1844</v>
      </c>
    </row>
    <row r="928" spans="1:8">
      <c r="A928" s="32">
        <v>7132</v>
      </c>
      <c r="B928" s="37">
        <v>1</v>
      </c>
      <c r="C928" s="37">
        <v>1</v>
      </c>
      <c r="D928" s="38">
        <v>4615</v>
      </c>
      <c r="E928" s="38">
        <v>4615</v>
      </c>
      <c r="F928" s="35">
        <v>12</v>
      </c>
      <c r="G928" s="35">
        <v>2009</v>
      </c>
      <c r="H928" s="31">
        <f t="shared" si="14"/>
        <v>1</v>
      </c>
    </row>
    <row r="929" spans="1:8">
      <c r="A929" s="32">
        <v>7122</v>
      </c>
      <c r="B929" s="37">
        <v>2</v>
      </c>
      <c r="C929" s="37">
        <v>3</v>
      </c>
      <c r="D929" s="38">
        <v>637.64</v>
      </c>
      <c r="E929" s="38">
        <v>212.55</v>
      </c>
      <c r="F929" s="35">
        <v>12</v>
      </c>
      <c r="G929" s="35">
        <v>2009</v>
      </c>
      <c r="H929" s="31">
        <f t="shared" si="14"/>
        <v>1.5</v>
      </c>
    </row>
    <row r="930" spans="1:8">
      <c r="A930" s="32">
        <v>3839</v>
      </c>
      <c r="B930" s="37">
        <v>1</v>
      </c>
      <c r="C930" s="37">
        <v>2</v>
      </c>
      <c r="D930" s="38">
        <v>460</v>
      </c>
      <c r="E930" s="38">
        <v>230</v>
      </c>
      <c r="F930" s="35">
        <v>12</v>
      </c>
      <c r="G930" s="35">
        <v>2009</v>
      </c>
      <c r="H930" s="31">
        <f t="shared" si="14"/>
        <v>2</v>
      </c>
    </row>
    <row r="931" spans="1:8">
      <c r="A931" s="32">
        <v>3841</v>
      </c>
      <c r="B931" s="37">
        <v>1</v>
      </c>
      <c r="C931" s="37">
        <v>2</v>
      </c>
      <c r="D931" s="38">
        <v>429.04</v>
      </c>
      <c r="E931" s="38">
        <v>214.52</v>
      </c>
      <c r="F931" s="35">
        <v>12</v>
      </c>
      <c r="G931" s="35">
        <v>2009</v>
      </c>
      <c r="H931" s="31">
        <f t="shared" si="14"/>
        <v>2</v>
      </c>
    </row>
    <row r="932" spans="1:8">
      <c r="A932" s="32">
        <v>8329</v>
      </c>
      <c r="B932" s="37">
        <v>1</v>
      </c>
      <c r="C932" s="37">
        <v>2</v>
      </c>
      <c r="D932" s="38">
        <v>3307.44</v>
      </c>
      <c r="E932" s="38">
        <v>1653.72</v>
      </c>
      <c r="F932" s="35">
        <v>12</v>
      </c>
      <c r="G932" s="35">
        <v>2009</v>
      </c>
      <c r="H932" s="31">
        <f t="shared" si="14"/>
        <v>2</v>
      </c>
    </row>
    <row r="933" spans="1:8">
      <c r="A933" s="32">
        <v>9331</v>
      </c>
      <c r="B933" s="39">
        <v>1335</v>
      </c>
      <c r="C933" s="39">
        <v>4320</v>
      </c>
      <c r="D933" s="38">
        <v>1063143.8899999999</v>
      </c>
      <c r="E933" s="38">
        <v>246.1</v>
      </c>
      <c r="F933" s="35">
        <v>12</v>
      </c>
      <c r="G933" s="35">
        <v>2009</v>
      </c>
      <c r="H933" s="31">
        <f t="shared" si="14"/>
        <v>3.2359550561797752</v>
      </c>
    </row>
    <row r="934" spans="1:8">
      <c r="A934" s="32">
        <v>3311</v>
      </c>
      <c r="B934" s="37">
        <v>6</v>
      </c>
      <c r="C934" s="37">
        <v>21</v>
      </c>
      <c r="D934" s="38">
        <v>3936.7</v>
      </c>
      <c r="E934" s="38">
        <v>187.46</v>
      </c>
      <c r="F934" s="35">
        <v>12</v>
      </c>
      <c r="G934" s="35">
        <v>2009</v>
      </c>
      <c r="H934" s="31">
        <f t="shared" si="14"/>
        <v>3.5</v>
      </c>
    </row>
    <row r="935" spans="1:8">
      <c r="A935" s="32">
        <v>5000</v>
      </c>
      <c r="B935" s="37">
        <v>9</v>
      </c>
      <c r="C935" s="37">
        <v>34</v>
      </c>
      <c r="D935" s="38">
        <v>8511.66</v>
      </c>
      <c r="E935" s="38">
        <v>250.34</v>
      </c>
      <c r="F935" s="35">
        <v>12</v>
      </c>
      <c r="G935" s="35">
        <v>2009</v>
      </c>
      <c r="H935" s="31">
        <f t="shared" si="14"/>
        <v>3.7777777777777777</v>
      </c>
    </row>
    <row r="936" spans="1:8">
      <c r="A936" s="32">
        <v>3903</v>
      </c>
      <c r="B936" s="37">
        <v>5</v>
      </c>
      <c r="C936" s="37">
        <v>19</v>
      </c>
      <c r="D936" s="38">
        <v>6705.36</v>
      </c>
      <c r="E936" s="38">
        <v>352.91</v>
      </c>
      <c r="F936" s="35">
        <v>12</v>
      </c>
      <c r="G936" s="35">
        <v>2009</v>
      </c>
      <c r="H936" s="31">
        <f t="shared" si="14"/>
        <v>3.8</v>
      </c>
    </row>
    <row r="937" spans="1:8">
      <c r="A937" s="32">
        <v>1110</v>
      </c>
      <c r="B937" s="37">
        <v>12</v>
      </c>
      <c r="C937" s="37">
        <v>46</v>
      </c>
      <c r="D937" s="38">
        <v>15562.81</v>
      </c>
      <c r="E937" s="38">
        <v>338.32</v>
      </c>
      <c r="F937" s="35">
        <v>12</v>
      </c>
      <c r="G937" s="35">
        <v>2009</v>
      </c>
      <c r="H937" s="31">
        <f t="shared" si="14"/>
        <v>3.8333333333333335</v>
      </c>
    </row>
    <row r="938" spans="1:8">
      <c r="A938" s="32">
        <v>1130</v>
      </c>
      <c r="B938" s="37">
        <v>1</v>
      </c>
      <c r="C938" s="37">
        <v>4</v>
      </c>
      <c r="D938" s="38">
        <v>760.76</v>
      </c>
      <c r="E938" s="38">
        <v>190.19</v>
      </c>
      <c r="F938" s="35">
        <v>12</v>
      </c>
      <c r="G938" s="35">
        <v>2009</v>
      </c>
      <c r="H938" s="31">
        <f t="shared" si="14"/>
        <v>4</v>
      </c>
    </row>
    <row r="939" spans="1:8">
      <c r="A939" s="32">
        <v>3832</v>
      </c>
      <c r="B939" s="37">
        <v>1</v>
      </c>
      <c r="C939" s="37">
        <v>4</v>
      </c>
      <c r="D939" s="38">
        <v>817.91</v>
      </c>
      <c r="E939" s="38">
        <v>204.48</v>
      </c>
      <c r="F939" s="35">
        <v>12</v>
      </c>
      <c r="G939" s="35">
        <v>2009</v>
      </c>
      <c r="H939" s="31">
        <f t="shared" si="14"/>
        <v>4</v>
      </c>
    </row>
    <row r="940" spans="1:8">
      <c r="A940" s="32">
        <v>3853</v>
      </c>
      <c r="B940" s="37">
        <v>1</v>
      </c>
      <c r="C940" s="37">
        <v>4</v>
      </c>
      <c r="D940" s="38">
        <v>947.42</v>
      </c>
      <c r="E940" s="38">
        <v>236.86</v>
      </c>
      <c r="F940" s="35">
        <v>12</v>
      </c>
      <c r="G940" s="35">
        <v>2009</v>
      </c>
      <c r="H940" s="31">
        <f t="shared" si="14"/>
        <v>4</v>
      </c>
    </row>
    <row r="941" spans="1:8">
      <c r="A941" s="32">
        <v>7111</v>
      </c>
      <c r="B941" s="37">
        <v>5</v>
      </c>
      <c r="C941" s="37">
        <v>20</v>
      </c>
      <c r="D941" s="38">
        <v>9012.82</v>
      </c>
      <c r="E941" s="38">
        <v>450.64</v>
      </c>
      <c r="F941" s="35">
        <v>12</v>
      </c>
      <c r="G941" s="35">
        <v>2009</v>
      </c>
      <c r="H941" s="31">
        <f t="shared" si="14"/>
        <v>4</v>
      </c>
    </row>
    <row r="942" spans="1:8">
      <c r="A942" s="32">
        <v>8102</v>
      </c>
      <c r="B942" s="37">
        <v>3</v>
      </c>
      <c r="C942" s="37">
        <v>12</v>
      </c>
      <c r="D942" s="38">
        <v>7119.81</v>
      </c>
      <c r="E942" s="38">
        <v>593.32000000000005</v>
      </c>
      <c r="F942" s="35">
        <v>12</v>
      </c>
      <c r="G942" s="35">
        <v>2009</v>
      </c>
      <c r="H942" s="31">
        <f t="shared" si="14"/>
        <v>4</v>
      </c>
    </row>
    <row r="943" spans="1:8">
      <c r="A943" s="32">
        <v>8329</v>
      </c>
      <c r="B943" s="37">
        <v>5</v>
      </c>
      <c r="C943" s="37">
        <v>20</v>
      </c>
      <c r="D943" s="38">
        <v>10870.41</v>
      </c>
      <c r="E943" s="38">
        <v>543.52</v>
      </c>
      <c r="F943" s="35">
        <v>12</v>
      </c>
      <c r="G943" s="35">
        <v>2009</v>
      </c>
      <c r="H943" s="31">
        <f t="shared" si="14"/>
        <v>4</v>
      </c>
    </row>
    <row r="944" spans="1:8">
      <c r="A944" s="32">
        <v>9591</v>
      </c>
      <c r="B944" s="37">
        <v>519</v>
      </c>
      <c r="C944" s="39">
        <v>2162</v>
      </c>
      <c r="D944" s="38">
        <v>538636.73</v>
      </c>
      <c r="E944" s="38">
        <v>249.14</v>
      </c>
      <c r="F944" s="35">
        <v>12</v>
      </c>
      <c r="G944" s="35">
        <v>2009</v>
      </c>
      <c r="H944" s="31">
        <f t="shared" si="14"/>
        <v>4.1657032755298653</v>
      </c>
    </row>
    <row r="945" spans="1:8">
      <c r="A945" s="32">
        <v>8321</v>
      </c>
      <c r="B945" s="37">
        <v>878</v>
      </c>
      <c r="C945" s="39">
        <v>3823</v>
      </c>
      <c r="D945" s="38">
        <v>1277830.6200000001</v>
      </c>
      <c r="E945" s="38">
        <v>334.25</v>
      </c>
      <c r="F945" s="35">
        <v>12</v>
      </c>
      <c r="G945" s="35">
        <v>2009</v>
      </c>
      <c r="H945" s="31">
        <f t="shared" si="14"/>
        <v>4.3542141230068339</v>
      </c>
    </row>
    <row r="946" spans="1:8">
      <c r="A946" s="32">
        <v>6200</v>
      </c>
      <c r="B946" s="37">
        <v>18</v>
      </c>
      <c r="C946" s="37">
        <v>79</v>
      </c>
      <c r="D946" s="38">
        <v>20563.310000000001</v>
      </c>
      <c r="E946" s="38">
        <v>260.3</v>
      </c>
      <c r="F946" s="35">
        <v>12</v>
      </c>
      <c r="G946" s="35">
        <v>2009</v>
      </c>
      <c r="H946" s="31">
        <f t="shared" si="14"/>
        <v>4.3888888888888893</v>
      </c>
    </row>
    <row r="947" spans="1:8">
      <c r="A947" s="32">
        <v>6200</v>
      </c>
      <c r="B947" s="37">
        <v>178</v>
      </c>
      <c r="C947" s="37">
        <v>787</v>
      </c>
      <c r="D947" s="38">
        <v>194979.84</v>
      </c>
      <c r="E947" s="38">
        <v>247.75</v>
      </c>
      <c r="F947" s="35">
        <v>12</v>
      </c>
      <c r="G947" s="35">
        <v>2009</v>
      </c>
      <c r="H947" s="31">
        <f t="shared" si="14"/>
        <v>4.4213483146067416</v>
      </c>
    </row>
    <row r="948" spans="1:8">
      <c r="A948" s="32">
        <v>9350</v>
      </c>
      <c r="B948" s="37">
        <v>21</v>
      </c>
      <c r="C948" s="37">
        <v>93</v>
      </c>
      <c r="D948" s="38">
        <v>36605.17</v>
      </c>
      <c r="E948" s="38">
        <v>393.6</v>
      </c>
      <c r="F948" s="35">
        <v>12</v>
      </c>
      <c r="G948" s="35">
        <v>2009</v>
      </c>
      <c r="H948" s="31">
        <f t="shared" si="14"/>
        <v>4.4285714285714288</v>
      </c>
    </row>
    <row r="949" spans="1:8">
      <c r="A949" s="32">
        <v>3824</v>
      </c>
      <c r="B949" s="37">
        <v>2</v>
      </c>
      <c r="C949" s="37">
        <v>9</v>
      </c>
      <c r="D949" s="38">
        <v>2710.8</v>
      </c>
      <c r="E949" s="38">
        <v>301.2</v>
      </c>
      <c r="F949" s="35">
        <v>12</v>
      </c>
      <c r="G949" s="35">
        <v>2009</v>
      </c>
      <c r="H949" s="31">
        <f t="shared" si="14"/>
        <v>4.5</v>
      </c>
    </row>
    <row r="950" spans="1:8">
      <c r="A950" s="32">
        <v>9399</v>
      </c>
      <c r="B950" s="37">
        <v>519</v>
      </c>
      <c r="C950" s="39">
        <v>2377</v>
      </c>
      <c r="D950" s="38">
        <v>637779.1</v>
      </c>
      <c r="E950" s="38">
        <v>268.31</v>
      </c>
      <c r="F950" s="35">
        <v>12</v>
      </c>
      <c r="G950" s="35">
        <v>2009</v>
      </c>
      <c r="H950" s="31">
        <f t="shared" si="14"/>
        <v>4.5799614643545281</v>
      </c>
    </row>
    <row r="951" spans="1:8">
      <c r="A951" s="32">
        <v>3319</v>
      </c>
      <c r="B951" s="37">
        <v>20</v>
      </c>
      <c r="C951" s="37">
        <v>92</v>
      </c>
      <c r="D951" s="38">
        <v>23341.81</v>
      </c>
      <c r="E951" s="38">
        <v>253.72</v>
      </c>
      <c r="F951" s="35">
        <v>12</v>
      </c>
      <c r="G951" s="35">
        <v>2009</v>
      </c>
      <c r="H951" s="31">
        <f t="shared" si="14"/>
        <v>4.5999999999999996</v>
      </c>
    </row>
    <row r="952" spans="1:8">
      <c r="A952" s="32">
        <v>4103</v>
      </c>
      <c r="B952" s="37">
        <v>6</v>
      </c>
      <c r="C952" s="37">
        <v>28</v>
      </c>
      <c r="D952" s="38">
        <v>7026.22</v>
      </c>
      <c r="E952" s="38">
        <v>250.94</v>
      </c>
      <c r="F952" s="35">
        <v>12</v>
      </c>
      <c r="G952" s="35">
        <v>2009</v>
      </c>
      <c r="H952" s="31">
        <f t="shared" si="14"/>
        <v>4.666666666666667</v>
      </c>
    </row>
    <row r="953" spans="1:8">
      <c r="A953" s="32">
        <v>9310</v>
      </c>
      <c r="B953" s="39">
        <v>1951</v>
      </c>
      <c r="C953" s="39">
        <v>9160</v>
      </c>
      <c r="D953" s="38">
        <v>4939334.74</v>
      </c>
      <c r="E953" s="38">
        <v>539.23</v>
      </c>
      <c r="F953" s="35">
        <v>12</v>
      </c>
      <c r="G953" s="35">
        <v>2009</v>
      </c>
      <c r="H953" s="31">
        <f t="shared" si="14"/>
        <v>4.6950281906714508</v>
      </c>
    </row>
    <row r="954" spans="1:8">
      <c r="A954" s="32">
        <v>9412</v>
      </c>
      <c r="B954" s="37">
        <v>9</v>
      </c>
      <c r="C954" s="37">
        <v>44</v>
      </c>
      <c r="D954" s="38">
        <v>30189.83</v>
      </c>
      <c r="E954" s="38">
        <v>686.13</v>
      </c>
      <c r="F954" s="35">
        <v>12</v>
      </c>
      <c r="G954" s="35">
        <v>2009</v>
      </c>
      <c r="H954" s="31">
        <f t="shared" si="14"/>
        <v>4.8888888888888893</v>
      </c>
    </row>
    <row r="955" spans="1:8">
      <c r="A955" s="32">
        <v>9511</v>
      </c>
      <c r="B955" s="37">
        <v>150</v>
      </c>
      <c r="C955" s="37">
        <v>749</v>
      </c>
      <c r="D955" s="38">
        <v>197011.07</v>
      </c>
      <c r="E955" s="38">
        <v>263.02999999999997</v>
      </c>
      <c r="F955" s="35">
        <v>12</v>
      </c>
      <c r="G955" s="35">
        <v>2009</v>
      </c>
      <c r="H955" s="31">
        <f t="shared" si="14"/>
        <v>4.9933333333333332</v>
      </c>
    </row>
    <row r="956" spans="1:8">
      <c r="A956" s="32">
        <v>3211</v>
      </c>
      <c r="B956" s="37">
        <v>1</v>
      </c>
      <c r="C956" s="37">
        <v>5</v>
      </c>
      <c r="D956" s="38">
        <v>1640</v>
      </c>
      <c r="E956" s="38">
        <v>328</v>
      </c>
      <c r="F956" s="35">
        <v>12</v>
      </c>
      <c r="G956" s="35">
        <v>2009</v>
      </c>
      <c r="H956" s="31">
        <f t="shared" si="14"/>
        <v>5</v>
      </c>
    </row>
    <row r="957" spans="1:8">
      <c r="A957" s="32">
        <v>6200</v>
      </c>
      <c r="B957" s="37">
        <v>2</v>
      </c>
      <c r="C957" s="37">
        <v>10</v>
      </c>
      <c r="D957" s="38">
        <v>5839.63</v>
      </c>
      <c r="E957" s="38">
        <v>583.96</v>
      </c>
      <c r="F957" s="35">
        <v>12</v>
      </c>
      <c r="G957" s="35">
        <v>2009</v>
      </c>
      <c r="H957" s="31">
        <f t="shared" si="14"/>
        <v>5</v>
      </c>
    </row>
    <row r="958" spans="1:8">
      <c r="A958" s="32">
        <v>9420</v>
      </c>
      <c r="B958" s="37">
        <v>4</v>
      </c>
      <c r="C958" s="37">
        <v>20</v>
      </c>
      <c r="D958" s="38">
        <v>9728.51</v>
      </c>
      <c r="E958" s="38">
        <v>486.43</v>
      </c>
      <c r="F958" s="35">
        <v>12</v>
      </c>
      <c r="G958" s="35">
        <v>2009</v>
      </c>
      <c r="H958" s="31">
        <f t="shared" si="14"/>
        <v>5</v>
      </c>
    </row>
    <row r="959" spans="1:8">
      <c r="A959" s="32">
        <v>3831</v>
      </c>
      <c r="B959" s="37">
        <v>9</v>
      </c>
      <c r="C959" s="37">
        <v>47</v>
      </c>
      <c r="D959" s="38">
        <v>12798.16</v>
      </c>
      <c r="E959" s="38">
        <v>272.3</v>
      </c>
      <c r="F959" s="35">
        <v>12</v>
      </c>
      <c r="G959" s="35">
        <v>2009</v>
      </c>
      <c r="H959" s="31">
        <f t="shared" si="14"/>
        <v>5.2222222222222223</v>
      </c>
    </row>
    <row r="960" spans="1:8">
      <c r="A960" s="32">
        <v>3117</v>
      </c>
      <c r="B960" s="37">
        <v>3</v>
      </c>
      <c r="C960" s="37">
        <v>16</v>
      </c>
      <c r="D960" s="38">
        <v>3863.48</v>
      </c>
      <c r="E960" s="38">
        <v>241.47</v>
      </c>
      <c r="F960" s="35">
        <v>12</v>
      </c>
      <c r="G960" s="35">
        <v>2009</v>
      </c>
      <c r="H960" s="31">
        <f t="shared" si="14"/>
        <v>5.333333333333333</v>
      </c>
    </row>
    <row r="961" spans="1:8">
      <c r="A961" s="32">
        <v>8329</v>
      </c>
      <c r="B961" s="37">
        <v>3</v>
      </c>
      <c r="C961" s="37">
        <v>16</v>
      </c>
      <c r="D961" s="38">
        <v>4283.75</v>
      </c>
      <c r="E961" s="38">
        <v>267.73</v>
      </c>
      <c r="F961" s="35">
        <v>12</v>
      </c>
      <c r="G961" s="35">
        <v>2009</v>
      </c>
      <c r="H961" s="31">
        <f t="shared" si="14"/>
        <v>5.333333333333333</v>
      </c>
    </row>
    <row r="962" spans="1:8">
      <c r="A962" s="32">
        <v>9100</v>
      </c>
      <c r="B962" s="37">
        <v>6</v>
      </c>
      <c r="C962" s="37">
        <v>32</v>
      </c>
      <c r="D962" s="38">
        <v>26663.38</v>
      </c>
      <c r="E962" s="38">
        <v>833.23</v>
      </c>
      <c r="F962" s="35">
        <v>12</v>
      </c>
      <c r="G962" s="35">
        <v>2009</v>
      </c>
      <c r="H962" s="31">
        <f t="shared" si="14"/>
        <v>5.333333333333333</v>
      </c>
    </row>
    <row r="963" spans="1:8">
      <c r="A963" s="32">
        <v>3832</v>
      </c>
      <c r="B963" s="37">
        <v>4</v>
      </c>
      <c r="C963" s="37">
        <v>22</v>
      </c>
      <c r="D963" s="38">
        <v>11747.34</v>
      </c>
      <c r="E963" s="38">
        <v>533.97</v>
      </c>
      <c r="F963" s="35">
        <v>12</v>
      </c>
      <c r="G963" s="35">
        <v>2009</v>
      </c>
      <c r="H963" s="31">
        <f t="shared" si="14"/>
        <v>5.5</v>
      </c>
    </row>
    <row r="964" spans="1:8">
      <c r="A964" s="32">
        <v>5000</v>
      </c>
      <c r="B964" s="37">
        <v>11</v>
      </c>
      <c r="C964" s="37">
        <v>62</v>
      </c>
      <c r="D964" s="38">
        <v>24351.65</v>
      </c>
      <c r="E964" s="38">
        <v>392.77</v>
      </c>
      <c r="F964" s="35">
        <v>12</v>
      </c>
      <c r="G964" s="35">
        <v>2009</v>
      </c>
      <c r="H964" s="31">
        <f t="shared" ref="H964:H1027" si="15">C964/B964</f>
        <v>5.6363636363636367</v>
      </c>
    </row>
    <row r="965" spans="1:8">
      <c r="A965" s="32">
        <v>5000</v>
      </c>
      <c r="B965" s="37">
        <v>19</v>
      </c>
      <c r="C965" s="37">
        <v>109</v>
      </c>
      <c r="D965" s="38">
        <v>33600.19</v>
      </c>
      <c r="E965" s="38">
        <v>308.26</v>
      </c>
      <c r="F965" s="35">
        <v>12</v>
      </c>
      <c r="G965" s="35">
        <v>2009</v>
      </c>
      <c r="H965" s="31">
        <f t="shared" si="15"/>
        <v>5.7368421052631575</v>
      </c>
    </row>
    <row r="966" spans="1:8">
      <c r="A966" s="32">
        <v>9332</v>
      </c>
      <c r="B966" s="37">
        <v>47</v>
      </c>
      <c r="C966" s="37">
        <v>273</v>
      </c>
      <c r="D966" s="38">
        <v>105359.36</v>
      </c>
      <c r="E966" s="38">
        <v>385.93</v>
      </c>
      <c r="F966" s="35">
        <v>12</v>
      </c>
      <c r="G966" s="35">
        <v>2009</v>
      </c>
      <c r="H966" s="31">
        <f t="shared" si="15"/>
        <v>5.8085106382978724</v>
      </c>
    </row>
    <row r="967" spans="1:8">
      <c r="A967" s="32">
        <v>9414</v>
      </c>
      <c r="B967" s="37">
        <v>17</v>
      </c>
      <c r="C967" s="37">
        <v>99</v>
      </c>
      <c r="D967" s="38">
        <v>31114.39</v>
      </c>
      <c r="E967" s="38">
        <v>314.29000000000002</v>
      </c>
      <c r="F967" s="35">
        <v>12</v>
      </c>
      <c r="G967" s="35">
        <v>2009</v>
      </c>
      <c r="H967" s="31">
        <f t="shared" si="15"/>
        <v>5.8235294117647056</v>
      </c>
    </row>
    <row r="968" spans="1:8">
      <c r="A968" s="32">
        <v>3813</v>
      </c>
      <c r="B968" s="37">
        <v>7</v>
      </c>
      <c r="C968" s="37">
        <v>41</v>
      </c>
      <c r="D968" s="38">
        <v>13729.18</v>
      </c>
      <c r="E968" s="38">
        <v>334.86</v>
      </c>
      <c r="F968" s="35">
        <v>12</v>
      </c>
      <c r="G968" s="35">
        <v>2009</v>
      </c>
      <c r="H968" s="31">
        <f t="shared" si="15"/>
        <v>5.8571428571428568</v>
      </c>
    </row>
    <row r="969" spans="1:8">
      <c r="A969" s="32">
        <v>3824</v>
      </c>
      <c r="B969" s="37">
        <v>2</v>
      </c>
      <c r="C969" s="37">
        <v>12</v>
      </c>
      <c r="D969" s="38">
        <v>2610.46</v>
      </c>
      <c r="E969" s="38">
        <v>217.54</v>
      </c>
      <c r="F969" s="35">
        <v>12</v>
      </c>
      <c r="G969" s="35">
        <v>2009</v>
      </c>
      <c r="H969" s="31">
        <f t="shared" si="15"/>
        <v>6</v>
      </c>
    </row>
    <row r="970" spans="1:8">
      <c r="A970" s="32">
        <v>3825</v>
      </c>
      <c r="B970" s="37">
        <v>44</v>
      </c>
      <c r="C970" s="37">
        <v>269</v>
      </c>
      <c r="D970" s="38">
        <v>85457.16</v>
      </c>
      <c r="E970" s="38">
        <v>317.68</v>
      </c>
      <c r="F970" s="35">
        <v>12</v>
      </c>
      <c r="G970" s="35">
        <v>2009</v>
      </c>
      <c r="H970" s="31">
        <f t="shared" si="15"/>
        <v>6.1136363636363633</v>
      </c>
    </row>
    <row r="971" spans="1:8">
      <c r="A971" s="32">
        <v>9350</v>
      </c>
      <c r="B971" s="37">
        <v>19</v>
      </c>
      <c r="C971" s="37">
        <v>118</v>
      </c>
      <c r="D971" s="38">
        <v>44534.35</v>
      </c>
      <c r="E971" s="38">
        <v>377.41</v>
      </c>
      <c r="F971" s="35">
        <v>12</v>
      </c>
      <c r="G971" s="35">
        <v>2009</v>
      </c>
      <c r="H971" s="31">
        <f t="shared" si="15"/>
        <v>6.2105263157894735</v>
      </c>
    </row>
    <row r="972" spans="1:8">
      <c r="A972" s="32">
        <v>6100</v>
      </c>
      <c r="B972" s="37">
        <v>11</v>
      </c>
      <c r="C972" s="37">
        <v>69</v>
      </c>
      <c r="D972" s="38">
        <v>32909.339999999997</v>
      </c>
      <c r="E972" s="38">
        <v>476.95</v>
      </c>
      <c r="F972" s="35">
        <v>12</v>
      </c>
      <c r="G972" s="35">
        <v>2009</v>
      </c>
      <c r="H972" s="31">
        <f t="shared" si="15"/>
        <v>6.2727272727272725</v>
      </c>
    </row>
    <row r="973" spans="1:8">
      <c r="A973" s="32">
        <v>8322</v>
      </c>
      <c r="B973" s="37">
        <v>646</v>
      </c>
      <c r="C973" s="39">
        <v>4205</v>
      </c>
      <c r="D973" s="38">
        <v>1686672.05</v>
      </c>
      <c r="E973" s="38">
        <v>401.11</v>
      </c>
      <c r="F973" s="35">
        <v>12</v>
      </c>
      <c r="G973" s="35">
        <v>2009</v>
      </c>
      <c r="H973" s="31">
        <f t="shared" si="15"/>
        <v>6.5092879256965945</v>
      </c>
    </row>
    <row r="974" spans="1:8">
      <c r="A974" s="32">
        <v>9100</v>
      </c>
      <c r="B974" s="37">
        <v>15</v>
      </c>
      <c r="C974" s="37">
        <v>98</v>
      </c>
      <c r="D974" s="38">
        <v>77257.23</v>
      </c>
      <c r="E974" s="38">
        <v>788.34</v>
      </c>
      <c r="F974" s="35">
        <v>12</v>
      </c>
      <c r="G974" s="35">
        <v>2009</v>
      </c>
      <c r="H974" s="31">
        <f t="shared" si="15"/>
        <v>6.5333333333333332</v>
      </c>
    </row>
    <row r="975" spans="1:8">
      <c r="A975" s="32">
        <v>3901</v>
      </c>
      <c r="B975" s="37">
        <v>38</v>
      </c>
      <c r="C975" s="37">
        <v>249</v>
      </c>
      <c r="D975" s="38">
        <v>69441.740000000005</v>
      </c>
      <c r="E975" s="38">
        <v>278.88</v>
      </c>
      <c r="F975" s="35">
        <v>12</v>
      </c>
      <c r="G975" s="35">
        <v>2009</v>
      </c>
      <c r="H975" s="31">
        <f t="shared" si="15"/>
        <v>6.5526315789473681</v>
      </c>
    </row>
    <row r="976" spans="1:8">
      <c r="A976" s="32">
        <v>3812</v>
      </c>
      <c r="B976" s="37">
        <v>11</v>
      </c>
      <c r="C976" s="37">
        <v>73</v>
      </c>
      <c r="D976" s="38">
        <v>27494</v>
      </c>
      <c r="E976" s="38">
        <v>376.63</v>
      </c>
      <c r="F976" s="35">
        <v>12</v>
      </c>
      <c r="G976" s="35">
        <v>2009</v>
      </c>
      <c r="H976" s="31">
        <f t="shared" si="15"/>
        <v>6.6363636363636367</v>
      </c>
    </row>
    <row r="977" spans="1:8">
      <c r="A977" s="32">
        <v>8330</v>
      </c>
      <c r="B977" s="37">
        <v>3</v>
      </c>
      <c r="C977" s="37">
        <v>20</v>
      </c>
      <c r="D977" s="38">
        <v>9461.26</v>
      </c>
      <c r="E977" s="38">
        <v>473.06</v>
      </c>
      <c r="F977" s="35">
        <v>12</v>
      </c>
      <c r="G977" s="35">
        <v>2009</v>
      </c>
      <c r="H977" s="31">
        <f t="shared" si="15"/>
        <v>6.666666666666667</v>
      </c>
    </row>
    <row r="978" spans="1:8">
      <c r="A978" s="32">
        <v>9310</v>
      </c>
      <c r="B978" s="37">
        <v>864</v>
      </c>
      <c r="C978" s="39">
        <v>5801</v>
      </c>
      <c r="D978" s="38">
        <v>3151324.29</v>
      </c>
      <c r="E978" s="38">
        <v>543.24</v>
      </c>
      <c r="F978" s="35">
        <v>12</v>
      </c>
      <c r="G978" s="35">
        <v>2009</v>
      </c>
      <c r="H978" s="31">
        <f t="shared" si="15"/>
        <v>6.7141203703703702</v>
      </c>
    </row>
    <row r="979" spans="1:8">
      <c r="A979" s="32">
        <v>3832</v>
      </c>
      <c r="B979" s="37">
        <v>4</v>
      </c>
      <c r="C979" s="37">
        <v>27</v>
      </c>
      <c r="D979" s="38">
        <v>32359.86</v>
      </c>
      <c r="E979" s="38">
        <v>1198.51</v>
      </c>
      <c r="F979" s="35">
        <v>12</v>
      </c>
      <c r="G979" s="35">
        <v>2009</v>
      </c>
      <c r="H979" s="31">
        <f t="shared" si="15"/>
        <v>6.75</v>
      </c>
    </row>
    <row r="980" spans="1:8">
      <c r="A980" s="32">
        <v>9310</v>
      </c>
      <c r="B980" s="37">
        <v>52</v>
      </c>
      <c r="C980" s="37">
        <v>355</v>
      </c>
      <c r="D980" s="38">
        <v>134837.64000000001</v>
      </c>
      <c r="E980" s="38">
        <v>379.82</v>
      </c>
      <c r="F980" s="35">
        <v>12</v>
      </c>
      <c r="G980" s="35">
        <v>2009</v>
      </c>
      <c r="H980" s="31">
        <f t="shared" si="15"/>
        <v>6.8269230769230766</v>
      </c>
    </row>
    <row r="981" spans="1:8">
      <c r="A981" s="32">
        <v>3551</v>
      </c>
      <c r="B981" s="37">
        <v>16</v>
      </c>
      <c r="C981" s="37">
        <v>110</v>
      </c>
      <c r="D981" s="38">
        <v>38123.47</v>
      </c>
      <c r="E981" s="38">
        <v>346.58</v>
      </c>
      <c r="F981" s="35">
        <v>12</v>
      </c>
      <c r="G981" s="35">
        <v>2009</v>
      </c>
      <c r="H981" s="31">
        <f t="shared" si="15"/>
        <v>6.875</v>
      </c>
    </row>
    <row r="982" spans="1:8">
      <c r="A982" s="32">
        <v>3699</v>
      </c>
      <c r="B982" s="37">
        <v>21</v>
      </c>
      <c r="C982" s="37">
        <v>147</v>
      </c>
      <c r="D982" s="38">
        <v>55166.57</v>
      </c>
      <c r="E982" s="38">
        <v>375.28</v>
      </c>
      <c r="F982" s="35">
        <v>12</v>
      </c>
      <c r="G982" s="35">
        <v>2009</v>
      </c>
      <c r="H982" s="31">
        <f t="shared" si="15"/>
        <v>7</v>
      </c>
    </row>
    <row r="983" spans="1:8">
      <c r="A983" s="32">
        <v>3813</v>
      </c>
      <c r="B983" s="37">
        <v>1</v>
      </c>
      <c r="C983" s="37">
        <v>7</v>
      </c>
      <c r="D983" s="38">
        <v>331.73</v>
      </c>
      <c r="E983" s="38">
        <v>47.39</v>
      </c>
      <c r="F983" s="35">
        <v>12</v>
      </c>
      <c r="G983" s="35">
        <v>2009</v>
      </c>
      <c r="H983" s="31">
        <f t="shared" si="15"/>
        <v>7</v>
      </c>
    </row>
    <row r="984" spans="1:8">
      <c r="A984" s="32">
        <v>3849</v>
      </c>
      <c r="B984" s="37">
        <v>1</v>
      </c>
      <c r="C984" s="37">
        <v>7</v>
      </c>
      <c r="D984" s="38">
        <v>2024.36</v>
      </c>
      <c r="E984" s="38">
        <v>289.19</v>
      </c>
      <c r="F984" s="35">
        <v>12</v>
      </c>
      <c r="G984" s="35">
        <v>2009</v>
      </c>
      <c r="H984" s="31">
        <f t="shared" si="15"/>
        <v>7</v>
      </c>
    </row>
    <row r="985" spans="1:8">
      <c r="A985" s="32">
        <v>8330</v>
      </c>
      <c r="B985" s="37">
        <v>16</v>
      </c>
      <c r="C985" s="37">
        <v>113</v>
      </c>
      <c r="D985" s="38">
        <v>37003.480000000003</v>
      </c>
      <c r="E985" s="38">
        <v>327.45999999999998</v>
      </c>
      <c r="F985" s="35">
        <v>12</v>
      </c>
      <c r="G985" s="35">
        <v>2009</v>
      </c>
      <c r="H985" s="31">
        <f t="shared" si="15"/>
        <v>7.0625</v>
      </c>
    </row>
    <row r="986" spans="1:8">
      <c r="A986" s="32">
        <v>1210</v>
      </c>
      <c r="B986" s="37">
        <v>5</v>
      </c>
      <c r="C986" s="37">
        <v>36</v>
      </c>
      <c r="D986" s="38">
        <v>8219.58</v>
      </c>
      <c r="E986" s="38">
        <v>228.32</v>
      </c>
      <c r="F986" s="35">
        <v>12</v>
      </c>
      <c r="G986" s="35">
        <v>2009</v>
      </c>
      <c r="H986" s="31">
        <f t="shared" si="15"/>
        <v>7.2</v>
      </c>
    </row>
    <row r="987" spans="1:8">
      <c r="A987" s="32">
        <v>1110</v>
      </c>
      <c r="B987" s="37">
        <v>23</v>
      </c>
      <c r="C987" s="37">
        <v>169</v>
      </c>
      <c r="D987" s="38">
        <v>72464.36</v>
      </c>
      <c r="E987" s="38">
        <v>428.78</v>
      </c>
      <c r="F987" s="35">
        <v>12</v>
      </c>
      <c r="G987" s="35">
        <v>2009</v>
      </c>
      <c r="H987" s="31">
        <f t="shared" si="15"/>
        <v>7.3478260869565215</v>
      </c>
    </row>
    <row r="988" spans="1:8">
      <c r="A988" s="32">
        <v>8323</v>
      </c>
      <c r="B988" s="37">
        <v>16</v>
      </c>
      <c r="C988" s="37">
        <v>118</v>
      </c>
      <c r="D988" s="38">
        <v>86710.83</v>
      </c>
      <c r="E988" s="38">
        <v>734.84</v>
      </c>
      <c r="F988" s="35">
        <v>12</v>
      </c>
      <c r="G988" s="35">
        <v>2009</v>
      </c>
      <c r="H988" s="31">
        <f t="shared" si="15"/>
        <v>7.375</v>
      </c>
    </row>
    <row r="989" spans="1:8">
      <c r="A989" s="32">
        <v>6100</v>
      </c>
      <c r="B989" s="37">
        <v>5</v>
      </c>
      <c r="C989" s="37">
        <v>37</v>
      </c>
      <c r="D989" s="38">
        <v>27346.43</v>
      </c>
      <c r="E989" s="38">
        <v>739.09</v>
      </c>
      <c r="F989" s="35">
        <v>12</v>
      </c>
      <c r="G989" s="35">
        <v>2009</v>
      </c>
      <c r="H989" s="31">
        <f t="shared" si="15"/>
        <v>7.4</v>
      </c>
    </row>
    <row r="990" spans="1:8">
      <c r="A990" s="32">
        <v>2302</v>
      </c>
      <c r="B990" s="37">
        <v>2</v>
      </c>
      <c r="C990" s="37">
        <v>15</v>
      </c>
      <c r="D990" s="38">
        <v>5710.25</v>
      </c>
      <c r="E990" s="38">
        <v>380.68</v>
      </c>
      <c r="F990" s="35">
        <v>12</v>
      </c>
      <c r="G990" s="35">
        <v>2009</v>
      </c>
      <c r="H990" s="31">
        <f t="shared" si="15"/>
        <v>7.5</v>
      </c>
    </row>
    <row r="991" spans="1:8">
      <c r="A991" s="32">
        <v>3420</v>
      </c>
      <c r="B991" s="37">
        <v>17</v>
      </c>
      <c r="C991" s="37">
        <v>128</v>
      </c>
      <c r="D991" s="38">
        <v>63367.88</v>
      </c>
      <c r="E991" s="38">
        <v>495.06</v>
      </c>
      <c r="F991" s="35">
        <v>12</v>
      </c>
      <c r="G991" s="35">
        <v>2009</v>
      </c>
      <c r="H991" s="31">
        <f t="shared" si="15"/>
        <v>7.5294117647058822</v>
      </c>
    </row>
    <row r="992" spans="1:8">
      <c r="A992" s="32">
        <v>6200</v>
      </c>
      <c r="B992" s="37">
        <v>721</v>
      </c>
      <c r="C992" s="39">
        <v>5527</v>
      </c>
      <c r="D992" s="38">
        <v>2068736.08</v>
      </c>
      <c r="E992" s="38">
        <v>374.3</v>
      </c>
      <c r="F992" s="35">
        <v>12</v>
      </c>
      <c r="G992" s="35">
        <v>2009</v>
      </c>
      <c r="H992" s="31">
        <f t="shared" si="15"/>
        <v>7.6657420249653256</v>
      </c>
    </row>
    <row r="993" spans="1:8">
      <c r="A993" s="32">
        <v>3214</v>
      </c>
      <c r="B993" s="37">
        <v>4</v>
      </c>
      <c r="C993" s="37">
        <v>31</v>
      </c>
      <c r="D993" s="38">
        <v>8739.19</v>
      </c>
      <c r="E993" s="38">
        <v>281.91000000000003</v>
      </c>
      <c r="F993" s="35">
        <v>12</v>
      </c>
      <c r="G993" s="35">
        <v>2009</v>
      </c>
      <c r="H993" s="31">
        <f t="shared" si="15"/>
        <v>7.75</v>
      </c>
    </row>
    <row r="994" spans="1:8">
      <c r="A994" s="32">
        <v>2903</v>
      </c>
      <c r="B994" s="37">
        <v>8</v>
      </c>
      <c r="C994" s="37">
        <v>63</v>
      </c>
      <c r="D994" s="38">
        <v>16200.48</v>
      </c>
      <c r="E994" s="38">
        <v>257.14999999999998</v>
      </c>
      <c r="F994" s="35">
        <v>12</v>
      </c>
      <c r="G994" s="35">
        <v>2009</v>
      </c>
      <c r="H994" s="31">
        <f t="shared" si="15"/>
        <v>7.875</v>
      </c>
    </row>
    <row r="995" spans="1:8">
      <c r="A995" s="32">
        <v>7112</v>
      </c>
      <c r="B995" s="37">
        <v>944</v>
      </c>
      <c r="C995" s="39">
        <v>7502</v>
      </c>
      <c r="D995" s="38">
        <v>1888830.82</v>
      </c>
      <c r="E995" s="38">
        <v>251.78</v>
      </c>
      <c r="F995" s="35">
        <v>12</v>
      </c>
      <c r="G995" s="35">
        <v>2009</v>
      </c>
      <c r="H995" s="31">
        <f t="shared" si="15"/>
        <v>7.9470338983050848</v>
      </c>
    </row>
    <row r="996" spans="1:8">
      <c r="A996" s="32">
        <v>9490</v>
      </c>
      <c r="B996" s="37">
        <v>48</v>
      </c>
      <c r="C996" s="37">
        <v>383</v>
      </c>
      <c r="D996" s="38">
        <v>145768.66</v>
      </c>
      <c r="E996" s="38">
        <v>380.6</v>
      </c>
      <c r="F996" s="35">
        <v>12</v>
      </c>
      <c r="G996" s="35">
        <v>2009</v>
      </c>
      <c r="H996" s="31">
        <f t="shared" si="15"/>
        <v>7.979166666666667</v>
      </c>
    </row>
    <row r="997" spans="1:8">
      <c r="A997" s="32">
        <v>3420</v>
      </c>
      <c r="B997" s="37">
        <v>10</v>
      </c>
      <c r="C997" s="37">
        <v>80</v>
      </c>
      <c r="D997" s="38">
        <v>43693.22</v>
      </c>
      <c r="E997" s="38">
        <v>546.16999999999996</v>
      </c>
      <c r="F997" s="35">
        <v>12</v>
      </c>
      <c r="G997" s="35">
        <v>2009</v>
      </c>
      <c r="H997" s="31">
        <f t="shared" si="15"/>
        <v>8</v>
      </c>
    </row>
    <row r="998" spans="1:8">
      <c r="A998" s="32">
        <v>8200</v>
      </c>
      <c r="B998" s="37">
        <v>6</v>
      </c>
      <c r="C998" s="37">
        <v>48</v>
      </c>
      <c r="D998" s="38">
        <v>23715.94</v>
      </c>
      <c r="E998" s="38">
        <v>494.08</v>
      </c>
      <c r="F998" s="35">
        <v>12</v>
      </c>
      <c r="G998" s="35">
        <v>2009</v>
      </c>
      <c r="H998" s="31">
        <f t="shared" si="15"/>
        <v>8</v>
      </c>
    </row>
    <row r="999" spans="1:8">
      <c r="A999" s="32">
        <v>7191</v>
      </c>
      <c r="B999" s="37">
        <v>92</v>
      </c>
      <c r="C999" s="37">
        <v>744</v>
      </c>
      <c r="D999" s="38">
        <v>408742.19</v>
      </c>
      <c r="E999" s="38">
        <v>549.38</v>
      </c>
      <c r="F999" s="35">
        <v>12</v>
      </c>
      <c r="G999" s="35">
        <v>2009</v>
      </c>
      <c r="H999" s="31">
        <f t="shared" si="15"/>
        <v>8.0869565217391308</v>
      </c>
    </row>
    <row r="1000" spans="1:8">
      <c r="A1000" s="32">
        <v>9513</v>
      </c>
      <c r="B1000" s="37">
        <v>518</v>
      </c>
      <c r="C1000" s="39">
        <v>4224</v>
      </c>
      <c r="D1000" s="38">
        <v>1480504.17</v>
      </c>
      <c r="E1000" s="38">
        <v>350.5</v>
      </c>
      <c r="F1000" s="35">
        <v>12</v>
      </c>
      <c r="G1000" s="35">
        <v>2009</v>
      </c>
      <c r="H1000" s="31">
        <f t="shared" si="15"/>
        <v>8.1544401544401541</v>
      </c>
    </row>
    <row r="1001" spans="1:8">
      <c r="A1001" s="32">
        <v>9599</v>
      </c>
      <c r="B1001" s="37">
        <v>200</v>
      </c>
      <c r="C1001" s="39">
        <v>1667</v>
      </c>
      <c r="D1001" s="38">
        <v>628570.41</v>
      </c>
      <c r="E1001" s="38">
        <v>377.07</v>
      </c>
      <c r="F1001" s="35">
        <v>12</v>
      </c>
      <c r="G1001" s="35">
        <v>2009</v>
      </c>
      <c r="H1001" s="31">
        <f t="shared" si="15"/>
        <v>8.3350000000000009</v>
      </c>
    </row>
    <row r="1002" spans="1:8">
      <c r="A1002" s="32">
        <v>8102</v>
      </c>
      <c r="B1002" s="37">
        <v>13</v>
      </c>
      <c r="C1002" s="37">
        <v>109</v>
      </c>
      <c r="D1002" s="38">
        <v>47277.599999999999</v>
      </c>
      <c r="E1002" s="38">
        <v>433.74</v>
      </c>
      <c r="F1002" s="35">
        <v>12</v>
      </c>
      <c r="G1002" s="35">
        <v>2009</v>
      </c>
      <c r="H1002" s="31">
        <f t="shared" si="15"/>
        <v>8.384615384615385</v>
      </c>
    </row>
    <row r="1003" spans="1:8">
      <c r="A1003" s="32">
        <v>9420</v>
      </c>
      <c r="B1003" s="37">
        <v>6</v>
      </c>
      <c r="C1003" s="37">
        <v>51</v>
      </c>
      <c r="D1003" s="38">
        <v>20899.53</v>
      </c>
      <c r="E1003" s="38">
        <v>409.79</v>
      </c>
      <c r="F1003" s="35">
        <v>12</v>
      </c>
      <c r="G1003" s="35">
        <v>2009</v>
      </c>
      <c r="H1003" s="31">
        <f t="shared" si="15"/>
        <v>8.5</v>
      </c>
    </row>
    <row r="1004" spans="1:8">
      <c r="A1004" s="32">
        <v>3813</v>
      </c>
      <c r="B1004" s="37">
        <v>166</v>
      </c>
      <c r="C1004" s="39">
        <v>1428</v>
      </c>
      <c r="D1004" s="38">
        <v>480264.92</v>
      </c>
      <c r="E1004" s="38">
        <v>336.32</v>
      </c>
      <c r="F1004" s="35">
        <v>12</v>
      </c>
      <c r="G1004" s="35">
        <v>2009</v>
      </c>
      <c r="H1004" s="31">
        <f t="shared" si="15"/>
        <v>8.6024096385542173</v>
      </c>
    </row>
    <row r="1005" spans="1:8">
      <c r="A1005" s="32">
        <v>6200</v>
      </c>
      <c r="B1005" s="39">
        <v>1268</v>
      </c>
      <c r="C1005" s="39">
        <v>10929</v>
      </c>
      <c r="D1005" s="38">
        <v>3173923.96</v>
      </c>
      <c r="E1005" s="38">
        <v>290.41000000000003</v>
      </c>
      <c r="F1005" s="35">
        <v>12</v>
      </c>
      <c r="G1005" s="35">
        <v>2009</v>
      </c>
      <c r="H1005" s="31">
        <f t="shared" si="15"/>
        <v>8.6190851735015777</v>
      </c>
    </row>
    <row r="1006" spans="1:8">
      <c r="A1006" s="32">
        <v>9600</v>
      </c>
      <c r="B1006" s="37">
        <v>8</v>
      </c>
      <c r="C1006" s="37">
        <v>69</v>
      </c>
      <c r="D1006" s="38">
        <v>68792</v>
      </c>
      <c r="E1006" s="38">
        <v>996.99</v>
      </c>
      <c r="F1006" s="35">
        <v>12</v>
      </c>
      <c r="G1006" s="35">
        <v>2009</v>
      </c>
      <c r="H1006" s="31">
        <f t="shared" si="15"/>
        <v>8.625</v>
      </c>
    </row>
    <row r="1007" spans="1:8">
      <c r="A1007" s="32">
        <v>6100</v>
      </c>
      <c r="B1007" s="37">
        <v>182</v>
      </c>
      <c r="C1007" s="39">
        <v>1582</v>
      </c>
      <c r="D1007" s="38">
        <v>624313.69999999995</v>
      </c>
      <c r="E1007" s="38">
        <v>394.64</v>
      </c>
      <c r="F1007" s="35">
        <v>12</v>
      </c>
      <c r="G1007" s="35">
        <v>2009</v>
      </c>
      <c r="H1007" s="31">
        <f t="shared" si="15"/>
        <v>8.6923076923076916</v>
      </c>
    </row>
    <row r="1008" spans="1:8">
      <c r="A1008" s="32">
        <v>3823</v>
      </c>
      <c r="B1008" s="37">
        <v>12</v>
      </c>
      <c r="C1008" s="37">
        <v>106</v>
      </c>
      <c r="D1008" s="38">
        <v>39623.660000000003</v>
      </c>
      <c r="E1008" s="38">
        <v>373.81</v>
      </c>
      <c r="F1008" s="35">
        <v>12</v>
      </c>
      <c r="G1008" s="35">
        <v>2009</v>
      </c>
      <c r="H1008" s="31">
        <f t="shared" si="15"/>
        <v>8.8333333333333339</v>
      </c>
    </row>
    <row r="1009" spans="1:8">
      <c r="A1009" s="32">
        <v>3832</v>
      </c>
      <c r="B1009" s="37">
        <v>1</v>
      </c>
      <c r="C1009" s="37">
        <v>9</v>
      </c>
      <c r="D1009" s="38">
        <v>2864</v>
      </c>
      <c r="E1009" s="38">
        <v>318.22000000000003</v>
      </c>
      <c r="F1009" s="35">
        <v>12</v>
      </c>
      <c r="G1009" s="35">
        <v>2009</v>
      </c>
      <c r="H1009" s="31">
        <f t="shared" si="15"/>
        <v>9</v>
      </c>
    </row>
    <row r="1010" spans="1:8">
      <c r="A1010" s="32">
        <v>9350</v>
      </c>
      <c r="B1010" s="37">
        <v>33</v>
      </c>
      <c r="C1010" s="37">
        <v>300</v>
      </c>
      <c r="D1010" s="38">
        <v>146724.93</v>
      </c>
      <c r="E1010" s="38">
        <v>489.08</v>
      </c>
      <c r="F1010" s="35">
        <v>12</v>
      </c>
      <c r="G1010" s="35">
        <v>2009</v>
      </c>
      <c r="H1010" s="31">
        <f t="shared" si="15"/>
        <v>9.0909090909090917</v>
      </c>
    </row>
    <row r="1011" spans="1:8">
      <c r="A1011" s="32">
        <v>6200</v>
      </c>
      <c r="B1011" s="37">
        <v>278</v>
      </c>
      <c r="C1011" s="39">
        <v>2574</v>
      </c>
      <c r="D1011" s="38">
        <v>1075781.57</v>
      </c>
      <c r="E1011" s="38">
        <v>417.94</v>
      </c>
      <c r="F1011" s="35">
        <v>12</v>
      </c>
      <c r="G1011" s="35">
        <v>2009</v>
      </c>
      <c r="H1011" s="31">
        <f t="shared" si="15"/>
        <v>9.2589928057553958</v>
      </c>
    </row>
    <row r="1012" spans="1:8">
      <c r="A1012" s="32">
        <v>3821</v>
      </c>
      <c r="B1012" s="37">
        <v>3</v>
      </c>
      <c r="C1012" s="37">
        <v>28</v>
      </c>
      <c r="D1012" s="38">
        <v>10667.51</v>
      </c>
      <c r="E1012" s="38">
        <v>380.98</v>
      </c>
      <c r="F1012" s="35">
        <v>12</v>
      </c>
      <c r="G1012" s="35">
        <v>2009</v>
      </c>
      <c r="H1012" s="31">
        <f t="shared" si="15"/>
        <v>9.3333333333333339</v>
      </c>
    </row>
    <row r="1013" spans="1:8">
      <c r="A1013" s="32">
        <v>7113</v>
      </c>
      <c r="B1013" s="37">
        <v>54</v>
      </c>
      <c r="C1013" s="37">
        <v>504</v>
      </c>
      <c r="D1013" s="38">
        <v>169437.55</v>
      </c>
      <c r="E1013" s="38">
        <v>336.19</v>
      </c>
      <c r="F1013" s="35">
        <v>12</v>
      </c>
      <c r="G1013" s="35">
        <v>2009</v>
      </c>
      <c r="H1013" s="31">
        <f t="shared" si="15"/>
        <v>9.3333333333333339</v>
      </c>
    </row>
    <row r="1014" spans="1:8">
      <c r="A1014" s="32">
        <v>7191</v>
      </c>
      <c r="B1014" s="37">
        <v>120</v>
      </c>
      <c r="C1014" s="39">
        <v>1126</v>
      </c>
      <c r="D1014" s="38">
        <v>411453.04</v>
      </c>
      <c r="E1014" s="38">
        <v>365.41</v>
      </c>
      <c r="F1014" s="35">
        <v>12</v>
      </c>
      <c r="G1014" s="35">
        <v>2009</v>
      </c>
      <c r="H1014" s="31">
        <f t="shared" si="15"/>
        <v>9.3833333333333329</v>
      </c>
    </row>
    <row r="1015" spans="1:8">
      <c r="A1015" s="32">
        <v>8310</v>
      </c>
      <c r="B1015" s="37">
        <v>557</v>
      </c>
      <c r="C1015" s="39">
        <v>5242</v>
      </c>
      <c r="D1015" s="38">
        <v>2090358.46</v>
      </c>
      <c r="E1015" s="38">
        <v>398.77</v>
      </c>
      <c r="F1015" s="35">
        <v>12</v>
      </c>
      <c r="G1015" s="35">
        <v>2009</v>
      </c>
      <c r="H1015" s="31">
        <f t="shared" si="15"/>
        <v>9.4111310592459603</v>
      </c>
    </row>
    <row r="1016" spans="1:8">
      <c r="A1016" s="32">
        <v>3851</v>
      </c>
      <c r="B1016" s="37">
        <v>4</v>
      </c>
      <c r="C1016" s="37">
        <v>38</v>
      </c>
      <c r="D1016" s="38">
        <v>13148.39</v>
      </c>
      <c r="E1016" s="38">
        <v>346.01</v>
      </c>
      <c r="F1016" s="35">
        <v>12</v>
      </c>
      <c r="G1016" s="35">
        <v>2009</v>
      </c>
      <c r="H1016" s="31">
        <f t="shared" si="15"/>
        <v>9.5</v>
      </c>
    </row>
    <row r="1017" spans="1:8">
      <c r="A1017" s="32">
        <v>3559</v>
      </c>
      <c r="B1017" s="37">
        <v>2</v>
      </c>
      <c r="C1017" s="37">
        <v>19</v>
      </c>
      <c r="D1017" s="38">
        <v>2927.94</v>
      </c>
      <c r="E1017" s="38">
        <v>154.1</v>
      </c>
      <c r="F1017" s="35">
        <v>12</v>
      </c>
      <c r="G1017" s="35">
        <v>2009</v>
      </c>
      <c r="H1017" s="31">
        <f t="shared" si="15"/>
        <v>9.5</v>
      </c>
    </row>
    <row r="1018" spans="1:8">
      <c r="A1018" s="32">
        <v>6200</v>
      </c>
      <c r="B1018" s="37">
        <v>600</v>
      </c>
      <c r="C1018" s="39">
        <v>5729</v>
      </c>
      <c r="D1018" s="38">
        <v>1717794.89</v>
      </c>
      <c r="E1018" s="38">
        <v>299.83999999999997</v>
      </c>
      <c r="F1018" s="35">
        <v>12</v>
      </c>
      <c r="G1018" s="35">
        <v>2009</v>
      </c>
      <c r="H1018" s="31">
        <f t="shared" si="15"/>
        <v>9.5483333333333338</v>
      </c>
    </row>
    <row r="1019" spans="1:8">
      <c r="A1019" s="32">
        <v>3811</v>
      </c>
      <c r="B1019" s="37">
        <v>23</v>
      </c>
      <c r="C1019" s="37">
        <v>223</v>
      </c>
      <c r="D1019" s="38">
        <v>77250.720000000001</v>
      </c>
      <c r="E1019" s="38">
        <v>346.42</v>
      </c>
      <c r="F1019" s="35">
        <v>12</v>
      </c>
      <c r="G1019" s="35">
        <v>2009</v>
      </c>
      <c r="H1019" s="31">
        <f t="shared" si="15"/>
        <v>9.695652173913043</v>
      </c>
    </row>
    <row r="1020" spans="1:8">
      <c r="A1020" s="32">
        <v>8103</v>
      </c>
      <c r="B1020" s="37">
        <v>25</v>
      </c>
      <c r="C1020" s="37">
        <v>243</v>
      </c>
      <c r="D1020" s="38">
        <v>110238.7</v>
      </c>
      <c r="E1020" s="38">
        <v>453.66</v>
      </c>
      <c r="F1020" s="35">
        <v>12</v>
      </c>
      <c r="G1020" s="35">
        <v>2009</v>
      </c>
      <c r="H1020" s="31">
        <f t="shared" si="15"/>
        <v>9.7200000000000006</v>
      </c>
    </row>
    <row r="1021" spans="1:8">
      <c r="A1021" s="32">
        <v>3831</v>
      </c>
      <c r="B1021" s="37">
        <v>7</v>
      </c>
      <c r="C1021" s="37">
        <v>69</v>
      </c>
      <c r="D1021" s="38">
        <v>27413.08</v>
      </c>
      <c r="E1021" s="38">
        <v>397.29</v>
      </c>
      <c r="F1021" s="35">
        <v>12</v>
      </c>
      <c r="G1021" s="35">
        <v>2009</v>
      </c>
      <c r="H1021" s="31">
        <f t="shared" si="15"/>
        <v>9.8571428571428577</v>
      </c>
    </row>
    <row r="1022" spans="1:8">
      <c r="A1022" s="32">
        <v>3211</v>
      </c>
      <c r="B1022" s="37">
        <v>13</v>
      </c>
      <c r="C1022" s="37">
        <v>130</v>
      </c>
      <c r="D1022" s="38">
        <v>32447.73</v>
      </c>
      <c r="E1022" s="38">
        <v>249.6</v>
      </c>
      <c r="F1022" s="35">
        <v>12</v>
      </c>
      <c r="G1022" s="35">
        <v>2009</v>
      </c>
      <c r="H1022" s="31">
        <f t="shared" si="15"/>
        <v>10</v>
      </c>
    </row>
    <row r="1023" spans="1:8">
      <c r="A1023" s="32">
        <v>3843</v>
      </c>
      <c r="B1023" s="37">
        <v>11</v>
      </c>
      <c r="C1023" s="37">
        <v>110</v>
      </c>
      <c r="D1023" s="38">
        <v>31976.34</v>
      </c>
      <c r="E1023" s="38">
        <v>290.69</v>
      </c>
      <c r="F1023" s="35">
        <v>12</v>
      </c>
      <c r="G1023" s="35">
        <v>2009</v>
      </c>
      <c r="H1023" s="31">
        <f t="shared" si="15"/>
        <v>10</v>
      </c>
    </row>
    <row r="1024" spans="1:8">
      <c r="A1024" s="32">
        <v>6100</v>
      </c>
      <c r="B1024" s="37">
        <v>133</v>
      </c>
      <c r="C1024" s="39">
        <v>1335</v>
      </c>
      <c r="D1024" s="38">
        <v>713635.09</v>
      </c>
      <c r="E1024" s="38">
        <v>534.55999999999995</v>
      </c>
      <c r="F1024" s="35">
        <v>12</v>
      </c>
      <c r="G1024" s="35">
        <v>2009</v>
      </c>
      <c r="H1024" s="31">
        <f t="shared" si="15"/>
        <v>10.037593984962406</v>
      </c>
    </row>
    <row r="1025" spans="1:8">
      <c r="A1025" s="32">
        <v>9399</v>
      </c>
      <c r="B1025" s="37">
        <v>91</v>
      </c>
      <c r="C1025" s="37">
        <v>917</v>
      </c>
      <c r="D1025" s="38">
        <v>473349.12</v>
      </c>
      <c r="E1025" s="38">
        <v>516.19000000000005</v>
      </c>
      <c r="F1025" s="35">
        <v>12</v>
      </c>
      <c r="G1025" s="35">
        <v>2009</v>
      </c>
      <c r="H1025" s="31">
        <f t="shared" si="15"/>
        <v>10.076923076923077</v>
      </c>
    </row>
    <row r="1026" spans="1:8">
      <c r="A1026" s="32">
        <v>3710</v>
      </c>
      <c r="B1026" s="37">
        <v>54</v>
      </c>
      <c r="C1026" s="37">
        <v>546</v>
      </c>
      <c r="D1026" s="38">
        <v>191201.3</v>
      </c>
      <c r="E1026" s="38">
        <v>350.19</v>
      </c>
      <c r="F1026" s="35">
        <v>12</v>
      </c>
      <c r="G1026" s="35">
        <v>2009</v>
      </c>
      <c r="H1026" s="31">
        <f t="shared" si="15"/>
        <v>10.111111111111111</v>
      </c>
    </row>
    <row r="1027" spans="1:8">
      <c r="A1027" s="32">
        <v>1302</v>
      </c>
      <c r="B1027" s="37">
        <v>38</v>
      </c>
      <c r="C1027" s="37">
        <v>386</v>
      </c>
      <c r="D1027" s="38">
        <v>181627.49</v>
      </c>
      <c r="E1027" s="38">
        <v>470.54</v>
      </c>
      <c r="F1027" s="35">
        <v>12</v>
      </c>
      <c r="G1027" s="35">
        <v>2009</v>
      </c>
      <c r="H1027" s="31">
        <f t="shared" si="15"/>
        <v>10.157894736842104</v>
      </c>
    </row>
    <row r="1028" spans="1:8">
      <c r="A1028" s="32">
        <v>3720</v>
      </c>
      <c r="B1028" s="37">
        <v>9</v>
      </c>
      <c r="C1028" s="37">
        <v>92</v>
      </c>
      <c r="D1028" s="38">
        <v>32670.26</v>
      </c>
      <c r="E1028" s="38">
        <v>355.11</v>
      </c>
      <c r="F1028" s="35">
        <v>12</v>
      </c>
      <c r="G1028" s="35">
        <v>2009</v>
      </c>
      <c r="H1028" s="31">
        <f t="shared" ref="H1028:H1091" si="16">C1028/B1028</f>
        <v>10.222222222222221</v>
      </c>
    </row>
    <row r="1029" spans="1:8">
      <c r="A1029" s="32">
        <v>8102</v>
      </c>
      <c r="B1029" s="37">
        <v>16</v>
      </c>
      <c r="C1029" s="37">
        <v>166</v>
      </c>
      <c r="D1029" s="38">
        <v>136150.18</v>
      </c>
      <c r="E1029" s="38">
        <v>820.18</v>
      </c>
      <c r="F1029" s="35">
        <v>12</v>
      </c>
      <c r="G1029" s="35">
        <v>2009</v>
      </c>
      <c r="H1029" s="31">
        <f t="shared" si="16"/>
        <v>10.375</v>
      </c>
    </row>
    <row r="1030" spans="1:8">
      <c r="A1030" s="32">
        <v>3829</v>
      </c>
      <c r="B1030" s="37">
        <v>17</v>
      </c>
      <c r="C1030" s="37">
        <v>183</v>
      </c>
      <c r="D1030" s="38">
        <v>70623.97</v>
      </c>
      <c r="E1030" s="38">
        <v>385.92</v>
      </c>
      <c r="F1030" s="35">
        <v>12</v>
      </c>
      <c r="G1030" s="35">
        <v>2009</v>
      </c>
      <c r="H1030" s="31">
        <f t="shared" si="16"/>
        <v>10.764705882352942</v>
      </c>
    </row>
    <row r="1031" spans="1:8">
      <c r="A1031" s="32">
        <v>3311</v>
      </c>
      <c r="B1031" s="37">
        <v>22</v>
      </c>
      <c r="C1031" s="37">
        <v>238</v>
      </c>
      <c r="D1031" s="38">
        <v>71016.53</v>
      </c>
      <c r="E1031" s="38">
        <v>298.39</v>
      </c>
      <c r="F1031" s="35">
        <v>12</v>
      </c>
      <c r="G1031" s="35">
        <v>2009</v>
      </c>
      <c r="H1031" s="31">
        <f t="shared" si="16"/>
        <v>10.818181818181818</v>
      </c>
    </row>
    <row r="1032" spans="1:8">
      <c r="A1032" s="32">
        <v>6200</v>
      </c>
      <c r="B1032" s="37">
        <v>498</v>
      </c>
      <c r="C1032" s="39">
        <v>5457</v>
      </c>
      <c r="D1032" s="38">
        <v>2127924.96</v>
      </c>
      <c r="E1032" s="38">
        <v>389.94</v>
      </c>
      <c r="F1032" s="35">
        <v>12</v>
      </c>
      <c r="G1032" s="35">
        <v>2009</v>
      </c>
      <c r="H1032" s="31">
        <f t="shared" si="16"/>
        <v>10.957831325301205</v>
      </c>
    </row>
    <row r="1033" spans="1:8">
      <c r="A1033" s="32">
        <v>3513</v>
      </c>
      <c r="B1033" s="37">
        <v>7</v>
      </c>
      <c r="C1033" s="37">
        <v>77</v>
      </c>
      <c r="D1033" s="38">
        <v>25942.05</v>
      </c>
      <c r="E1033" s="38">
        <v>336.91</v>
      </c>
      <c r="F1033" s="35">
        <v>12</v>
      </c>
      <c r="G1033" s="35">
        <v>2009</v>
      </c>
      <c r="H1033" s="31">
        <f t="shared" si="16"/>
        <v>11</v>
      </c>
    </row>
    <row r="1034" spans="1:8">
      <c r="A1034" s="32">
        <v>4200</v>
      </c>
      <c r="B1034" s="37">
        <v>95</v>
      </c>
      <c r="C1034" s="39">
        <v>1045</v>
      </c>
      <c r="D1034" s="38">
        <v>316039.46000000002</v>
      </c>
      <c r="E1034" s="38">
        <v>302.43</v>
      </c>
      <c r="F1034" s="35">
        <v>12</v>
      </c>
      <c r="G1034" s="35">
        <v>2009</v>
      </c>
      <c r="H1034" s="31">
        <f t="shared" si="16"/>
        <v>11</v>
      </c>
    </row>
    <row r="1035" spans="1:8">
      <c r="A1035" s="32">
        <v>9100</v>
      </c>
      <c r="B1035" s="37">
        <v>7</v>
      </c>
      <c r="C1035" s="37">
        <v>77</v>
      </c>
      <c r="D1035" s="38">
        <v>31384.28</v>
      </c>
      <c r="E1035" s="38">
        <v>407.59</v>
      </c>
      <c r="F1035" s="35">
        <v>12</v>
      </c>
      <c r="G1035" s="35">
        <v>2009</v>
      </c>
      <c r="H1035" s="31">
        <f t="shared" si="16"/>
        <v>11</v>
      </c>
    </row>
    <row r="1036" spans="1:8">
      <c r="A1036" s="32">
        <v>6100</v>
      </c>
      <c r="B1036" s="37">
        <v>34</v>
      </c>
      <c r="C1036" s="37">
        <v>377</v>
      </c>
      <c r="D1036" s="38">
        <v>153747.34</v>
      </c>
      <c r="E1036" s="38">
        <v>407.82</v>
      </c>
      <c r="F1036" s="35">
        <v>12</v>
      </c>
      <c r="G1036" s="35">
        <v>2009</v>
      </c>
      <c r="H1036" s="31">
        <f t="shared" si="16"/>
        <v>11.088235294117647</v>
      </c>
    </row>
    <row r="1037" spans="1:8">
      <c r="A1037" s="32">
        <v>9490</v>
      </c>
      <c r="B1037" s="37">
        <v>102</v>
      </c>
      <c r="C1037" s="39">
        <v>1134</v>
      </c>
      <c r="D1037" s="38">
        <v>360177.98</v>
      </c>
      <c r="E1037" s="38">
        <v>317.62</v>
      </c>
      <c r="F1037" s="35">
        <v>12</v>
      </c>
      <c r="G1037" s="35">
        <v>2009</v>
      </c>
      <c r="H1037" s="31">
        <f t="shared" si="16"/>
        <v>11.117647058823529</v>
      </c>
    </row>
    <row r="1038" spans="1:8">
      <c r="A1038" s="32">
        <v>5000</v>
      </c>
      <c r="B1038" s="37">
        <v>130</v>
      </c>
      <c r="C1038" s="39">
        <v>1466</v>
      </c>
      <c r="D1038" s="38">
        <v>516848.4</v>
      </c>
      <c r="E1038" s="38">
        <v>352.56</v>
      </c>
      <c r="F1038" s="35">
        <v>12</v>
      </c>
      <c r="G1038" s="35">
        <v>2009</v>
      </c>
      <c r="H1038" s="31">
        <f t="shared" si="16"/>
        <v>11.276923076923078</v>
      </c>
    </row>
    <row r="1039" spans="1:8">
      <c r="A1039" s="32">
        <v>6200</v>
      </c>
      <c r="B1039" s="37">
        <v>701</v>
      </c>
      <c r="C1039" s="39">
        <v>7915</v>
      </c>
      <c r="D1039" s="38">
        <v>3387117.9</v>
      </c>
      <c r="E1039" s="38">
        <v>427.94</v>
      </c>
      <c r="F1039" s="35">
        <v>12</v>
      </c>
      <c r="G1039" s="35">
        <v>2009</v>
      </c>
      <c r="H1039" s="31">
        <f t="shared" si="16"/>
        <v>11.291012838801711</v>
      </c>
    </row>
    <row r="1040" spans="1:8">
      <c r="A1040" s="32">
        <v>7115</v>
      </c>
      <c r="B1040" s="37">
        <v>2</v>
      </c>
      <c r="C1040" s="37">
        <v>23</v>
      </c>
      <c r="D1040" s="38">
        <v>6695.96</v>
      </c>
      <c r="E1040" s="38">
        <v>291.13</v>
      </c>
      <c r="F1040" s="35">
        <v>12</v>
      </c>
      <c r="G1040" s="35">
        <v>2009</v>
      </c>
      <c r="H1040" s="31">
        <f t="shared" si="16"/>
        <v>11.5</v>
      </c>
    </row>
    <row r="1041" spans="1:8">
      <c r="A1041" s="32">
        <v>8324</v>
      </c>
      <c r="B1041" s="37">
        <v>463</v>
      </c>
      <c r="C1041" s="39">
        <v>5335</v>
      </c>
      <c r="D1041" s="38">
        <v>2246173.67</v>
      </c>
      <c r="E1041" s="38">
        <v>421.03</v>
      </c>
      <c r="F1041" s="35">
        <v>12</v>
      </c>
      <c r="G1041" s="35">
        <v>2009</v>
      </c>
      <c r="H1041" s="31">
        <f t="shared" si="16"/>
        <v>11.522678185745141</v>
      </c>
    </row>
    <row r="1042" spans="1:8">
      <c r="A1042" s="32">
        <v>3811</v>
      </c>
      <c r="B1042" s="37">
        <v>94</v>
      </c>
      <c r="C1042" s="39">
        <v>1102</v>
      </c>
      <c r="D1042" s="38">
        <v>435136.7</v>
      </c>
      <c r="E1042" s="38">
        <v>394.86</v>
      </c>
      <c r="F1042" s="35">
        <v>12</v>
      </c>
      <c r="G1042" s="35">
        <v>2009</v>
      </c>
      <c r="H1042" s="31">
        <f t="shared" si="16"/>
        <v>11.723404255319149</v>
      </c>
    </row>
    <row r="1043" spans="1:8">
      <c r="A1043" s="32">
        <v>7131</v>
      </c>
      <c r="B1043" s="37">
        <v>4</v>
      </c>
      <c r="C1043" s="37">
        <v>47</v>
      </c>
      <c r="D1043" s="38">
        <v>38110.47</v>
      </c>
      <c r="E1043" s="38">
        <v>810.86</v>
      </c>
      <c r="F1043" s="35">
        <v>12</v>
      </c>
      <c r="G1043" s="35">
        <v>2009</v>
      </c>
      <c r="H1043" s="31">
        <f t="shared" si="16"/>
        <v>11.75</v>
      </c>
    </row>
    <row r="1044" spans="1:8">
      <c r="A1044" s="32">
        <v>6200</v>
      </c>
      <c r="B1044" s="37">
        <v>24</v>
      </c>
      <c r="C1044" s="37">
        <v>283</v>
      </c>
      <c r="D1044" s="38">
        <v>85698.84</v>
      </c>
      <c r="E1044" s="38">
        <v>302.82</v>
      </c>
      <c r="F1044" s="35">
        <v>12</v>
      </c>
      <c r="G1044" s="35">
        <v>2009</v>
      </c>
      <c r="H1044" s="31">
        <f t="shared" si="16"/>
        <v>11.791666666666666</v>
      </c>
    </row>
    <row r="1045" spans="1:8">
      <c r="A1045" s="32">
        <v>3829</v>
      </c>
      <c r="B1045" s="37">
        <v>5</v>
      </c>
      <c r="C1045" s="37">
        <v>59</v>
      </c>
      <c r="D1045" s="38">
        <v>16045.43</v>
      </c>
      <c r="E1045" s="38">
        <v>271.95999999999998</v>
      </c>
      <c r="F1045" s="35">
        <v>12</v>
      </c>
      <c r="G1045" s="35">
        <v>2009</v>
      </c>
      <c r="H1045" s="31">
        <f t="shared" si="16"/>
        <v>11.8</v>
      </c>
    </row>
    <row r="1046" spans="1:8">
      <c r="A1046" s="32">
        <v>7114</v>
      </c>
      <c r="B1046" s="37">
        <v>443</v>
      </c>
      <c r="C1046" s="39">
        <v>5241</v>
      </c>
      <c r="D1046" s="38">
        <v>1961625.36</v>
      </c>
      <c r="E1046" s="38">
        <v>374.28</v>
      </c>
      <c r="F1046" s="35">
        <v>12</v>
      </c>
      <c r="G1046" s="35">
        <v>2009</v>
      </c>
      <c r="H1046" s="31">
        <f t="shared" si="16"/>
        <v>11.830699774266366</v>
      </c>
    </row>
    <row r="1047" spans="1:8">
      <c r="A1047" s="32">
        <v>6200</v>
      </c>
      <c r="B1047" s="37">
        <v>395</v>
      </c>
      <c r="C1047" s="39">
        <v>4679</v>
      </c>
      <c r="D1047" s="38">
        <v>1852817.46</v>
      </c>
      <c r="E1047" s="38">
        <v>395.99</v>
      </c>
      <c r="F1047" s="35">
        <v>12</v>
      </c>
      <c r="G1047" s="35">
        <v>2009</v>
      </c>
      <c r="H1047" s="31">
        <f t="shared" si="16"/>
        <v>11.845569620253164</v>
      </c>
    </row>
    <row r="1048" spans="1:8">
      <c r="A1048" s="32">
        <v>6200</v>
      </c>
      <c r="B1048" s="39">
        <v>1559</v>
      </c>
      <c r="C1048" s="39">
        <v>18653</v>
      </c>
      <c r="D1048" s="38">
        <v>7122234.75</v>
      </c>
      <c r="E1048" s="38">
        <v>381.83</v>
      </c>
      <c r="F1048" s="35">
        <v>12</v>
      </c>
      <c r="G1048" s="35">
        <v>2009</v>
      </c>
      <c r="H1048" s="31">
        <f t="shared" si="16"/>
        <v>11.964720974983964</v>
      </c>
    </row>
    <row r="1049" spans="1:8">
      <c r="A1049" s="32">
        <v>3699</v>
      </c>
      <c r="B1049" s="37">
        <v>1</v>
      </c>
      <c r="C1049" s="37">
        <v>12</v>
      </c>
      <c r="D1049" s="38">
        <v>3387.92</v>
      </c>
      <c r="E1049" s="38">
        <v>282.33</v>
      </c>
      <c r="F1049" s="35">
        <v>12</v>
      </c>
      <c r="G1049" s="35">
        <v>2009</v>
      </c>
      <c r="H1049" s="31">
        <f t="shared" si="16"/>
        <v>12</v>
      </c>
    </row>
    <row r="1050" spans="1:8">
      <c r="A1050" s="32">
        <v>8325</v>
      </c>
      <c r="B1050" s="37">
        <v>245</v>
      </c>
      <c r="C1050" s="39">
        <v>2943</v>
      </c>
      <c r="D1050" s="38">
        <v>1925754.34</v>
      </c>
      <c r="E1050" s="38">
        <v>654.35</v>
      </c>
      <c r="F1050" s="35">
        <v>12</v>
      </c>
      <c r="G1050" s="35">
        <v>2009</v>
      </c>
      <c r="H1050" s="31">
        <f t="shared" si="16"/>
        <v>12.012244897959183</v>
      </c>
    </row>
    <row r="1051" spans="1:8">
      <c r="A1051" s="32">
        <v>8323</v>
      </c>
      <c r="B1051" s="37">
        <v>44</v>
      </c>
      <c r="C1051" s="37">
        <v>530</v>
      </c>
      <c r="D1051" s="38">
        <v>460306.65</v>
      </c>
      <c r="E1051" s="38">
        <v>868.5</v>
      </c>
      <c r="F1051" s="35">
        <v>12</v>
      </c>
      <c r="G1051" s="35">
        <v>2009</v>
      </c>
      <c r="H1051" s="31">
        <f t="shared" si="16"/>
        <v>12.045454545454545</v>
      </c>
    </row>
    <row r="1052" spans="1:8">
      <c r="A1052" s="32">
        <v>1110</v>
      </c>
      <c r="B1052" s="37">
        <v>56</v>
      </c>
      <c r="C1052" s="37">
        <v>694</v>
      </c>
      <c r="D1052" s="38">
        <v>188608.39</v>
      </c>
      <c r="E1052" s="38">
        <v>271.77</v>
      </c>
      <c r="F1052" s="35">
        <v>12</v>
      </c>
      <c r="G1052" s="35">
        <v>2009</v>
      </c>
      <c r="H1052" s="31">
        <f t="shared" si="16"/>
        <v>12.392857142857142</v>
      </c>
    </row>
    <row r="1053" spans="1:8">
      <c r="A1053" s="32">
        <v>6100</v>
      </c>
      <c r="B1053" s="37">
        <v>177</v>
      </c>
      <c r="C1053" s="39">
        <v>2197</v>
      </c>
      <c r="D1053" s="38">
        <v>1330962.95</v>
      </c>
      <c r="E1053" s="38">
        <v>605.80999999999995</v>
      </c>
      <c r="F1053" s="35">
        <v>12</v>
      </c>
      <c r="G1053" s="35">
        <v>2009</v>
      </c>
      <c r="H1053" s="31">
        <f t="shared" si="16"/>
        <v>12.412429378531073</v>
      </c>
    </row>
    <row r="1054" spans="1:8">
      <c r="A1054" s="32">
        <v>6200</v>
      </c>
      <c r="B1054" s="37">
        <v>460</v>
      </c>
      <c r="C1054" s="39">
        <v>5716</v>
      </c>
      <c r="D1054" s="38">
        <v>2451715.14</v>
      </c>
      <c r="E1054" s="38">
        <v>428.92</v>
      </c>
      <c r="F1054" s="35">
        <v>12</v>
      </c>
      <c r="G1054" s="35">
        <v>2009</v>
      </c>
      <c r="H1054" s="31">
        <f t="shared" si="16"/>
        <v>12.42608695652174</v>
      </c>
    </row>
    <row r="1055" spans="1:8">
      <c r="A1055" s="32">
        <v>3620</v>
      </c>
      <c r="B1055" s="37">
        <v>29</v>
      </c>
      <c r="C1055" s="37">
        <v>362</v>
      </c>
      <c r="D1055" s="38">
        <v>154623.28</v>
      </c>
      <c r="E1055" s="38">
        <v>427.14</v>
      </c>
      <c r="F1055" s="35">
        <v>12</v>
      </c>
      <c r="G1055" s="35">
        <v>2009</v>
      </c>
      <c r="H1055" s="31">
        <f t="shared" si="16"/>
        <v>12.482758620689655</v>
      </c>
    </row>
    <row r="1056" spans="1:8">
      <c r="A1056" s="32">
        <v>8323</v>
      </c>
      <c r="B1056" s="37">
        <v>31</v>
      </c>
      <c r="C1056" s="37">
        <v>392</v>
      </c>
      <c r="D1056" s="38">
        <v>258077.7</v>
      </c>
      <c r="E1056" s="38">
        <v>658.36</v>
      </c>
      <c r="F1056" s="35">
        <v>12</v>
      </c>
      <c r="G1056" s="35">
        <v>2009</v>
      </c>
      <c r="H1056" s="31">
        <f t="shared" si="16"/>
        <v>12.64516129032258</v>
      </c>
    </row>
    <row r="1057" spans="1:8">
      <c r="A1057" s="32">
        <v>3852</v>
      </c>
      <c r="B1057" s="37">
        <v>6</v>
      </c>
      <c r="C1057" s="37">
        <v>76</v>
      </c>
      <c r="D1057" s="38">
        <v>28191.08</v>
      </c>
      <c r="E1057" s="38">
        <v>370.94</v>
      </c>
      <c r="F1057" s="35">
        <v>12</v>
      </c>
      <c r="G1057" s="35">
        <v>2009</v>
      </c>
      <c r="H1057" s="31">
        <f t="shared" si="16"/>
        <v>12.666666666666666</v>
      </c>
    </row>
    <row r="1058" spans="1:8">
      <c r="A1058" s="32">
        <v>3529</v>
      </c>
      <c r="B1058" s="37">
        <v>46</v>
      </c>
      <c r="C1058" s="37">
        <v>601</v>
      </c>
      <c r="D1058" s="38">
        <v>271970.05</v>
      </c>
      <c r="E1058" s="38">
        <v>452.53</v>
      </c>
      <c r="F1058" s="35">
        <v>12</v>
      </c>
      <c r="G1058" s="35">
        <v>2009</v>
      </c>
      <c r="H1058" s="31">
        <f t="shared" si="16"/>
        <v>13.065217391304348</v>
      </c>
    </row>
    <row r="1059" spans="1:8">
      <c r="A1059" s="32">
        <v>6100</v>
      </c>
      <c r="B1059" s="37">
        <v>198</v>
      </c>
      <c r="C1059" s="39">
        <v>2591</v>
      </c>
      <c r="D1059" s="38">
        <v>1198024.21</v>
      </c>
      <c r="E1059" s="38">
        <v>462.38</v>
      </c>
      <c r="F1059" s="35">
        <v>12</v>
      </c>
      <c r="G1059" s="35">
        <v>2009</v>
      </c>
      <c r="H1059" s="31">
        <f t="shared" si="16"/>
        <v>13.085858585858587</v>
      </c>
    </row>
    <row r="1060" spans="1:8">
      <c r="A1060" s="32">
        <v>2901</v>
      </c>
      <c r="B1060" s="37">
        <v>3</v>
      </c>
      <c r="C1060" s="37">
        <v>40</v>
      </c>
      <c r="D1060" s="38">
        <v>30930.65</v>
      </c>
      <c r="E1060" s="38">
        <v>773.27</v>
      </c>
      <c r="F1060" s="35">
        <v>12</v>
      </c>
      <c r="G1060" s="35">
        <v>2009</v>
      </c>
      <c r="H1060" s="31">
        <f t="shared" si="16"/>
        <v>13.333333333333334</v>
      </c>
    </row>
    <row r="1061" spans="1:8">
      <c r="A1061" s="32">
        <v>9592</v>
      </c>
      <c r="B1061" s="37">
        <v>67</v>
      </c>
      <c r="C1061" s="37">
        <v>904</v>
      </c>
      <c r="D1061" s="38">
        <v>403993.89</v>
      </c>
      <c r="E1061" s="38">
        <v>446.9</v>
      </c>
      <c r="F1061" s="35">
        <v>12</v>
      </c>
      <c r="G1061" s="35">
        <v>2009</v>
      </c>
      <c r="H1061" s="31">
        <f t="shared" si="16"/>
        <v>13.492537313432836</v>
      </c>
    </row>
    <row r="1062" spans="1:8">
      <c r="A1062" s="32">
        <v>3212</v>
      </c>
      <c r="B1062" s="37">
        <v>33</v>
      </c>
      <c r="C1062" s="37">
        <v>448</v>
      </c>
      <c r="D1062" s="38">
        <v>163261.81</v>
      </c>
      <c r="E1062" s="38">
        <v>364.42</v>
      </c>
      <c r="F1062" s="35">
        <v>12</v>
      </c>
      <c r="G1062" s="35">
        <v>2009</v>
      </c>
      <c r="H1062" s="31">
        <f t="shared" si="16"/>
        <v>13.575757575757576</v>
      </c>
    </row>
    <row r="1063" spans="1:8">
      <c r="A1063" s="32">
        <v>3825</v>
      </c>
      <c r="B1063" s="37">
        <v>1</v>
      </c>
      <c r="C1063" s="37">
        <v>14</v>
      </c>
      <c r="D1063" s="38">
        <v>3308.57</v>
      </c>
      <c r="E1063" s="38">
        <v>236.33</v>
      </c>
      <c r="F1063" s="35">
        <v>12</v>
      </c>
      <c r="G1063" s="35">
        <v>2009</v>
      </c>
      <c r="H1063" s="31">
        <f t="shared" si="16"/>
        <v>14</v>
      </c>
    </row>
    <row r="1064" spans="1:8">
      <c r="A1064" s="32">
        <v>9100</v>
      </c>
      <c r="B1064" s="37">
        <v>1</v>
      </c>
      <c r="C1064" s="37">
        <v>14</v>
      </c>
      <c r="D1064" s="38">
        <v>3248.64</v>
      </c>
      <c r="E1064" s="38">
        <v>232.05</v>
      </c>
      <c r="F1064" s="35">
        <v>12</v>
      </c>
      <c r="G1064" s="35">
        <v>2009</v>
      </c>
      <c r="H1064" s="31">
        <f t="shared" si="16"/>
        <v>14</v>
      </c>
    </row>
    <row r="1065" spans="1:8">
      <c r="A1065" s="32">
        <v>9391</v>
      </c>
      <c r="B1065" s="37">
        <v>380</v>
      </c>
      <c r="C1065" s="39">
        <v>5336</v>
      </c>
      <c r="D1065" s="38">
        <v>1749866.09</v>
      </c>
      <c r="E1065" s="38">
        <v>327.94</v>
      </c>
      <c r="F1065" s="35">
        <v>12</v>
      </c>
      <c r="G1065" s="35">
        <v>2009</v>
      </c>
      <c r="H1065" s="31">
        <f t="shared" si="16"/>
        <v>14.042105263157895</v>
      </c>
    </row>
    <row r="1066" spans="1:8">
      <c r="A1066" s="32">
        <v>3691</v>
      </c>
      <c r="B1066" s="37">
        <v>61</v>
      </c>
      <c r="C1066" s="37">
        <v>864</v>
      </c>
      <c r="D1066" s="38">
        <v>286818.96999999997</v>
      </c>
      <c r="E1066" s="38">
        <v>331.97</v>
      </c>
      <c r="F1066" s="35">
        <v>12</v>
      </c>
      <c r="G1066" s="35">
        <v>2009</v>
      </c>
      <c r="H1066" s="31">
        <f t="shared" si="16"/>
        <v>14.163934426229508</v>
      </c>
    </row>
    <row r="1067" spans="1:8">
      <c r="A1067" s="32">
        <v>3720</v>
      </c>
      <c r="B1067" s="37">
        <v>3</v>
      </c>
      <c r="C1067" s="37">
        <v>43</v>
      </c>
      <c r="D1067" s="38">
        <v>9678.3700000000008</v>
      </c>
      <c r="E1067" s="38">
        <v>225.08</v>
      </c>
      <c r="F1067" s="35">
        <v>12</v>
      </c>
      <c r="G1067" s="35">
        <v>2009</v>
      </c>
      <c r="H1067" s="31">
        <f t="shared" si="16"/>
        <v>14.333333333333334</v>
      </c>
    </row>
    <row r="1068" spans="1:8">
      <c r="A1068" s="32">
        <v>9399</v>
      </c>
      <c r="B1068" s="37">
        <v>9</v>
      </c>
      <c r="C1068" s="37">
        <v>129</v>
      </c>
      <c r="D1068" s="38">
        <v>52358.68</v>
      </c>
      <c r="E1068" s="38">
        <v>405.88</v>
      </c>
      <c r="F1068" s="35">
        <v>12</v>
      </c>
      <c r="G1068" s="35">
        <v>2009</v>
      </c>
      <c r="H1068" s="31">
        <f t="shared" si="16"/>
        <v>14.333333333333334</v>
      </c>
    </row>
    <row r="1069" spans="1:8">
      <c r="A1069" s="32">
        <v>8200</v>
      </c>
      <c r="B1069" s="37">
        <v>115</v>
      </c>
      <c r="C1069" s="39">
        <v>1663</v>
      </c>
      <c r="D1069" s="38">
        <v>1052941.92</v>
      </c>
      <c r="E1069" s="38">
        <v>633.16</v>
      </c>
      <c r="F1069" s="35">
        <v>12</v>
      </c>
      <c r="G1069" s="35">
        <v>2009</v>
      </c>
      <c r="H1069" s="31">
        <f t="shared" si="16"/>
        <v>14.460869565217392</v>
      </c>
    </row>
    <row r="1070" spans="1:8">
      <c r="A1070" s="32">
        <v>9310</v>
      </c>
      <c r="B1070" s="37">
        <v>505</v>
      </c>
      <c r="C1070" s="39">
        <v>7341</v>
      </c>
      <c r="D1070" s="38">
        <v>3300565.01</v>
      </c>
      <c r="E1070" s="38">
        <v>449.61</v>
      </c>
      <c r="F1070" s="35">
        <v>12</v>
      </c>
      <c r="G1070" s="35">
        <v>2009</v>
      </c>
      <c r="H1070" s="31">
        <f t="shared" si="16"/>
        <v>14.536633663366336</v>
      </c>
    </row>
    <row r="1071" spans="1:8">
      <c r="A1071" s="32">
        <v>8103</v>
      </c>
      <c r="B1071" s="37">
        <v>4</v>
      </c>
      <c r="C1071" s="37">
        <v>59</v>
      </c>
      <c r="D1071" s="38">
        <v>27611.61</v>
      </c>
      <c r="E1071" s="38">
        <v>467.99</v>
      </c>
      <c r="F1071" s="35">
        <v>12</v>
      </c>
      <c r="G1071" s="35">
        <v>2009</v>
      </c>
      <c r="H1071" s="31">
        <f t="shared" si="16"/>
        <v>14.75</v>
      </c>
    </row>
    <row r="1072" spans="1:8">
      <c r="A1072" s="32">
        <v>7116</v>
      </c>
      <c r="B1072" s="37">
        <v>34</v>
      </c>
      <c r="C1072" s="37">
        <v>505</v>
      </c>
      <c r="D1072" s="38">
        <v>204842.01</v>
      </c>
      <c r="E1072" s="38">
        <v>405.63</v>
      </c>
      <c r="F1072" s="35">
        <v>12</v>
      </c>
      <c r="G1072" s="35">
        <v>2009</v>
      </c>
      <c r="H1072" s="31">
        <f t="shared" si="16"/>
        <v>14.852941176470589</v>
      </c>
    </row>
    <row r="1073" spans="1:8">
      <c r="A1073" s="32">
        <v>6100</v>
      </c>
      <c r="B1073" s="37">
        <v>91</v>
      </c>
      <c r="C1073" s="39">
        <v>1374</v>
      </c>
      <c r="D1073" s="38">
        <v>1014733.55</v>
      </c>
      <c r="E1073" s="38">
        <v>738.53</v>
      </c>
      <c r="F1073" s="35">
        <v>12</v>
      </c>
      <c r="G1073" s="35">
        <v>2009</v>
      </c>
      <c r="H1073" s="31">
        <f t="shared" si="16"/>
        <v>15.098901098901099</v>
      </c>
    </row>
    <row r="1074" spans="1:8">
      <c r="A1074" s="32">
        <v>8324</v>
      </c>
      <c r="B1074" s="37">
        <v>15</v>
      </c>
      <c r="C1074" s="37">
        <v>230</v>
      </c>
      <c r="D1074" s="38">
        <v>230609.56</v>
      </c>
      <c r="E1074" s="38">
        <v>1002.65</v>
      </c>
      <c r="F1074" s="35">
        <v>12</v>
      </c>
      <c r="G1074" s="35">
        <v>2009</v>
      </c>
      <c r="H1074" s="31">
        <f t="shared" si="16"/>
        <v>15.333333333333334</v>
      </c>
    </row>
    <row r="1075" spans="1:8">
      <c r="A1075" s="32">
        <v>5000</v>
      </c>
      <c r="B1075" s="37">
        <v>13</v>
      </c>
      <c r="C1075" s="37">
        <v>201</v>
      </c>
      <c r="D1075" s="38">
        <v>87551.63</v>
      </c>
      <c r="E1075" s="38">
        <v>435.58</v>
      </c>
      <c r="F1075" s="35">
        <v>12</v>
      </c>
      <c r="G1075" s="35">
        <v>2009</v>
      </c>
      <c r="H1075" s="31">
        <f t="shared" si="16"/>
        <v>15.461538461538462</v>
      </c>
    </row>
    <row r="1076" spans="1:8">
      <c r="A1076" s="32">
        <v>6310</v>
      </c>
      <c r="B1076" s="39">
        <v>1163</v>
      </c>
      <c r="C1076" s="39">
        <v>18130</v>
      </c>
      <c r="D1076" s="38">
        <v>5356927.92</v>
      </c>
      <c r="E1076" s="38">
        <v>295.47000000000003</v>
      </c>
      <c r="F1076" s="35">
        <v>12</v>
      </c>
      <c r="G1076" s="35">
        <v>2009</v>
      </c>
      <c r="H1076" s="31">
        <f t="shared" si="16"/>
        <v>15.588993981083405</v>
      </c>
    </row>
    <row r="1077" spans="1:8">
      <c r="A1077" s="32">
        <v>8330</v>
      </c>
      <c r="B1077" s="37">
        <v>12</v>
      </c>
      <c r="C1077" s="37">
        <v>188</v>
      </c>
      <c r="D1077" s="38">
        <v>55153.11</v>
      </c>
      <c r="E1077" s="38">
        <v>293.37</v>
      </c>
      <c r="F1077" s="35">
        <v>12</v>
      </c>
      <c r="G1077" s="35">
        <v>2009</v>
      </c>
      <c r="H1077" s="31">
        <f t="shared" si="16"/>
        <v>15.666666666666666</v>
      </c>
    </row>
    <row r="1078" spans="1:8">
      <c r="A1078" s="32">
        <v>6200</v>
      </c>
      <c r="B1078" s="37">
        <v>242</v>
      </c>
      <c r="C1078" s="39">
        <v>3917</v>
      </c>
      <c r="D1078" s="38">
        <v>1470585.35</v>
      </c>
      <c r="E1078" s="38">
        <v>375.44</v>
      </c>
      <c r="F1078" s="35">
        <v>12</v>
      </c>
      <c r="G1078" s="35">
        <v>2009</v>
      </c>
      <c r="H1078" s="31">
        <f t="shared" si="16"/>
        <v>16.185950413223139</v>
      </c>
    </row>
    <row r="1079" spans="1:8">
      <c r="A1079" s="32">
        <v>9331</v>
      </c>
      <c r="B1079" s="37">
        <v>220</v>
      </c>
      <c r="C1079" s="39">
        <v>3580</v>
      </c>
      <c r="D1079" s="38">
        <v>1506277.84</v>
      </c>
      <c r="E1079" s="38">
        <v>420.75</v>
      </c>
      <c r="F1079" s="35">
        <v>12</v>
      </c>
      <c r="G1079" s="35">
        <v>2009</v>
      </c>
      <c r="H1079" s="31">
        <f t="shared" si="16"/>
        <v>16.272727272727273</v>
      </c>
    </row>
    <row r="1080" spans="1:8">
      <c r="A1080" s="32">
        <v>7121</v>
      </c>
      <c r="B1080" s="37">
        <v>13</v>
      </c>
      <c r="C1080" s="37">
        <v>213</v>
      </c>
      <c r="D1080" s="38">
        <v>160550.64000000001</v>
      </c>
      <c r="E1080" s="38">
        <v>753.76</v>
      </c>
      <c r="F1080" s="35">
        <v>12</v>
      </c>
      <c r="G1080" s="35">
        <v>2009</v>
      </c>
      <c r="H1080" s="31">
        <f t="shared" si="16"/>
        <v>16.384615384615383</v>
      </c>
    </row>
    <row r="1081" spans="1:8">
      <c r="A1081" s="32">
        <v>3420</v>
      </c>
      <c r="B1081" s="37">
        <v>307</v>
      </c>
      <c r="C1081" s="39">
        <v>5039</v>
      </c>
      <c r="D1081" s="38">
        <v>2454695.2000000002</v>
      </c>
      <c r="E1081" s="38">
        <v>487.14</v>
      </c>
      <c r="F1081" s="35">
        <v>12</v>
      </c>
      <c r="G1081" s="35">
        <v>2009</v>
      </c>
      <c r="H1081" s="31">
        <f t="shared" si="16"/>
        <v>16.413680781758959</v>
      </c>
    </row>
    <row r="1082" spans="1:8">
      <c r="A1082" s="32">
        <v>7192</v>
      </c>
      <c r="B1082" s="37">
        <v>31</v>
      </c>
      <c r="C1082" s="37">
        <v>512</v>
      </c>
      <c r="D1082" s="38">
        <v>249987.73</v>
      </c>
      <c r="E1082" s="38">
        <v>488.26</v>
      </c>
      <c r="F1082" s="35">
        <v>12</v>
      </c>
      <c r="G1082" s="35">
        <v>2009</v>
      </c>
      <c r="H1082" s="31">
        <f t="shared" si="16"/>
        <v>16.516129032258064</v>
      </c>
    </row>
    <row r="1083" spans="1:8">
      <c r="A1083" s="32">
        <v>6100</v>
      </c>
      <c r="B1083" s="37">
        <v>251</v>
      </c>
      <c r="C1083" s="39">
        <v>4173</v>
      </c>
      <c r="D1083" s="38">
        <v>2218988.65</v>
      </c>
      <c r="E1083" s="38">
        <v>531.75</v>
      </c>
      <c r="F1083" s="35">
        <v>12</v>
      </c>
      <c r="G1083" s="35">
        <v>2009</v>
      </c>
      <c r="H1083" s="31">
        <f t="shared" si="16"/>
        <v>16.625498007968126</v>
      </c>
    </row>
    <row r="1084" spans="1:8">
      <c r="A1084" s="32">
        <v>3529</v>
      </c>
      <c r="B1084" s="37">
        <v>3</v>
      </c>
      <c r="C1084" s="37">
        <v>50</v>
      </c>
      <c r="D1084" s="38">
        <v>11859.02</v>
      </c>
      <c r="E1084" s="38">
        <v>237.18</v>
      </c>
      <c r="F1084" s="35">
        <v>12</v>
      </c>
      <c r="G1084" s="35">
        <v>2009</v>
      </c>
      <c r="H1084" s="31">
        <f t="shared" si="16"/>
        <v>16.666666666666668</v>
      </c>
    </row>
    <row r="1085" spans="1:8">
      <c r="A1085" s="32">
        <v>7116</v>
      </c>
      <c r="B1085" s="37">
        <v>101</v>
      </c>
      <c r="C1085" s="39">
        <v>1711</v>
      </c>
      <c r="D1085" s="38">
        <v>1093330.25</v>
      </c>
      <c r="E1085" s="38">
        <v>639</v>
      </c>
      <c r="F1085" s="35">
        <v>12</v>
      </c>
      <c r="G1085" s="35">
        <v>2009</v>
      </c>
      <c r="H1085" s="31">
        <f t="shared" si="16"/>
        <v>16.940594059405942</v>
      </c>
    </row>
    <row r="1086" spans="1:8">
      <c r="A1086" s="32">
        <v>1110</v>
      </c>
      <c r="B1086" s="37">
        <v>42</v>
      </c>
      <c r="C1086" s="37">
        <v>716</v>
      </c>
      <c r="D1086" s="38">
        <v>188517.02</v>
      </c>
      <c r="E1086" s="38">
        <v>263.29000000000002</v>
      </c>
      <c r="F1086" s="35">
        <v>12</v>
      </c>
      <c r="G1086" s="35">
        <v>2009</v>
      </c>
      <c r="H1086" s="31">
        <f t="shared" si="16"/>
        <v>17.047619047619047</v>
      </c>
    </row>
    <row r="1087" spans="1:8">
      <c r="A1087" s="32">
        <v>2901</v>
      </c>
      <c r="B1087" s="37">
        <v>22</v>
      </c>
      <c r="C1087" s="37">
        <v>379</v>
      </c>
      <c r="D1087" s="38">
        <v>150384.78</v>
      </c>
      <c r="E1087" s="38">
        <v>396.79</v>
      </c>
      <c r="F1087" s="35">
        <v>12</v>
      </c>
      <c r="G1087" s="35">
        <v>2009</v>
      </c>
      <c r="H1087" s="31">
        <f t="shared" si="16"/>
        <v>17.227272727272727</v>
      </c>
    </row>
    <row r="1088" spans="1:8">
      <c r="A1088" s="32">
        <v>3833</v>
      </c>
      <c r="B1088" s="37">
        <v>10</v>
      </c>
      <c r="C1088" s="37">
        <v>173</v>
      </c>
      <c r="D1088" s="38">
        <v>118626.66</v>
      </c>
      <c r="E1088" s="38">
        <v>685.7</v>
      </c>
      <c r="F1088" s="35">
        <v>12</v>
      </c>
      <c r="G1088" s="35">
        <v>2009</v>
      </c>
      <c r="H1088" s="31">
        <f t="shared" si="16"/>
        <v>17.3</v>
      </c>
    </row>
    <row r="1089" spans="1:8">
      <c r="A1089" s="32">
        <v>6320</v>
      </c>
      <c r="B1089" s="37">
        <v>291</v>
      </c>
      <c r="C1089" s="39">
        <v>5037</v>
      </c>
      <c r="D1089" s="38">
        <v>1713751.54</v>
      </c>
      <c r="E1089" s="38">
        <v>340.23</v>
      </c>
      <c r="F1089" s="35">
        <v>12</v>
      </c>
      <c r="G1089" s="35">
        <v>2009</v>
      </c>
      <c r="H1089" s="31">
        <f t="shared" si="16"/>
        <v>17.309278350515463</v>
      </c>
    </row>
    <row r="1090" spans="1:8">
      <c r="A1090" s="32">
        <v>3117</v>
      </c>
      <c r="B1090" s="37">
        <v>448</v>
      </c>
      <c r="C1090" s="39">
        <v>7767</v>
      </c>
      <c r="D1090" s="38">
        <v>2475971.73</v>
      </c>
      <c r="E1090" s="38">
        <v>318.77999999999997</v>
      </c>
      <c r="F1090" s="35">
        <v>12</v>
      </c>
      <c r="G1090" s="35">
        <v>2009</v>
      </c>
      <c r="H1090" s="31">
        <f t="shared" si="16"/>
        <v>17.337053571428573</v>
      </c>
    </row>
    <row r="1091" spans="1:8">
      <c r="A1091" s="32">
        <v>3819</v>
      </c>
      <c r="B1091" s="37">
        <v>16</v>
      </c>
      <c r="C1091" s="37">
        <v>279</v>
      </c>
      <c r="D1091" s="38">
        <v>106704.4</v>
      </c>
      <c r="E1091" s="38">
        <v>382.45</v>
      </c>
      <c r="F1091" s="35">
        <v>12</v>
      </c>
      <c r="G1091" s="35">
        <v>2009</v>
      </c>
      <c r="H1091" s="31">
        <f t="shared" si="16"/>
        <v>17.4375</v>
      </c>
    </row>
    <row r="1092" spans="1:8">
      <c r="A1092" s="32">
        <v>9350</v>
      </c>
      <c r="B1092" s="37">
        <v>84</v>
      </c>
      <c r="C1092" s="39">
        <v>1465</v>
      </c>
      <c r="D1092" s="38">
        <v>943126.72</v>
      </c>
      <c r="E1092" s="38">
        <v>643.77</v>
      </c>
      <c r="F1092" s="35">
        <v>12</v>
      </c>
      <c r="G1092" s="35">
        <v>2009</v>
      </c>
      <c r="H1092" s="31">
        <f t="shared" ref="H1092:H1155" si="17">C1092/B1092</f>
        <v>17.44047619047619</v>
      </c>
    </row>
    <row r="1093" spans="1:8">
      <c r="A1093" s="32">
        <v>9490</v>
      </c>
      <c r="B1093" s="37">
        <v>69</v>
      </c>
      <c r="C1093" s="39">
        <v>1209</v>
      </c>
      <c r="D1093" s="38">
        <v>478026.33</v>
      </c>
      <c r="E1093" s="38">
        <v>395.39</v>
      </c>
      <c r="F1093" s="35">
        <v>12</v>
      </c>
      <c r="G1093" s="35">
        <v>2009</v>
      </c>
      <c r="H1093" s="31">
        <f t="shared" si="17"/>
        <v>17.521739130434781</v>
      </c>
    </row>
    <row r="1094" spans="1:8">
      <c r="A1094" s="32">
        <v>5000</v>
      </c>
      <c r="B1094" s="39">
        <v>1106</v>
      </c>
      <c r="C1094" s="39">
        <v>19383</v>
      </c>
      <c r="D1094" s="38">
        <v>8561033.2599999998</v>
      </c>
      <c r="E1094" s="38">
        <v>441.68</v>
      </c>
      <c r="F1094" s="35">
        <v>12</v>
      </c>
      <c r="G1094" s="35">
        <v>2009</v>
      </c>
      <c r="H1094" s="31">
        <f t="shared" si="17"/>
        <v>17.525316455696203</v>
      </c>
    </row>
    <row r="1095" spans="1:8">
      <c r="A1095" s="32">
        <v>7200</v>
      </c>
      <c r="B1095" s="37">
        <v>7</v>
      </c>
      <c r="C1095" s="37">
        <v>123</v>
      </c>
      <c r="D1095" s="38">
        <v>37959.96</v>
      </c>
      <c r="E1095" s="38">
        <v>308.62</v>
      </c>
      <c r="F1095" s="35">
        <v>12</v>
      </c>
      <c r="G1095" s="35">
        <v>2009</v>
      </c>
      <c r="H1095" s="31">
        <f t="shared" si="17"/>
        <v>17.571428571428573</v>
      </c>
    </row>
    <row r="1096" spans="1:8">
      <c r="A1096" s="32">
        <v>1110</v>
      </c>
      <c r="B1096" s="37">
        <v>366</v>
      </c>
      <c r="C1096" s="39">
        <v>6512</v>
      </c>
      <c r="D1096" s="38">
        <v>2462305.9900000002</v>
      </c>
      <c r="E1096" s="38">
        <v>378.12</v>
      </c>
      <c r="F1096" s="35">
        <v>12</v>
      </c>
      <c r="G1096" s="35">
        <v>2009</v>
      </c>
      <c r="H1096" s="31">
        <f t="shared" si="17"/>
        <v>17.792349726775956</v>
      </c>
    </row>
    <row r="1097" spans="1:8">
      <c r="A1097" s="32">
        <v>9599</v>
      </c>
      <c r="B1097" s="37">
        <v>67</v>
      </c>
      <c r="C1097" s="39">
        <v>1197</v>
      </c>
      <c r="D1097" s="38">
        <v>411206.25</v>
      </c>
      <c r="E1097" s="38">
        <v>343.53</v>
      </c>
      <c r="F1097" s="35">
        <v>12</v>
      </c>
      <c r="G1097" s="35">
        <v>2009</v>
      </c>
      <c r="H1097" s="31">
        <f t="shared" si="17"/>
        <v>17.865671641791046</v>
      </c>
    </row>
    <row r="1098" spans="1:8">
      <c r="A1098" s="32">
        <v>3320</v>
      </c>
      <c r="B1098" s="37">
        <v>107</v>
      </c>
      <c r="C1098" s="39">
        <v>1925</v>
      </c>
      <c r="D1098" s="38">
        <v>828297.86</v>
      </c>
      <c r="E1098" s="38">
        <v>430.28</v>
      </c>
      <c r="F1098" s="35">
        <v>12</v>
      </c>
      <c r="G1098" s="35">
        <v>2009</v>
      </c>
      <c r="H1098" s="31">
        <f t="shared" si="17"/>
        <v>17.990654205607477</v>
      </c>
    </row>
    <row r="1099" spans="1:8">
      <c r="A1099" s="32">
        <v>6100</v>
      </c>
      <c r="B1099" s="37">
        <v>47</v>
      </c>
      <c r="C1099" s="37">
        <v>856</v>
      </c>
      <c r="D1099" s="38">
        <v>1109737.69</v>
      </c>
      <c r="E1099" s="38">
        <v>1296.42</v>
      </c>
      <c r="F1099" s="35">
        <v>12</v>
      </c>
      <c r="G1099" s="35">
        <v>2009</v>
      </c>
      <c r="H1099" s="31">
        <f t="shared" si="17"/>
        <v>18.212765957446809</v>
      </c>
    </row>
    <row r="1100" spans="1:8">
      <c r="A1100" s="32">
        <v>9331</v>
      </c>
      <c r="B1100" s="37">
        <v>107</v>
      </c>
      <c r="C1100" s="39">
        <v>1950</v>
      </c>
      <c r="D1100" s="38">
        <v>876524.13</v>
      </c>
      <c r="E1100" s="38">
        <v>449.5</v>
      </c>
      <c r="F1100" s="35">
        <v>12</v>
      </c>
      <c r="G1100" s="35">
        <v>2009</v>
      </c>
      <c r="H1100" s="31">
        <f t="shared" si="17"/>
        <v>18.22429906542056</v>
      </c>
    </row>
    <row r="1101" spans="1:8">
      <c r="A1101" s="32">
        <v>9310</v>
      </c>
      <c r="B1101" s="37">
        <v>88</v>
      </c>
      <c r="C1101" s="39">
        <v>1652</v>
      </c>
      <c r="D1101" s="38">
        <v>1004857.95</v>
      </c>
      <c r="E1101" s="38">
        <v>608.27</v>
      </c>
      <c r="F1101" s="35">
        <v>12</v>
      </c>
      <c r="G1101" s="35">
        <v>2009</v>
      </c>
      <c r="H1101" s="31">
        <f t="shared" si="17"/>
        <v>18.772727272727273</v>
      </c>
    </row>
    <row r="1102" spans="1:8">
      <c r="A1102" s="32">
        <v>6100</v>
      </c>
      <c r="B1102" s="37">
        <v>11</v>
      </c>
      <c r="C1102" s="37">
        <v>207</v>
      </c>
      <c r="D1102" s="38">
        <v>111061.75</v>
      </c>
      <c r="E1102" s="38">
        <v>536.53</v>
      </c>
      <c r="F1102" s="35">
        <v>12</v>
      </c>
      <c r="G1102" s="35">
        <v>2009</v>
      </c>
      <c r="H1102" s="31">
        <f t="shared" si="17"/>
        <v>18.818181818181817</v>
      </c>
    </row>
    <row r="1103" spans="1:8">
      <c r="A1103" s="32">
        <v>7116</v>
      </c>
      <c r="B1103" s="37">
        <v>30</v>
      </c>
      <c r="C1103" s="37">
        <v>569</v>
      </c>
      <c r="D1103" s="38">
        <v>223132.82</v>
      </c>
      <c r="E1103" s="38">
        <v>392.15</v>
      </c>
      <c r="F1103" s="35">
        <v>12</v>
      </c>
      <c r="G1103" s="35">
        <v>2009</v>
      </c>
      <c r="H1103" s="31">
        <f t="shared" si="17"/>
        <v>18.966666666666665</v>
      </c>
    </row>
    <row r="1104" spans="1:8">
      <c r="A1104" s="32">
        <v>8102</v>
      </c>
      <c r="B1104" s="37">
        <v>215</v>
      </c>
      <c r="C1104" s="39">
        <v>4108</v>
      </c>
      <c r="D1104" s="38">
        <v>2279417.2799999998</v>
      </c>
      <c r="E1104" s="38">
        <v>554.87</v>
      </c>
      <c r="F1104" s="35">
        <v>12</v>
      </c>
      <c r="G1104" s="35">
        <v>2009</v>
      </c>
      <c r="H1104" s="31">
        <f t="shared" si="17"/>
        <v>19.106976744186046</v>
      </c>
    </row>
    <row r="1105" spans="1:8">
      <c r="A1105" s="32">
        <v>8329</v>
      </c>
      <c r="B1105" s="37">
        <v>230</v>
      </c>
      <c r="C1105" s="39">
        <v>4434</v>
      </c>
      <c r="D1105" s="38">
        <v>1905891.46</v>
      </c>
      <c r="E1105" s="38">
        <v>429.84</v>
      </c>
      <c r="F1105" s="35">
        <v>12</v>
      </c>
      <c r="G1105" s="35">
        <v>2009</v>
      </c>
      <c r="H1105" s="31">
        <f t="shared" si="17"/>
        <v>19.278260869565216</v>
      </c>
    </row>
    <row r="1106" spans="1:8">
      <c r="A1106" s="32">
        <v>3691</v>
      </c>
      <c r="B1106" s="37">
        <v>10</v>
      </c>
      <c r="C1106" s="37">
        <v>193</v>
      </c>
      <c r="D1106" s="38">
        <v>71816.63</v>
      </c>
      <c r="E1106" s="38">
        <v>372.11</v>
      </c>
      <c r="F1106" s="35">
        <v>12</v>
      </c>
      <c r="G1106" s="35">
        <v>2009</v>
      </c>
      <c r="H1106" s="31">
        <f t="shared" si="17"/>
        <v>19.3</v>
      </c>
    </row>
    <row r="1107" spans="1:8">
      <c r="A1107" s="32">
        <v>6100</v>
      </c>
      <c r="B1107" s="37">
        <v>18</v>
      </c>
      <c r="C1107" s="37">
        <v>348</v>
      </c>
      <c r="D1107" s="38">
        <v>303854.74</v>
      </c>
      <c r="E1107" s="38">
        <v>873.15</v>
      </c>
      <c r="F1107" s="35">
        <v>12</v>
      </c>
      <c r="G1107" s="35">
        <v>2009</v>
      </c>
      <c r="H1107" s="31">
        <f t="shared" si="17"/>
        <v>19.333333333333332</v>
      </c>
    </row>
    <row r="1108" spans="1:8">
      <c r="A1108" s="32">
        <v>6200</v>
      </c>
      <c r="B1108" s="37">
        <v>328</v>
      </c>
      <c r="C1108" s="39">
        <v>6378</v>
      </c>
      <c r="D1108" s="38">
        <v>2747370.68</v>
      </c>
      <c r="E1108" s="38">
        <v>430.76</v>
      </c>
      <c r="F1108" s="35">
        <v>12</v>
      </c>
      <c r="G1108" s="35">
        <v>2009</v>
      </c>
      <c r="H1108" s="31">
        <f t="shared" si="17"/>
        <v>19.445121951219512</v>
      </c>
    </row>
    <row r="1109" spans="1:8">
      <c r="A1109" s="32">
        <v>8329</v>
      </c>
      <c r="B1109" s="37">
        <v>196</v>
      </c>
      <c r="C1109" s="39">
        <v>3820</v>
      </c>
      <c r="D1109" s="38">
        <v>938146.55</v>
      </c>
      <c r="E1109" s="38">
        <v>245.59</v>
      </c>
      <c r="F1109" s="35">
        <v>12</v>
      </c>
      <c r="G1109" s="35">
        <v>2009</v>
      </c>
      <c r="H1109" s="31">
        <f t="shared" si="17"/>
        <v>19.489795918367346</v>
      </c>
    </row>
    <row r="1110" spans="1:8">
      <c r="A1110" s="32">
        <v>9340</v>
      </c>
      <c r="B1110" s="37">
        <v>176</v>
      </c>
      <c r="C1110" s="39">
        <v>3458</v>
      </c>
      <c r="D1110" s="38">
        <v>1701654.63</v>
      </c>
      <c r="E1110" s="38">
        <v>492.09</v>
      </c>
      <c r="F1110" s="35">
        <v>12</v>
      </c>
      <c r="G1110" s="35">
        <v>2009</v>
      </c>
      <c r="H1110" s="31">
        <f t="shared" si="17"/>
        <v>19.647727272727273</v>
      </c>
    </row>
    <row r="1111" spans="1:8">
      <c r="A1111" s="32">
        <v>3122</v>
      </c>
      <c r="B1111" s="37">
        <v>24</v>
      </c>
      <c r="C1111" s="37">
        <v>478</v>
      </c>
      <c r="D1111" s="38">
        <v>193476.16</v>
      </c>
      <c r="E1111" s="38">
        <v>404.76</v>
      </c>
      <c r="F1111" s="35">
        <v>12</v>
      </c>
      <c r="G1111" s="35">
        <v>2009</v>
      </c>
      <c r="H1111" s="31">
        <f t="shared" si="17"/>
        <v>19.916666666666668</v>
      </c>
    </row>
    <row r="1112" spans="1:8">
      <c r="A1112" s="32">
        <v>8323</v>
      </c>
      <c r="B1112" s="37">
        <v>50</v>
      </c>
      <c r="C1112" s="39">
        <v>1011</v>
      </c>
      <c r="D1112" s="38">
        <v>295237.21999999997</v>
      </c>
      <c r="E1112" s="38">
        <v>292.02</v>
      </c>
      <c r="F1112" s="35">
        <v>12</v>
      </c>
      <c r="G1112" s="35">
        <v>2009</v>
      </c>
      <c r="H1112" s="31">
        <f t="shared" si="17"/>
        <v>20.22</v>
      </c>
    </row>
    <row r="1113" spans="1:8">
      <c r="A1113" s="32">
        <v>6100</v>
      </c>
      <c r="B1113" s="37">
        <v>129</v>
      </c>
      <c r="C1113" s="39">
        <v>2694</v>
      </c>
      <c r="D1113" s="38">
        <v>1238449</v>
      </c>
      <c r="E1113" s="38">
        <v>459.71</v>
      </c>
      <c r="F1113" s="35">
        <v>12</v>
      </c>
      <c r="G1113" s="35">
        <v>2009</v>
      </c>
      <c r="H1113" s="31">
        <f t="shared" si="17"/>
        <v>20.88372093023256</v>
      </c>
    </row>
    <row r="1114" spans="1:8">
      <c r="A1114" s="32">
        <v>3811</v>
      </c>
      <c r="B1114" s="37">
        <v>1</v>
      </c>
      <c r="C1114" s="37">
        <v>21</v>
      </c>
      <c r="D1114" s="38">
        <v>18851.419999999998</v>
      </c>
      <c r="E1114" s="38">
        <v>897.69</v>
      </c>
      <c r="F1114" s="35">
        <v>12</v>
      </c>
      <c r="G1114" s="35">
        <v>2009</v>
      </c>
      <c r="H1114" s="31">
        <f t="shared" si="17"/>
        <v>21</v>
      </c>
    </row>
    <row r="1115" spans="1:8">
      <c r="A1115" s="32">
        <v>6100</v>
      </c>
      <c r="B1115" s="37">
        <v>91</v>
      </c>
      <c r="C1115" s="39">
        <v>1918</v>
      </c>
      <c r="D1115" s="38">
        <v>629106.25</v>
      </c>
      <c r="E1115" s="38">
        <v>328</v>
      </c>
      <c r="F1115" s="35">
        <v>12</v>
      </c>
      <c r="G1115" s="35">
        <v>2009</v>
      </c>
      <c r="H1115" s="31">
        <f t="shared" si="17"/>
        <v>21.076923076923077</v>
      </c>
    </row>
    <row r="1116" spans="1:8">
      <c r="A1116" s="32">
        <v>3710</v>
      </c>
      <c r="B1116" s="37">
        <v>6</v>
      </c>
      <c r="C1116" s="37">
        <v>130</v>
      </c>
      <c r="D1116" s="38">
        <v>59132.94</v>
      </c>
      <c r="E1116" s="38">
        <v>454.87</v>
      </c>
      <c r="F1116" s="35">
        <v>12</v>
      </c>
      <c r="G1116" s="35">
        <v>2009</v>
      </c>
      <c r="H1116" s="31">
        <f t="shared" si="17"/>
        <v>21.666666666666668</v>
      </c>
    </row>
    <row r="1117" spans="1:8">
      <c r="A1117" s="32">
        <v>3119</v>
      </c>
      <c r="B1117" s="37">
        <v>28</v>
      </c>
      <c r="C1117" s="37">
        <v>626</v>
      </c>
      <c r="D1117" s="38">
        <v>253361.17</v>
      </c>
      <c r="E1117" s="38">
        <v>404.73</v>
      </c>
      <c r="F1117" s="35">
        <v>12</v>
      </c>
      <c r="G1117" s="35">
        <v>2009</v>
      </c>
      <c r="H1117" s="31">
        <f t="shared" si="17"/>
        <v>22.357142857142858</v>
      </c>
    </row>
    <row r="1118" spans="1:8">
      <c r="A1118" s="32">
        <v>1120</v>
      </c>
      <c r="B1118" s="37">
        <v>76</v>
      </c>
      <c r="C1118" s="39">
        <v>1711</v>
      </c>
      <c r="D1118" s="38">
        <v>456170.14</v>
      </c>
      <c r="E1118" s="38">
        <v>266.61</v>
      </c>
      <c r="F1118" s="35">
        <v>12</v>
      </c>
      <c r="G1118" s="35">
        <v>2009</v>
      </c>
      <c r="H1118" s="31">
        <f t="shared" si="17"/>
        <v>22.513157894736842</v>
      </c>
    </row>
    <row r="1119" spans="1:8">
      <c r="A1119" s="32">
        <v>6200</v>
      </c>
      <c r="B1119" s="37">
        <v>116</v>
      </c>
      <c r="C1119" s="39">
        <v>2620</v>
      </c>
      <c r="D1119" s="38">
        <v>1176188.6399999999</v>
      </c>
      <c r="E1119" s="38">
        <v>448.93</v>
      </c>
      <c r="F1119" s="35">
        <v>12</v>
      </c>
      <c r="G1119" s="35">
        <v>2009</v>
      </c>
      <c r="H1119" s="31">
        <f t="shared" si="17"/>
        <v>22.586206896551722</v>
      </c>
    </row>
    <row r="1120" spans="1:8">
      <c r="A1120" s="32">
        <v>9340</v>
      </c>
      <c r="B1120" s="37">
        <v>188</v>
      </c>
      <c r="C1120" s="39">
        <v>4406</v>
      </c>
      <c r="D1120" s="38">
        <v>2682468.61</v>
      </c>
      <c r="E1120" s="38">
        <v>608.82000000000005</v>
      </c>
      <c r="F1120" s="35">
        <v>12</v>
      </c>
      <c r="G1120" s="35">
        <v>2009</v>
      </c>
      <c r="H1120" s="31">
        <f t="shared" si="17"/>
        <v>23.436170212765958</v>
      </c>
    </row>
    <row r="1121" spans="1:8">
      <c r="A1121" s="32">
        <v>3140</v>
      </c>
      <c r="B1121" s="37">
        <v>5</v>
      </c>
      <c r="C1121" s="37">
        <v>120</v>
      </c>
      <c r="D1121" s="38">
        <v>157371.57</v>
      </c>
      <c r="E1121" s="38">
        <v>1311.43</v>
      </c>
      <c r="F1121" s="35">
        <v>12</v>
      </c>
      <c r="G1121" s="35">
        <v>2009</v>
      </c>
      <c r="H1121" s="31">
        <f t="shared" si="17"/>
        <v>24</v>
      </c>
    </row>
    <row r="1122" spans="1:8">
      <c r="A1122" s="32">
        <v>3812</v>
      </c>
      <c r="B1122" s="37">
        <v>1</v>
      </c>
      <c r="C1122" s="37">
        <v>24</v>
      </c>
      <c r="D1122" s="38">
        <v>8942.75</v>
      </c>
      <c r="E1122" s="38">
        <v>372.61</v>
      </c>
      <c r="F1122" s="35">
        <v>12</v>
      </c>
      <c r="G1122" s="35">
        <v>2009</v>
      </c>
      <c r="H1122" s="31">
        <f t="shared" si="17"/>
        <v>24</v>
      </c>
    </row>
    <row r="1123" spans="1:8">
      <c r="A1123" s="32">
        <v>3116</v>
      </c>
      <c r="B1123" s="37">
        <v>128</v>
      </c>
      <c r="C1123" s="39">
        <v>3277</v>
      </c>
      <c r="D1123" s="38">
        <v>1240204.1399999999</v>
      </c>
      <c r="E1123" s="38">
        <v>378.46</v>
      </c>
      <c r="F1123" s="35">
        <v>12</v>
      </c>
      <c r="G1123" s="35">
        <v>2009</v>
      </c>
      <c r="H1123" s="31">
        <f t="shared" si="17"/>
        <v>25.6015625</v>
      </c>
    </row>
    <row r="1124" spans="1:8">
      <c r="A1124" s="32">
        <v>3231</v>
      </c>
      <c r="B1124" s="37">
        <v>8</v>
      </c>
      <c r="C1124" s="37">
        <v>208</v>
      </c>
      <c r="D1124" s="38">
        <v>66015.63</v>
      </c>
      <c r="E1124" s="38">
        <v>317.38</v>
      </c>
      <c r="F1124" s="35">
        <v>12</v>
      </c>
      <c r="G1124" s="35">
        <v>2009</v>
      </c>
      <c r="H1124" s="31">
        <f t="shared" si="17"/>
        <v>26</v>
      </c>
    </row>
    <row r="1125" spans="1:8">
      <c r="A1125" s="32">
        <v>3131</v>
      </c>
      <c r="B1125" s="37">
        <v>18</v>
      </c>
      <c r="C1125" s="37">
        <v>492</v>
      </c>
      <c r="D1125" s="38">
        <v>211036.38</v>
      </c>
      <c r="E1125" s="38">
        <v>428.94</v>
      </c>
      <c r="F1125" s="35">
        <v>12</v>
      </c>
      <c r="G1125" s="35">
        <v>2009</v>
      </c>
      <c r="H1125" s="31">
        <f t="shared" si="17"/>
        <v>27.333333333333332</v>
      </c>
    </row>
    <row r="1126" spans="1:8">
      <c r="A1126" s="32">
        <v>8330</v>
      </c>
      <c r="B1126" s="37">
        <v>30</v>
      </c>
      <c r="C1126" s="37">
        <v>828</v>
      </c>
      <c r="D1126" s="38">
        <v>372155.57</v>
      </c>
      <c r="E1126" s="38">
        <v>449.46</v>
      </c>
      <c r="F1126" s="35">
        <v>12</v>
      </c>
      <c r="G1126" s="35">
        <v>2009</v>
      </c>
      <c r="H1126" s="31">
        <f t="shared" si="17"/>
        <v>27.6</v>
      </c>
    </row>
    <row r="1127" spans="1:8">
      <c r="A1127" s="32">
        <v>8325</v>
      </c>
      <c r="B1127" s="37">
        <v>30</v>
      </c>
      <c r="C1127" s="37">
        <v>830</v>
      </c>
      <c r="D1127" s="38">
        <v>281071.73</v>
      </c>
      <c r="E1127" s="38">
        <v>338.64</v>
      </c>
      <c r="F1127" s="35">
        <v>12</v>
      </c>
      <c r="G1127" s="35">
        <v>2009</v>
      </c>
      <c r="H1127" s="31">
        <f t="shared" si="17"/>
        <v>27.666666666666668</v>
      </c>
    </row>
    <row r="1128" spans="1:8">
      <c r="A1128" s="32">
        <v>3213</v>
      </c>
      <c r="B1128" s="37">
        <v>12</v>
      </c>
      <c r="C1128" s="37">
        <v>340</v>
      </c>
      <c r="D1128" s="38">
        <v>99384.21</v>
      </c>
      <c r="E1128" s="38">
        <v>292.31</v>
      </c>
      <c r="F1128" s="35">
        <v>12</v>
      </c>
      <c r="G1128" s="35">
        <v>2009</v>
      </c>
      <c r="H1128" s="31">
        <f t="shared" si="17"/>
        <v>28.333333333333332</v>
      </c>
    </row>
    <row r="1129" spans="1:8">
      <c r="A1129" s="32">
        <v>6200</v>
      </c>
      <c r="B1129" s="37">
        <v>15</v>
      </c>
      <c r="C1129" s="37">
        <v>427</v>
      </c>
      <c r="D1129" s="38">
        <v>156501.5</v>
      </c>
      <c r="E1129" s="38">
        <v>366.51</v>
      </c>
      <c r="F1129" s="35">
        <v>12</v>
      </c>
      <c r="G1129" s="35">
        <v>2009</v>
      </c>
      <c r="H1129" s="31">
        <f t="shared" si="17"/>
        <v>28.466666666666665</v>
      </c>
    </row>
    <row r="1130" spans="1:8">
      <c r="A1130" s="32">
        <v>3909</v>
      </c>
      <c r="B1130" s="37">
        <v>63</v>
      </c>
      <c r="C1130" s="39">
        <v>1798</v>
      </c>
      <c r="D1130" s="38">
        <v>889373.41</v>
      </c>
      <c r="E1130" s="38">
        <v>494.65</v>
      </c>
      <c r="F1130" s="35">
        <v>12</v>
      </c>
      <c r="G1130" s="35">
        <v>2009</v>
      </c>
      <c r="H1130" s="31">
        <f t="shared" si="17"/>
        <v>28.539682539682541</v>
      </c>
    </row>
    <row r="1131" spans="1:8">
      <c r="A1131" s="32">
        <v>9200</v>
      </c>
      <c r="B1131" s="37">
        <v>21</v>
      </c>
      <c r="C1131" s="37">
        <v>628</v>
      </c>
      <c r="D1131" s="38">
        <v>274873.71999999997</v>
      </c>
      <c r="E1131" s="38">
        <v>437.7</v>
      </c>
      <c r="F1131" s="35">
        <v>12</v>
      </c>
      <c r="G1131" s="35">
        <v>2009</v>
      </c>
      <c r="H1131" s="31">
        <f t="shared" si="17"/>
        <v>29.904761904761905</v>
      </c>
    </row>
    <row r="1132" spans="1:8">
      <c r="A1132" s="32">
        <v>3420</v>
      </c>
      <c r="B1132" s="37">
        <v>6</v>
      </c>
      <c r="C1132" s="37">
        <v>181</v>
      </c>
      <c r="D1132" s="38">
        <v>80581.83</v>
      </c>
      <c r="E1132" s="38">
        <v>445.2</v>
      </c>
      <c r="F1132" s="35">
        <v>12</v>
      </c>
      <c r="G1132" s="35">
        <v>2009</v>
      </c>
      <c r="H1132" s="31">
        <f t="shared" si="17"/>
        <v>30.166666666666668</v>
      </c>
    </row>
    <row r="1133" spans="1:8">
      <c r="A1133" s="32">
        <v>9413</v>
      </c>
      <c r="B1133" s="37">
        <v>59</v>
      </c>
      <c r="C1133" s="39">
        <v>1793</v>
      </c>
      <c r="D1133" s="38">
        <v>953732.53</v>
      </c>
      <c r="E1133" s="38">
        <v>531.91999999999996</v>
      </c>
      <c r="F1133" s="35">
        <v>12</v>
      </c>
      <c r="G1133" s="35">
        <v>2009</v>
      </c>
      <c r="H1133" s="31">
        <f t="shared" si="17"/>
        <v>30.389830508474578</v>
      </c>
    </row>
    <row r="1134" spans="1:8">
      <c r="A1134" s="32">
        <v>9100</v>
      </c>
      <c r="B1134" s="37">
        <v>16</v>
      </c>
      <c r="C1134" s="37">
        <v>489</v>
      </c>
      <c r="D1134" s="38">
        <v>992871.23</v>
      </c>
      <c r="E1134" s="38">
        <v>2030.41</v>
      </c>
      <c r="F1134" s="35">
        <v>12</v>
      </c>
      <c r="G1134" s="35">
        <v>2009</v>
      </c>
      <c r="H1134" s="31">
        <f t="shared" si="17"/>
        <v>30.5625</v>
      </c>
    </row>
    <row r="1135" spans="1:8">
      <c r="A1135" s="32">
        <v>7114</v>
      </c>
      <c r="B1135" s="37">
        <v>38</v>
      </c>
      <c r="C1135" s="39">
        <v>1208</v>
      </c>
      <c r="D1135" s="38">
        <v>450617.28</v>
      </c>
      <c r="E1135" s="38">
        <v>373.03</v>
      </c>
      <c r="F1135" s="35">
        <v>12</v>
      </c>
      <c r="G1135" s="35">
        <v>2009</v>
      </c>
      <c r="H1135" s="31">
        <f t="shared" si="17"/>
        <v>31.789473684210527</v>
      </c>
    </row>
    <row r="1136" spans="1:8">
      <c r="A1136" s="32">
        <v>8101</v>
      </c>
      <c r="B1136" s="37">
        <v>16</v>
      </c>
      <c r="C1136" s="37">
        <v>512</v>
      </c>
      <c r="D1136" s="38">
        <v>248104.64</v>
      </c>
      <c r="E1136" s="38">
        <v>484.58</v>
      </c>
      <c r="F1136" s="35">
        <v>12</v>
      </c>
      <c r="G1136" s="35">
        <v>2009</v>
      </c>
      <c r="H1136" s="31">
        <f t="shared" si="17"/>
        <v>32</v>
      </c>
    </row>
    <row r="1137" spans="1:8">
      <c r="A1137" s="32">
        <v>8310</v>
      </c>
      <c r="B1137" s="37">
        <v>31</v>
      </c>
      <c r="C1137" s="39">
        <v>1022</v>
      </c>
      <c r="D1137" s="38">
        <v>492036.76</v>
      </c>
      <c r="E1137" s="38">
        <v>481.44</v>
      </c>
      <c r="F1137" s="35">
        <v>12</v>
      </c>
      <c r="G1137" s="35">
        <v>2009</v>
      </c>
      <c r="H1137" s="31">
        <f t="shared" si="17"/>
        <v>32.967741935483872</v>
      </c>
    </row>
    <row r="1138" spans="1:8">
      <c r="A1138" s="32">
        <v>3112</v>
      </c>
      <c r="B1138" s="37">
        <v>67</v>
      </c>
      <c r="C1138" s="39">
        <v>2228</v>
      </c>
      <c r="D1138" s="38">
        <v>843648.44</v>
      </c>
      <c r="E1138" s="38">
        <v>378.66</v>
      </c>
      <c r="F1138" s="35">
        <v>12</v>
      </c>
      <c r="G1138" s="35">
        <v>2009</v>
      </c>
      <c r="H1138" s="31">
        <f t="shared" si="17"/>
        <v>33.253731343283583</v>
      </c>
    </row>
    <row r="1139" spans="1:8">
      <c r="A1139" s="32">
        <v>8329</v>
      </c>
      <c r="B1139" s="37">
        <v>449</v>
      </c>
      <c r="C1139" s="39">
        <v>15322</v>
      </c>
      <c r="D1139" s="38">
        <v>5704256.4100000001</v>
      </c>
      <c r="E1139" s="38">
        <v>372.29</v>
      </c>
      <c r="F1139" s="35">
        <v>12</v>
      </c>
      <c r="G1139" s="35">
        <v>2009</v>
      </c>
      <c r="H1139" s="31">
        <f t="shared" si="17"/>
        <v>34.124721603563472</v>
      </c>
    </row>
    <row r="1140" spans="1:8">
      <c r="A1140" s="32">
        <v>3111</v>
      </c>
      <c r="B1140" s="37">
        <v>22</v>
      </c>
      <c r="C1140" s="37">
        <v>822</v>
      </c>
      <c r="D1140" s="38">
        <v>336596.55</v>
      </c>
      <c r="E1140" s="38">
        <v>409.48</v>
      </c>
      <c r="F1140" s="35">
        <v>12</v>
      </c>
      <c r="G1140" s="35">
        <v>2009</v>
      </c>
      <c r="H1140" s="31">
        <f t="shared" si="17"/>
        <v>37.363636363636367</v>
      </c>
    </row>
    <row r="1141" spans="1:8">
      <c r="A1141" s="32">
        <v>3113</v>
      </c>
      <c r="B1141" s="37">
        <v>43</v>
      </c>
      <c r="C1141" s="39">
        <v>1724</v>
      </c>
      <c r="D1141" s="38">
        <v>814572.2</v>
      </c>
      <c r="E1141" s="38">
        <v>472.49</v>
      </c>
      <c r="F1141" s="35">
        <v>12</v>
      </c>
      <c r="G1141" s="35">
        <v>2009</v>
      </c>
      <c r="H1141" s="31">
        <f t="shared" si="17"/>
        <v>40.093023255813954</v>
      </c>
    </row>
    <row r="1142" spans="1:8">
      <c r="A1142" s="32">
        <v>3720</v>
      </c>
      <c r="B1142" s="37">
        <v>14</v>
      </c>
      <c r="C1142" s="37">
        <v>579</v>
      </c>
      <c r="D1142" s="38">
        <v>258104.26</v>
      </c>
      <c r="E1142" s="38">
        <v>445.78</v>
      </c>
      <c r="F1142" s="35">
        <v>12</v>
      </c>
      <c r="G1142" s="35">
        <v>2009</v>
      </c>
      <c r="H1142" s="31">
        <f t="shared" si="17"/>
        <v>41.357142857142854</v>
      </c>
    </row>
    <row r="1143" spans="1:8">
      <c r="A1143" s="32">
        <v>9412</v>
      </c>
      <c r="B1143" s="37">
        <v>8</v>
      </c>
      <c r="C1143" s="37">
        <v>348</v>
      </c>
      <c r="D1143" s="38">
        <v>128718.03</v>
      </c>
      <c r="E1143" s="38">
        <v>369.88</v>
      </c>
      <c r="F1143" s="35">
        <v>12</v>
      </c>
      <c r="G1143" s="35">
        <v>2009</v>
      </c>
      <c r="H1143" s="31">
        <f t="shared" si="17"/>
        <v>43.5</v>
      </c>
    </row>
    <row r="1144" spans="1:8">
      <c r="A1144" s="32">
        <v>3523</v>
      </c>
      <c r="B1144" s="37">
        <v>33</v>
      </c>
      <c r="C1144" s="39">
        <v>1458</v>
      </c>
      <c r="D1144" s="38">
        <v>687317.48</v>
      </c>
      <c r="E1144" s="38">
        <v>471.41</v>
      </c>
      <c r="F1144" s="35">
        <v>12</v>
      </c>
      <c r="G1144" s="35">
        <v>2009</v>
      </c>
      <c r="H1144" s="31">
        <f t="shared" si="17"/>
        <v>44.18181818181818</v>
      </c>
    </row>
    <row r="1145" spans="1:8">
      <c r="A1145" s="32">
        <v>8200</v>
      </c>
      <c r="B1145" s="37">
        <v>5</v>
      </c>
      <c r="C1145" s="37">
        <v>226</v>
      </c>
      <c r="D1145" s="38">
        <v>155607.85999999999</v>
      </c>
      <c r="E1145" s="38">
        <v>688.53</v>
      </c>
      <c r="F1145" s="35">
        <v>12</v>
      </c>
      <c r="G1145" s="35">
        <v>2009</v>
      </c>
      <c r="H1145" s="31">
        <f t="shared" si="17"/>
        <v>45.2</v>
      </c>
    </row>
    <row r="1146" spans="1:8">
      <c r="A1146" s="32">
        <v>3513</v>
      </c>
      <c r="B1146" s="37">
        <v>10</v>
      </c>
      <c r="C1146" s="37">
        <v>455</v>
      </c>
      <c r="D1146" s="38">
        <v>170301.05</v>
      </c>
      <c r="E1146" s="38">
        <v>374.29</v>
      </c>
      <c r="F1146" s="35">
        <v>12</v>
      </c>
      <c r="G1146" s="35">
        <v>2009</v>
      </c>
      <c r="H1146" s="31">
        <f t="shared" si="17"/>
        <v>45.5</v>
      </c>
    </row>
    <row r="1147" spans="1:8">
      <c r="A1147" s="32">
        <v>8101</v>
      </c>
      <c r="B1147" s="37">
        <v>206</v>
      </c>
      <c r="C1147" s="39">
        <v>10051</v>
      </c>
      <c r="D1147" s="38">
        <v>5902224.2199999997</v>
      </c>
      <c r="E1147" s="38">
        <v>587.23</v>
      </c>
      <c r="F1147" s="35">
        <v>12</v>
      </c>
      <c r="G1147" s="35">
        <v>2009</v>
      </c>
      <c r="H1147" s="31">
        <f t="shared" si="17"/>
        <v>48.791262135922331</v>
      </c>
    </row>
    <row r="1148" spans="1:8">
      <c r="A1148" s="32">
        <v>3710</v>
      </c>
      <c r="B1148" s="37">
        <v>9</v>
      </c>
      <c r="C1148" s="37">
        <v>441</v>
      </c>
      <c r="D1148" s="38">
        <v>159810.84</v>
      </c>
      <c r="E1148" s="38">
        <v>362.38</v>
      </c>
      <c r="F1148" s="35">
        <v>12</v>
      </c>
      <c r="G1148" s="35">
        <v>2009</v>
      </c>
      <c r="H1148" s="31">
        <f t="shared" si="17"/>
        <v>49</v>
      </c>
    </row>
    <row r="1149" spans="1:8">
      <c r="A1149" s="32">
        <v>1110</v>
      </c>
      <c r="B1149" s="37">
        <v>52</v>
      </c>
      <c r="C1149" s="39">
        <v>2682</v>
      </c>
      <c r="D1149" s="38">
        <v>1067414.04</v>
      </c>
      <c r="E1149" s="38">
        <v>397.99</v>
      </c>
      <c r="F1149" s="35">
        <v>12</v>
      </c>
      <c r="G1149" s="35">
        <v>2009</v>
      </c>
      <c r="H1149" s="31">
        <f t="shared" si="17"/>
        <v>51.57692307692308</v>
      </c>
    </row>
    <row r="1150" spans="1:8">
      <c r="A1150" s="32">
        <v>8323</v>
      </c>
      <c r="B1150" s="37">
        <v>12</v>
      </c>
      <c r="C1150" s="37">
        <v>630</v>
      </c>
      <c r="D1150" s="38">
        <v>260946.2</v>
      </c>
      <c r="E1150" s="38">
        <v>414.2</v>
      </c>
      <c r="F1150" s="35">
        <v>12</v>
      </c>
      <c r="G1150" s="35">
        <v>2009</v>
      </c>
      <c r="H1150" s="31">
        <f t="shared" si="17"/>
        <v>52.5</v>
      </c>
    </row>
    <row r="1151" spans="1:8">
      <c r="A1151" s="32">
        <v>3233</v>
      </c>
      <c r="B1151" s="37">
        <v>20</v>
      </c>
      <c r="C1151" s="39">
        <v>1101</v>
      </c>
      <c r="D1151" s="38">
        <v>371559.44</v>
      </c>
      <c r="E1151" s="38">
        <v>337.47</v>
      </c>
      <c r="F1151" s="35">
        <v>12</v>
      </c>
      <c r="G1151" s="35">
        <v>2009</v>
      </c>
      <c r="H1151" s="31">
        <f t="shared" si="17"/>
        <v>55.05</v>
      </c>
    </row>
    <row r="1152" spans="1:8">
      <c r="A1152" s="32">
        <v>3240</v>
      </c>
      <c r="B1152" s="37">
        <v>56</v>
      </c>
      <c r="C1152" s="39">
        <v>3126</v>
      </c>
      <c r="D1152" s="38">
        <v>1187762.33</v>
      </c>
      <c r="E1152" s="38">
        <v>379.96</v>
      </c>
      <c r="F1152" s="35">
        <v>12</v>
      </c>
      <c r="G1152" s="35">
        <v>2009</v>
      </c>
      <c r="H1152" s="31">
        <f t="shared" si="17"/>
        <v>55.821428571428569</v>
      </c>
    </row>
    <row r="1153" spans="1:8">
      <c r="A1153" s="32">
        <v>3420</v>
      </c>
      <c r="B1153" s="37">
        <v>1</v>
      </c>
      <c r="C1153" s="37">
        <v>56</v>
      </c>
      <c r="D1153" s="38">
        <v>20853.939999999999</v>
      </c>
      <c r="E1153" s="38">
        <v>372.39</v>
      </c>
      <c r="F1153" s="35">
        <v>12</v>
      </c>
      <c r="G1153" s="35">
        <v>2009</v>
      </c>
      <c r="H1153" s="31">
        <f t="shared" si="17"/>
        <v>56</v>
      </c>
    </row>
    <row r="1154" spans="1:8">
      <c r="A1154" s="32">
        <v>9200</v>
      </c>
      <c r="B1154" s="37">
        <v>69</v>
      </c>
      <c r="C1154" s="39">
        <v>3913</v>
      </c>
      <c r="D1154" s="38">
        <v>1161545.46</v>
      </c>
      <c r="E1154" s="38">
        <v>296.83999999999997</v>
      </c>
      <c r="F1154" s="35">
        <v>12</v>
      </c>
      <c r="G1154" s="35">
        <v>2009</v>
      </c>
      <c r="H1154" s="31">
        <f t="shared" si="17"/>
        <v>56.710144927536234</v>
      </c>
    </row>
    <row r="1155" spans="1:8">
      <c r="A1155" s="32">
        <v>3521</v>
      </c>
      <c r="B1155" s="37">
        <v>13</v>
      </c>
      <c r="C1155" s="37">
        <v>740</v>
      </c>
      <c r="D1155" s="38">
        <v>376503.21</v>
      </c>
      <c r="E1155" s="38">
        <v>508.79</v>
      </c>
      <c r="F1155" s="35">
        <v>12</v>
      </c>
      <c r="G1155" s="35">
        <v>2009</v>
      </c>
      <c r="H1155" s="31">
        <f t="shared" si="17"/>
        <v>56.92307692307692</v>
      </c>
    </row>
    <row r="1156" spans="1:8">
      <c r="A1156" s="32">
        <v>7200</v>
      </c>
      <c r="B1156" s="37">
        <v>200</v>
      </c>
      <c r="C1156" s="39">
        <v>11434</v>
      </c>
      <c r="D1156" s="38">
        <v>8122758.2599999998</v>
      </c>
      <c r="E1156" s="38">
        <v>710.4</v>
      </c>
      <c r="F1156" s="35">
        <v>12</v>
      </c>
      <c r="G1156" s="35">
        <v>2009</v>
      </c>
      <c r="H1156" s="31">
        <f t="shared" ref="H1156:H1219" si="18">C1156/B1156</f>
        <v>57.17</v>
      </c>
    </row>
    <row r="1157" spans="1:8">
      <c r="A1157" s="32">
        <v>4101</v>
      </c>
      <c r="B1157" s="37">
        <v>38</v>
      </c>
      <c r="C1157" s="39">
        <v>2225</v>
      </c>
      <c r="D1157" s="38">
        <v>2250921.13</v>
      </c>
      <c r="E1157" s="38">
        <v>1011.65</v>
      </c>
      <c r="F1157" s="35">
        <v>12</v>
      </c>
      <c r="G1157" s="35">
        <v>2009</v>
      </c>
      <c r="H1157" s="31">
        <f t="shared" si="18"/>
        <v>58.55263157894737</v>
      </c>
    </row>
    <row r="1158" spans="1:8">
      <c r="A1158" s="32">
        <v>3419</v>
      </c>
      <c r="B1158" s="37">
        <v>15</v>
      </c>
      <c r="C1158" s="37">
        <v>896</v>
      </c>
      <c r="D1158" s="38">
        <v>896079.74</v>
      </c>
      <c r="E1158" s="38">
        <v>1000.09</v>
      </c>
      <c r="F1158" s="35">
        <v>12</v>
      </c>
      <c r="G1158" s="35">
        <v>2009</v>
      </c>
      <c r="H1158" s="31">
        <f t="shared" si="18"/>
        <v>59.733333333333334</v>
      </c>
    </row>
    <row r="1159" spans="1:8">
      <c r="A1159" s="32">
        <v>3511</v>
      </c>
      <c r="B1159" s="37">
        <v>11</v>
      </c>
      <c r="C1159" s="37">
        <v>668</v>
      </c>
      <c r="D1159" s="38">
        <v>294204.03000000003</v>
      </c>
      <c r="E1159" s="38">
        <v>440.43</v>
      </c>
      <c r="F1159" s="35">
        <v>12</v>
      </c>
      <c r="G1159" s="35">
        <v>2009</v>
      </c>
      <c r="H1159" s="31">
        <f t="shared" si="18"/>
        <v>60.727272727272727</v>
      </c>
    </row>
    <row r="1160" spans="1:8">
      <c r="A1160" s="32">
        <v>4102</v>
      </c>
      <c r="B1160" s="37">
        <v>15</v>
      </c>
      <c r="C1160" s="37">
        <v>951</v>
      </c>
      <c r="D1160" s="38">
        <v>398800.01</v>
      </c>
      <c r="E1160" s="38">
        <v>419.35</v>
      </c>
      <c r="F1160" s="35">
        <v>12</v>
      </c>
      <c r="G1160" s="35">
        <v>2009</v>
      </c>
      <c r="H1160" s="31">
        <f t="shared" si="18"/>
        <v>63.4</v>
      </c>
    </row>
    <row r="1161" spans="1:8">
      <c r="A1161" s="32">
        <v>3822</v>
      </c>
      <c r="B1161" s="37">
        <v>6</v>
      </c>
      <c r="C1161" s="37">
        <v>392</v>
      </c>
      <c r="D1161" s="38">
        <v>199828.44</v>
      </c>
      <c r="E1161" s="38">
        <v>509.77</v>
      </c>
      <c r="F1161" s="35">
        <v>12</v>
      </c>
      <c r="G1161" s="35">
        <v>2009</v>
      </c>
      <c r="H1161" s="31">
        <f t="shared" si="18"/>
        <v>65.333333333333329</v>
      </c>
    </row>
    <row r="1162" spans="1:8">
      <c r="A1162" s="32">
        <v>3710</v>
      </c>
      <c r="B1162" s="37">
        <v>27</v>
      </c>
      <c r="C1162" s="39">
        <v>1830</v>
      </c>
      <c r="D1162" s="38">
        <v>1081960.6100000001</v>
      </c>
      <c r="E1162" s="38">
        <v>591.24</v>
      </c>
      <c r="F1162" s="35">
        <v>12</v>
      </c>
      <c r="G1162" s="35">
        <v>2009</v>
      </c>
      <c r="H1162" s="31">
        <f t="shared" si="18"/>
        <v>67.777777777777771</v>
      </c>
    </row>
    <row r="1163" spans="1:8">
      <c r="A1163" s="32">
        <v>3232</v>
      </c>
      <c r="B1163" s="37">
        <v>2</v>
      </c>
      <c r="C1163" s="37">
        <v>137</v>
      </c>
      <c r="D1163" s="38">
        <v>40158.089999999997</v>
      </c>
      <c r="E1163" s="38">
        <v>293.12</v>
      </c>
      <c r="F1163" s="35">
        <v>12</v>
      </c>
      <c r="G1163" s="35">
        <v>2009</v>
      </c>
      <c r="H1163" s="31">
        <f t="shared" si="18"/>
        <v>68.5</v>
      </c>
    </row>
    <row r="1164" spans="1:8">
      <c r="A1164" s="32">
        <v>3411</v>
      </c>
      <c r="B1164" s="37">
        <v>4</v>
      </c>
      <c r="C1164" s="37">
        <v>274</v>
      </c>
      <c r="D1164" s="38">
        <v>146303.09</v>
      </c>
      <c r="E1164" s="38">
        <v>533.95000000000005</v>
      </c>
      <c r="F1164" s="35">
        <v>12</v>
      </c>
      <c r="G1164" s="35">
        <v>2009</v>
      </c>
      <c r="H1164" s="31">
        <f t="shared" si="18"/>
        <v>68.5</v>
      </c>
    </row>
    <row r="1165" spans="1:8">
      <c r="A1165" s="32">
        <v>3699</v>
      </c>
      <c r="B1165" s="37">
        <v>11</v>
      </c>
      <c r="C1165" s="37">
        <v>787</v>
      </c>
      <c r="D1165" s="38">
        <v>362103.44</v>
      </c>
      <c r="E1165" s="38">
        <v>460.11</v>
      </c>
      <c r="F1165" s="35">
        <v>12</v>
      </c>
      <c r="G1165" s="35">
        <v>2009</v>
      </c>
      <c r="H1165" s="31">
        <f t="shared" si="18"/>
        <v>71.545454545454547</v>
      </c>
    </row>
    <row r="1166" spans="1:8">
      <c r="A1166" s="32">
        <v>3512</v>
      </c>
      <c r="B1166" s="37">
        <v>10</v>
      </c>
      <c r="C1166" s="37">
        <v>739</v>
      </c>
      <c r="D1166" s="38">
        <v>434996.04</v>
      </c>
      <c r="E1166" s="38">
        <v>588.63</v>
      </c>
      <c r="F1166" s="35">
        <v>12</v>
      </c>
      <c r="G1166" s="35">
        <v>2009</v>
      </c>
      <c r="H1166" s="31">
        <f t="shared" si="18"/>
        <v>73.900000000000006</v>
      </c>
    </row>
    <row r="1167" spans="1:8">
      <c r="A1167" s="32">
        <v>2200</v>
      </c>
      <c r="B1167" s="37">
        <v>1</v>
      </c>
      <c r="C1167" s="37">
        <v>74</v>
      </c>
      <c r="D1167" s="38">
        <v>19424.53</v>
      </c>
      <c r="E1167" s="38">
        <v>262.49</v>
      </c>
      <c r="F1167" s="35">
        <v>12</v>
      </c>
      <c r="G1167" s="35">
        <v>2009</v>
      </c>
      <c r="H1167" s="31">
        <f t="shared" si="18"/>
        <v>74</v>
      </c>
    </row>
    <row r="1168" spans="1:8">
      <c r="A1168" s="32">
        <v>3831</v>
      </c>
      <c r="B1168" s="37">
        <v>8</v>
      </c>
      <c r="C1168" s="37">
        <v>603</v>
      </c>
      <c r="D1168" s="38">
        <v>401875.56</v>
      </c>
      <c r="E1168" s="38">
        <v>666.46</v>
      </c>
      <c r="F1168" s="35">
        <v>12</v>
      </c>
      <c r="G1168" s="35">
        <v>2009</v>
      </c>
      <c r="H1168" s="31">
        <f t="shared" si="18"/>
        <v>75.375</v>
      </c>
    </row>
    <row r="1169" spans="1:8">
      <c r="A1169" s="32">
        <v>3412</v>
      </c>
      <c r="B1169" s="37">
        <v>11</v>
      </c>
      <c r="C1169" s="37">
        <v>866</v>
      </c>
      <c r="D1169" s="38">
        <v>592363.43999999994</v>
      </c>
      <c r="E1169" s="38">
        <v>684.02</v>
      </c>
      <c r="F1169" s="35">
        <v>12</v>
      </c>
      <c r="G1169" s="35">
        <v>2009</v>
      </c>
      <c r="H1169" s="31">
        <f t="shared" si="18"/>
        <v>78.727272727272734</v>
      </c>
    </row>
    <row r="1170" spans="1:8">
      <c r="A1170" s="32">
        <v>3560</v>
      </c>
      <c r="B1170" s="37">
        <v>86</v>
      </c>
      <c r="C1170" s="39">
        <v>6935</v>
      </c>
      <c r="D1170" s="38">
        <v>3006269.53</v>
      </c>
      <c r="E1170" s="38">
        <v>433.49</v>
      </c>
      <c r="F1170" s="35">
        <v>12</v>
      </c>
      <c r="G1170" s="35">
        <v>2009</v>
      </c>
      <c r="H1170" s="31">
        <f t="shared" si="18"/>
        <v>80.639534883720927</v>
      </c>
    </row>
    <row r="1171" spans="1:8">
      <c r="A1171" s="32">
        <v>3522</v>
      </c>
      <c r="B1171" s="37">
        <v>63</v>
      </c>
      <c r="C1171" s="39">
        <v>5146</v>
      </c>
      <c r="D1171" s="38">
        <v>2568130.2799999998</v>
      </c>
      <c r="E1171" s="38">
        <v>499.05</v>
      </c>
      <c r="F1171" s="35">
        <v>12</v>
      </c>
      <c r="G1171" s="35">
        <v>2009</v>
      </c>
      <c r="H1171" s="31">
        <f t="shared" si="18"/>
        <v>81.682539682539684</v>
      </c>
    </row>
    <row r="1172" spans="1:8">
      <c r="A1172" s="32">
        <v>3692</v>
      </c>
      <c r="B1172" s="37">
        <v>9</v>
      </c>
      <c r="C1172" s="37">
        <v>736</v>
      </c>
      <c r="D1172" s="38">
        <v>895324.31</v>
      </c>
      <c r="E1172" s="38">
        <v>1216.47</v>
      </c>
      <c r="F1172" s="35">
        <v>12</v>
      </c>
      <c r="G1172" s="35">
        <v>2009</v>
      </c>
      <c r="H1172" s="31">
        <f t="shared" si="18"/>
        <v>81.777777777777771</v>
      </c>
    </row>
    <row r="1173" spans="1:8">
      <c r="A1173" s="32">
        <v>3219</v>
      </c>
      <c r="B1173" s="37">
        <v>18</v>
      </c>
      <c r="C1173" s="39">
        <v>1668</v>
      </c>
      <c r="D1173" s="38">
        <v>715618.9</v>
      </c>
      <c r="E1173" s="38">
        <v>429.03</v>
      </c>
      <c r="F1173" s="35">
        <v>12</v>
      </c>
      <c r="G1173" s="35">
        <v>2009</v>
      </c>
      <c r="H1173" s="31">
        <f t="shared" si="18"/>
        <v>92.666666666666671</v>
      </c>
    </row>
    <row r="1174" spans="1:8">
      <c r="A1174" s="32">
        <v>3134</v>
      </c>
      <c r="B1174" s="37">
        <v>22</v>
      </c>
      <c r="C1174" s="39">
        <v>2106</v>
      </c>
      <c r="D1174" s="38">
        <v>1214549.3600000001</v>
      </c>
      <c r="E1174" s="38">
        <v>576.71</v>
      </c>
      <c r="F1174" s="35">
        <v>12</v>
      </c>
      <c r="G1174" s="35">
        <v>2009</v>
      </c>
      <c r="H1174" s="31">
        <f t="shared" si="18"/>
        <v>95.727272727272734</v>
      </c>
    </row>
    <row r="1175" spans="1:8">
      <c r="A1175" s="32">
        <v>3220</v>
      </c>
      <c r="B1175" s="37">
        <v>548</v>
      </c>
      <c r="C1175" s="39">
        <v>52794</v>
      </c>
      <c r="D1175" s="38">
        <v>17591990.43</v>
      </c>
      <c r="E1175" s="38">
        <v>333.22</v>
      </c>
      <c r="F1175" s="35">
        <v>12</v>
      </c>
      <c r="G1175" s="35">
        <v>2009</v>
      </c>
      <c r="H1175" s="31">
        <f t="shared" si="18"/>
        <v>96.339416058394164</v>
      </c>
    </row>
    <row r="1176" spans="1:8">
      <c r="A1176" s="32">
        <v>9310</v>
      </c>
      <c r="B1176" s="37">
        <v>36</v>
      </c>
      <c r="C1176" s="39">
        <v>3688</v>
      </c>
      <c r="D1176" s="38">
        <v>2082870.41</v>
      </c>
      <c r="E1176" s="38">
        <v>564.77</v>
      </c>
      <c r="F1176" s="35">
        <v>12</v>
      </c>
      <c r="G1176" s="35">
        <v>2009</v>
      </c>
      <c r="H1176" s="31">
        <f t="shared" si="18"/>
        <v>102.44444444444444</v>
      </c>
    </row>
    <row r="1177" spans="1:8">
      <c r="A1177" s="32">
        <v>8329</v>
      </c>
      <c r="B1177" s="37">
        <v>210</v>
      </c>
      <c r="C1177" s="39">
        <v>22726</v>
      </c>
      <c r="D1177" s="38">
        <v>5347582.4000000004</v>
      </c>
      <c r="E1177" s="38">
        <v>235.31</v>
      </c>
      <c r="F1177" s="35">
        <v>12</v>
      </c>
      <c r="G1177" s="35">
        <v>2009</v>
      </c>
      <c r="H1177" s="31">
        <f t="shared" si="18"/>
        <v>108.21904761904761</v>
      </c>
    </row>
    <row r="1178" spans="1:8">
      <c r="A1178" s="32">
        <v>9520</v>
      </c>
      <c r="B1178" s="37">
        <v>31</v>
      </c>
      <c r="C1178" s="39">
        <v>3394</v>
      </c>
      <c r="D1178" s="38">
        <v>841333.21</v>
      </c>
      <c r="E1178" s="38">
        <v>247.89</v>
      </c>
      <c r="F1178" s="35">
        <v>12</v>
      </c>
      <c r="G1178" s="35">
        <v>2009</v>
      </c>
      <c r="H1178" s="31">
        <f t="shared" si="18"/>
        <v>109.48387096774194</v>
      </c>
    </row>
    <row r="1179" spans="1:8">
      <c r="A1179" s="32">
        <v>6200</v>
      </c>
      <c r="B1179" s="37">
        <v>37</v>
      </c>
      <c r="C1179" s="39">
        <v>4068</v>
      </c>
      <c r="D1179" s="38">
        <v>1720176.86</v>
      </c>
      <c r="E1179" s="38">
        <v>422.86</v>
      </c>
      <c r="F1179" s="35">
        <v>12</v>
      </c>
      <c r="G1179" s="35">
        <v>2009</v>
      </c>
      <c r="H1179" s="31">
        <f t="shared" si="18"/>
        <v>109.94594594594595</v>
      </c>
    </row>
    <row r="1180" spans="1:8">
      <c r="A1180" s="32">
        <v>3311</v>
      </c>
      <c r="B1180" s="37">
        <v>6</v>
      </c>
      <c r="C1180" s="37">
        <v>701</v>
      </c>
      <c r="D1180" s="38">
        <v>369739.6</v>
      </c>
      <c r="E1180" s="38">
        <v>527.45000000000005</v>
      </c>
      <c r="F1180" s="35">
        <v>12</v>
      </c>
      <c r="G1180" s="35">
        <v>2009</v>
      </c>
      <c r="H1180" s="31">
        <f t="shared" si="18"/>
        <v>116.83333333333333</v>
      </c>
    </row>
    <row r="1181" spans="1:8">
      <c r="A1181" s="32">
        <v>3215</v>
      </c>
      <c r="B1181" s="37">
        <v>2</v>
      </c>
      <c r="C1181" s="37">
        <v>244</v>
      </c>
      <c r="D1181" s="38">
        <v>82809.98</v>
      </c>
      <c r="E1181" s="38">
        <v>339.39</v>
      </c>
      <c r="F1181" s="35">
        <v>12</v>
      </c>
      <c r="G1181" s="35">
        <v>2009</v>
      </c>
      <c r="H1181" s="31">
        <f t="shared" si="18"/>
        <v>122</v>
      </c>
    </row>
    <row r="1182" spans="1:8">
      <c r="A1182" s="32">
        <v>3113</v>
      </c>
      <c r="B1182" s="37">
        <v>55</v>
      </c>
      <c r="C1182" s="39">
        <v>6826</v>
      </c>
      <c r="D1182" s="38">
        <v>3998394.58</v>
      </c>
      <c r="E1182" s="38">
        <v>585.76</v>
      </c>
      <c r="F1182" s="35">
        <v>12</v>
      </c>
      <c r="G1182" s="35">
        <v>2009</v>
      </c>
      <c r="H1182" s="31">
        <f t="shared" si="18"/>
        <v>124.10909090909091</v>
      </c>
    </row>
    <row r="1183" spans="1:8">
      <c r="A1183" s="32">
        <v>7131</v>
      </c>
      <c r="B1183" s="37">
        <v>14</v>
      </c>
      <c r="C1183" s="39">
        <v>1740</v>
      </c>
      <c r="D1183" s="38">
        <v>2046221.97</v>
      </c>
      <c r="E1183" s="38">
        <v>1175.99</v>
      </c>
      <c r="F1183" s="35">
        <v>12</v>
      </c>
      <c r="G1183" s="35">
        <v>2009</v>
      </c>
      <c r="H1183" s="31">
        <f t="shared" si="18"/>
        <v>124.28571428571429</v>
      </c>
    </row>
    <row r="1184" spans="1:8">
      <c r="A1184" s="32">
        <v>3115</v>
      </c>
      <c r="B1184" s="37">
        <v>4</v>
      </c>
      <c r="C1184" s="37">
        <v>520</v>
      </c>
      <c r="D1184" s="38">
        <v>170698.65</v>
      </c>
      <c r="E1184" s="38">
        <v>328.27</v>
      </c>
      <c r="F1184" s="35">
        <v>12</v>
      </c>
      <c r="G1184" s="35">
        <v>2009</v>
      </c>
      <c r="H1184" s="31">
        <f t="shared" si="18"/>
        <v>130</v>
      </c>
    </row>
    <row r="1185" spans="1:8">
      <c r="A1185" s="32">
        <v>8329</v>
      </c>
      <c r="B1185" s="37">
        <v>73</v>
      </c>
      <c r="C1185" s="39">
        <v>10532</v>
      </c>
      <c r="D1185" s="38">
        <v>5021545.76</v>
      </c>
      <c r="E1185" s="38">
        <v>476.79</v>
      </c>
      <c r="F1185" s="35">
        <v>12</v>
      </c>
      <c r="G1185" s="35">
        <v>2009</v>
      </c>
      <c r="H1185" s="31">
        <f t="shared" si="18"/>
        <v>144.27397260273972</v>
      </c>
    </row>
    <row r="1186" spans="1:8">
      <c r="A1186" s="32">
        <v>9100</v>
      </c>
      <c r="B1186" s="37">
        <v>3</v>
      </c>
      <c r="C1186" s="37">
        <v>466</v>
      </c>
      <c r="D1186" s="38">
        <v>213277.94</v>
      </c>
      <c r="E1186" s="38">
        <v>457.68</v>
      </c>
      <c r="F1186" s="35">
        <v>12</v>
      </c>
      <c r="G1186" s="35">
        <v>2009</v>
      </c>
      <c r="H1186" s="31">
        <f t="shared" si="18"/>
        <v>155.33333333333334</v>
      </c>
    </row>
    <row r="1187" spans="1:8">
      <c r="A1187" s="32">
        <v>3114</v>
      </c>
      <c r="B1187" s="37">
        <v>7</v>
      </c>
      <c r="C1187" s="39">
        <v>1166</v>
      </c>
      <c r="D1187" s="38">
        <v>305821.62</v>
      </c>
      <c r="E1187" s="38">
        <v>262.27999999999997</v>
      </c>
      <c r="F1187" s="35">
        <v>12</v>
      </c>
      <c r="G1187" s="35">
        <v>2009</v>
      </c>
      <c r="H1187" s="31">
        <f t="shared" si="18"/>
        <v>166.57142857142858</v>
      </c>
    </row>
    <row r="1188" spans="1:8">
      <c r="A1188" s="32">
        <v>3211</v>
      </c>
      <c r="B1188" s="37">
        <v>38</v>
      </c>
      <c r="C1188" s="39">
        <v>7688</v>
      </c>
      <c r="D1188" s="38">
        <v>3118476.47</v>
      </c>
      <c r="E1188" s="38">
        <v>405.63</v>
      </c>
      <c r="F1188" s="35">
        <v>12</v>
      </c>
      <c r="G1188" s="35">
        <v>2009</v>
      </c>
      <c r="H1188" s="31">
        <f t="shared" si="18"/>
        <v>202.31578947368422</v>
      </c>
    </row>
    <row r="1189" spans="1:8">
      <c r="A1189" s="32">
        <v>3610</v>
      </c>
      <c r="B1189" s="37">
        <v>15</v>
      </c>
      <c r="C1189" s="39">
        <v>3094</v>
      </c>
      <c r="D1189" s="38">
        <v>1717622.11</v>
      </c>
      <c r="E1189" s="38">
        <v>555.15</v>
      </c>
      <c r="F1189" s="35">
        <v>12</v>
      </c>
      <c r="G1189" s="35">
        <v>2009</v>
      </c>
      <c r="H1189" s="31">
        <f t="shared" si="18"/>
        <v>206.26666666666668</v>
      </c>
    </row>
    <row r="1190" spans="1:8">
      <c r="A1190" s="32">
        <v>8200</v>
      </c>
      <c r="B1190" s="37">
        <v>3</v>
      </c>
      <c r="C1190" s="37">
        <v>652</v>
      </c>
      <c r="D1190" s="38">
        <v>393124.32</v>
      </c>
      <c r="E1190" s="38">
        <v>602.95000000000005</v>
      </c>
      <c r="F1190" s="35">
        <v>12</v>
      </c>
      <c r="G1190" s="35">
        <v>2009</v>
      </c>
      <c r="H1190" s="31">
        <f t="shared" si="18"/>
        <v>217.33333333333334</v>
      </c>
    </row>
    <row r="1191" spans="1:8">
      <c r="A1191" s="32">
        <v>9100</v>
      </c>
      <c r="B1191" s="37">
        <v>4</v>
      </c>
      <c r="C1191" s="39">
        <v>1215</v>
      </c>
      <c r="D1191" s="38">
        <v>386813.16</v>
      </c>
      <c r="E1191" s="38">
        <v>318.36</v>
      </c>
      <c r="F1191" s="35">
        <v>12</v>
      </c>
      <c r="G1191" s="35">
        <v>2009</v>
      </c>
      <c r="H1191" s="31">
        <f t="shared" si="18"/>
        <v>303.75</v>
      </c>
    </row>
    <row r="1192" spans="1:8">
      <c r="A1192" s="32">
        <v>3118</v>
      </c>
      <c r="B1192" s="37">
        <v>7</v>
      </c>
      <c r="C1192" s="39">
        <v>3461</v>
      </c>
      <c r="D1192" s="38">
        <v>2137558.65</v>
      </c>
      <c r="E1192" s="38">
        <v>617.61</v>
      </c>
      <c r="F1192" s="35">
        <v>12</v>
      </c>
      <c r="G1192" s="35">
        <v>2009</v>
      </c>
      <c r="H1192" s="31">
        <f t="shared" si="18"/>
        <v>494.42857142857144</v>
      </c>
    </row>
    <row r="1193" spans="1:8">
      <c r="A1193" s="32">
        <v>3845</v>
      </c>
      <c r="B1193" s="37">
        <v>3</v>
      </c>
      <c r="C1193" s="39">
        <v>1971</v>
      </c>
      <c r="D1193" s="38">
        <v>1727746.82</v>
      </c>
      <c r="E1193" s="38">
        <v>876.58</v>
      </c>
      <c r="F1193" s="35">
        <v>12</v>
      </c>
      <c r="G1193" s="35">
        <v>2009</v>
      </c>
      <c r="H1193" s="31">
        <f t="shared" si="18"/>
        <v>657</v>
      </c>
    </row>
    <row r="1194" spans="1:8">
      <c r="A1194" s="32">
        <v>8101</v>
      </c>
      <c r="B1194" s="37">
        <v>7</v>
      </c>
      <c r="C1194" s="39">
        <v>6885</v>
      </c>
      <c r="D1194" s="38">
        <v>3829140.7</v>
      </c>
      <c r="E1194" s="38">
        <v>556.16</v>
      </c>
      <c r="F1194" s="35">
        <v>12</v>
      </c>
      <c r="G1194" s="35">
        <v>2009</v>
      </c>
      <c r="H1194" s="31">
        <f t="shared" si="18"/>
        <v>983.57142857142856</v>
      </c>
    </row>
    <row r="1195" spans="1:8">
      <c r="A1195" s="32">
        <v>3133</v>
      </c>
      <c r="B1195" s="37">
        <v>1</v>
      </c>
      <c r="C1195" s="39">
        <v>1849</v>
      </c>
      <c r="D1195" s="38">
        <v>1170063.1200000001</v>
      </c>
      <c r="E1195" s="38">
        <v>632.80999999999995</v>
      </c>
      <c r="F1195" s="35">
        <v>12</v>
      </c>
      <c r="G1195" s="35">
        <v>2009</v>
      </c>
      <c r="H1195" s="31">
        <f t="shared" si="18"/>
        <v>1849</v>
      </c>
    </row>
    <row r="1196" spans="1:8">
      <c r="A1196" s="32">
        <v>7132</v>
      </c>
      <c r="B1196" s="37">
        <v>1</v>
      </c>
      <c r="C1196" s="37">
        <v>1</v>
      </c>
      <c r="D1196" s="38">
        <v>4615</v>
      </c>
      <c r="E1196" s="38">
        <v>4615</v>
      </c>
      <c r="F1196" s="35">
        <v>12</v>
      </c>
      <c r="G1196" s="35">
        <v>2010</v>
      </c>
      <c r="H1196" s="31">
        <f t="shared" si="18"/>
        <v>1</v>
      </c>
    </row>
    <row r="1197" spans="1:8">
      <c r="A1197" s="32">
        <v>7122</v>
      </c>
      <c r="B1197" s="37">
        <v>2</v>
      </c>
      <c r="C1197" s="37">
        <v>3</v>
      </c>
      <c r="D1197" s="38">
        <v>636.64</v>
      </c>
      <c r="E1197" s="38">
        <v>212.21</v>
      </c>
      <c r="F1197" s="35">
        <v>12</v>
      </c>
      <c r="G1197" s="35">
        <v>2010</v>
      </c>
      <c r="H1197" s="31">
        <f t="shared" si="18"/>
        <v>1.5</v>
      </c>
    </row>
    <row r="1198" spans="1:8">
      <c r="A1198" s="32">
        <v>3511</v>
      </c>
      <c r="B1198" s="37">
        <v>1</v>
      </c>
      <c r="C1198" s="37">
        <v>2</v>
      </c>
      <c r="D1198" s="38">
        <v>600</v>
      </c>
      <c r="E1198" s="38">
        <v>300</v>
      </c>
      <c r="F1198" s="35">
        <v>12</v>
      </c>
      <c r="G1198" s="35">
        <v>2010</v>
      </c>
      <c r="H1198" s="31">
        <f t="shared" si="18"/>
        <v>2</v>
      </c>
    </row>
    <row r="1199" spans="1:8">
      <c r="A1199" s="32">
        <v>3832</v>
      </c>
      <c r="B1199" s="37">
        <v>1</v>
      </c>
      <c r="C1199" s="37">
        <v>2</v>
      </c>
      <c r="D1199" s="38">
        <v>429.04</v>
      </c>
      <c r="E1199" s="38">
        <v>214.52</v>
      </c>
      <c r="F1199" s="35">
        <v>12</v>
      </c>
      <c r="G1199" s="35">
        <v>2010</v>
      </c>
      <c r="H1199" s="31">
        <f t="shared" si="18"/>
        <v>2</v>
      </c>
    </row>
    <row r="1200" spans="1:8">
      <c r="A1200" s="32">
        <v>9413</v>
      </c>
      <c r="B1200" s="37">
        <v>1</v>
      </c>
      <c r="C1200" s="37">
        <v>2</v>
      </c>
      <c r="D1200" s="38">
        <v>1200</v>
      </c>
      <c r="E1200" s="38">
        <v>600</v>
      </c>
      <c r="F1200" s="35">
        <v>12</v>
      </c>
      <c r="G1200" s="35">
        <v>2010</v>
      </c>
      <c r="H1200" s="31">
        <f t="shared" si="18"/>
        <v>2</v>
      </c>
    </row>
    <row r="1201" spans="1:8">
      <c r="A1201" s="32">
        <v>3211</v>
      </c>
      <c r="B1201" s="37">
        <v>1</v>
      </c>
      <c r="C1201" s="37">
        <v>3</v>
      </c>
      <c r="D1201" s="38">
        <v>649.87</v>
      </c>
      <c r="E1201" s="38">
        <v>216.62</v>
      </c>
      <c r="F1201" s="35">
        <v>12</v>
      </c>
      <c r="G1201" s="35">
        <v>2010</v>
      </c>
      <c r="H1201" s="31">
        <f t="shared" si="18"/>
        <v>3</v>
      </c>
    </row>
    <row r="1202" spans="1:8">
      <c r="A1202" s="32">
        <v>3903</v>
      </c>
      <c r="B1202" s="37">
        <v>3</v>
      </c>
      <c r="C1202" s="37">
        <v>9</v>
      </c>
      <c r="D1202" s="38">
        <v>1809.58</v>
      </c>
      <c r="E1202" s="38">
        <v>201.06</v>
      </c>
      <c r="F1202" s="35">
        <v>12</v>
      </c>
      <c r="G1202" s="35">
        <v>2010</v>
      </c>
      <c r="H1202" s="31">
        <f t="shared" si="18"/>
        <v>3</v>
      </c>
    </row>
    <row r="1203" spans="1:8">
      <c r="A1203" s="32">
        <v>9331</v>
      </c>
      <c r="B1203" s="39">
        <v>1420</v>
      </c>
      <c r="C1203" s="39">
        <v>4617</v>
      </c>
      <c r="D1203" s="38">
        <v>1188735.6399999999</v>
      </c>
      <c r="E1203" s="38">
        <v>257.47000000000003</v>
      </c>
      <c r="F1203" s="35">
        <v>12</v>
      </c>
      <c r="G1203" s="35">
        <v>2010</v>
      </c>
      <c r="H1203" s="31">
        <f t="shared" si="18"/>
        <v>3.2514084507042256</v>
      </c>
    </row>
    <row r="1204" spans="1:8">
      <c r="A1204" s="32">
        <v>3311</v>
      </c>
      <c r="B1204" s="37">
        <v>6</v>
      </c>
      <c r="C1204" s="37">
        <v>20</v>
      </c>
      <c r="D1204" s="38">
        <v>3722.18</v>
      </c>
      <c r="E1204" s="38">
        <v>186.11</v>
      </c>
      <c r="F1204" s="35">
        <v>12</v>
      </c>
      <c r="G1204" s="35">
        <v>2010</v>
      </c>
      <c r="H1204" s="31">
        <f t="shared" si="18"/>
        <v>3.3333333333333335</v>
      </c>
    </row>
    <row r="1205" spans="1:8">
      <c r="A1205" s="32">
        <v>3824</v>
      </c>
      <c r="B1205" s="37">
        <v>2</v>
      </c>
      <c r="C1205" s="37">
        <v>7</v>
      </c>
      <c r="D1205" s="38">
        <v>1837.32</v>
      </c>
      <c r="E1205" s="38">
        <v>262.47000000000003</v>
      </c>
      <c r="F1205" s="35">
        <v>12</v>
      </c>
      <c r="G1205" s="35">
        <v>2010</v>
      </c>
      <c r="H1205" s="31">
        <f t="shared" si="18"/>
        <v>3.5</v>
      </c>
    </row>
    <row r="1206" spans="1:8">
      <c r="A1206" s="32">
        <v>8102</v>
      </c>
      <c r="B1206" s="37">
        <v>3</v>
      </c>
      <c r="C1206" s="37">
        <v>11</v>
      </c>
      <c r="D1206" s="38">
        <v>4306.53</v>
      </c>
      <c r="E1206" s="38">
        <v>391.5</v>
      </c>
      <c r="F1206" s="35">
        <v>12</v>
      </c>
      <c r="G1206" s="35">
        <v>2010</v>
      </c>
      <c r="H1206" s="31">
        <f t="shared" si="18"/>
        <v>3.6666666666666665</v>
      </c>
    </row>
    <row r="1207" spans="1:8">
      <c r="A1207" s="32">
        <v>6200</v>
      </c>
      <c r="B1207" s="37">
        <v>19</v>
      </c>
      <c r="C1207" s="37">
        <v>74</v>
      </c>
      <c r="D1207" s="38">
        <v>19125.939999999999</v>
      </c>
      <c r="E1207" s="38">
        <v>258.45999999999998</v>
      </c>
      <c r="F1207" s="35">
        <v>12</v>
      </c>
      <c r="G1207" s="35">
        <v>2010</v>
      </c>
      <c r="H1207" s="31">
        <f t="shared" si="18"/>
        <v>3.8947368421052633</v>
      </c>
    </row>
    <row r="1208" spans="1:8">
      <c r="A1208" s="32">
        <v>1110</v>
      </c>
      <c r="B1208" s="37">
        <v>13</v>
      </c>
      <c r="C1208" s="37">
        <v>51</v>
      </c>
      <c r="D1208" s="38">
        <v>16564.580000000002</v>
      </c>
      <c r="E1208" s="38">
        <v>324.8</v>
      </c>
      <c r="F1208" s="35">
        <v>12</v>
      </c>
      <c r="G1208" s="35">
        <v>2010</v>
      </c>
      <c r="H1208" s="31">
        <f t="shared" si="18"/>
        <v>3.9230769230769229</v>
      </c>
    </row>
    <row r="1209" spans="1:8">
      <c r="A1209" s="32">
        <v>3832</v>
      </c>
      <c r="B1209" s="37">
        <v>1</v>
      </c>
      <c r="C1209" s="37">
        <v>4</v>
      </c>
      <c r="D1209" s="38">
        <v>824.68</v>
      </c>
      <c r="E1209" s="38">
        <v>206.17</v>
      </c>
      <c r="F1209" s="35">
        <v>12</v>
      </c>
      <c r="G1209" s="35">
        <v>2010</v>
      </c>
      <c r="H1209" s="31">
        <f t="shared" si="18"/>
        <v>4</v>
      </c>
    </row>
    <row r="1210" spans="1:8">
      <c r="A1210" s="32">
        <v>3813</v>
      </c>
      <c r="B1210" s="37">
        <v>6</v>
      </c>
      <c r="C1210" s="37">
        <v>24</v>
      </c>
      <c r="D1210" s="38">
        <v>8356.59</v>
      </c>
      <c r="E1210" s="38">
        <v>348.19</v>
      </c>
      <c r="F1210" s="35">
        <v>12</v>
      </c>
      <c r="G1210" s="35">
        <v>2010</v>
      </c>
      <c r="H1210" s="31">
        <f t="shared" si="18"/>
        <v>4</v>
      </c>
    </row>
    <row r="1211" spans="1:8">
      <c r="A1211" s="32">
        <v>3839</v>
      </c>
      <c r="B1211" s="37">
        <v>1</v>
      </c>
      <c r="C1211" s="37">
        <v>4</v>
      </c>
      <c r="D1211" s="38">
        <v>1175</v>
      </c>
      <c r="E1211" s="38">
        <v>293.75</v>
      </c>
      <c r="F1211" s="35">
        <v>12</v>
      </c>
      <c r="G1211" s="35">
        <v>2010</v>
      </c>
      <c r="H1211" s="31">
        <f t="shared" si="18"/>
        <v>4</v>
      </c>
    </row>
    <row r="1212" spans="1:8">
      <c r="A1212" s="32">
        <v>3853</v>
      </c>
      <c r="B1212" s="37">
        <v>1</v>
      </c>
      <c r="C1212" s="37">
        <v>4</v>
      </c>
      <c r="D1212" s="38">
        <v>779.17</v>
      </c>
      <c r="E1212" s="38">
        <v>194.79</v>
      </c>
      <c r="F1212" s="35">
        <v>12</v>
      </c>
      <c r="G1212" s="35">
        <v>2010</v>
      </c>
      <c r="H1212" s="31">
        <f t="shared" si="18"/>
        <v>4</v>
      </c>
    </row>
    <row r="1213" spans="1:8">
      <c r="A1213" s="32">
        <v>6200</v>
      </c>
      <c r="B1213" s="37">
        <v>1</v>
      </c>
      <c r="C1213" s="37">
        <v>4</v>
      </c>
      <c r="D1213" s="38">
        <v>646</v>
      </c>
      <c r="E1213" s="38">
        <v>161.5</v>
      </c>
      <c r="F1213" s="35">
        <v>12</v>
      </c>
      <c r="G1213" s="35">
        <v>2010</v>
      </c>
      <c r="H1213" s="31">
        <f t="shared" si="18"/>
        <v>4</v>
      </c>
    </row>
    <row r="1214" spans="1:8">
      <c r="A1214" s="32">
        <v>9591</v>
      </c>
      <c r="B1214" s="37">
        <v>521</v>
      </c>
      <c r="C1214" s="39">
        <v>2154</v>
      </c>
      <c r="D1214" s="38">
        <v>542495.12</v>
      </c>
      <c r="E1214" s="38">
        <v>251.85</v>
      </c>
      <c r="F1214" s="35">
        <v>12</v>
      </c>
      <c r="G1214" s="35">
        <v>2010</v>
      </c>
      <c r="H1214" s="31">
        <f t="shared" si="18"/>
        <v>4.1343570057581571</v>
      </c>
    </row>
    <row r="1215" spans="1:8">
      <c r="A1215" s="32">
        <v>8321</v>
      </c>
      <c r="B1215" s="37">
        <v>850</v>
      </c>
      <c r="C1215" s="39">
        <v>3728</v>
      </c>
      <c r="D1215" s="38">
        <v>1263474.96</v>
      </c>
      <c r="E1215" s="38">
        <v>338.91</v>
      </c>
      <c r="F1215" s="35">
        <v>12</v>
      </c>
      <c r="G1215" s="35">
        <v>2010</v>
      </c>
      <c r="H1215" s="31">
        <f t="shared" si="18"/>
        <v>4.3858823529411763</v>
      </c>
    </row>
    <row r="1216" spans="1:8">
      <c r="A1216" s="32">
        <v>6200</v>
      </c>
      <c r="B1216" s="37">
        <v>166</v>
      </c>
      <c r="C1216" s="37">
        <v>747</v>
      </c>
      <c r="D1216" s="38">
        <v>175544.45</v>
      </c>
      <c r="E1216" s="38">
        <v>235</v>
      </c>
      <c r="F1216" s="35">
        <v>12</v>
      </c>
      <c r="G1216" s="35">
        <v>2010</v>
      </c>
      <c r="H1216" s="31">
        <f t="shared" si="18"/>
        <v>4.5</v>
      </c>
    </row>
    <row r="1217" spans="1:8">
      <c r="A1217" s="32">
        <v>9412</v>
      </c>
      <c r="B1217" s="37">
        <v>8</v>
      </c>
      <c r="C1217" s="37">
        <v>36</v>
      </c>
      <c r="D1217" s="38">
        <v>27596.34</v>
      </c>
      <c r="E1217" s="38">
        <v>766.57</v>
      </c>
      <c r="F1217" s="35">
        <v>12</v>
      </c>
      <c r="G1217" s="35">
        <v>2010</v>
      </c>
      <c r="H1217" s="31">
        <f t="shared" si="18"/>
        <v>4.5</v>
      </c>
    </row>
    <row r="1218" spans="1:8">
      <c r="A1218" s="32">
        <v>9310</v>
      </c>
      <c r="B1218" s="39">
        <v>1903</v>
      </c>
      <c r="C1218" s="39">
        <v>8626</v>
      </c>
      <c r="D1218" s="38">
        <v>4530049.83</v>
      </c>
      <c r="E1218" s="38">
        <v>525.16</v>
      </c>
      <c r="F1218" s="35">
        <v>12</v>
      </c>
      <c r="G1218" s="35">
        <v>2010</v>
      </c>
      <c r="H1218" s="31">
        <f t="shared" si="18"/>
        <v>4.532842879663689</v>
      </c>
    </row>
    <row r="1219" spans="1:8">
      <c r="A1219" s="32">
        <v>5000</v>
      </c>
      <c r="B1219" s="37">
        <v>10</v>
      </c>
      <c r="C1219" s="37">
        <v>46</v>
      </c>
      <c r="D1219" s="38">
        <v>11328.3</v>
      </c>
      <c r="E1219" s="38">
        <v>246.27</v>
      </c>
      <c r="F1219" s="35">
        <v>12</v>
      </c>
      <c r="G1219" s="35">
        <v>2010</v>
      </c>
      <c r="H1219" s="31">
        <f t="shared" si="18"/>
        <v>4.5999999999999996</v>
      </c>
    </row>
    <row r="1220" spans="1:8">
      <c r="A1220" s="32">
        <v>8329</v>
      </c>
      <c r="B1220" s="37">
        <v>5</v>
      </c>
      <c r="C1220" s="37">
        <v>23</v>
      </c>
      <c r="D1220" s="38">
        <v>13345.22</v>
      </c>
      <c r="E1220" s="38">
        <v>580.23</v>
      </c>
      <c r="F1220" s="35">
        <v>12</v>
      </c>
      <c r="G1220" s="35">
        <v>2010</v>
      </c>
      <c r="H1220" s="31">
        <f t="shared" ref="H1220:H1283" si="19">C1220/B1220</f>
        <v>4.5999999999999996</v>
      </c>
    </row>
    <row r="1221" spans="1:8">
      <c r="A1221" s="32">
        <v>9350</v>
      </c>
      <c r="B1221" s="37">
        <v>19</v>
      </c>
      <c r="C1221" s="37">
        <v>89</v>
      </c>
      <c r="D1221" s="38">
        <v>38101.03</v>
      </c>
      <c r="E1221" s="38">
        <v>428.1</v>
      </c>
      <c r="F1221" s="35">
        <v>12</v>
      </c>
      <c r="G1221" s="35">
        <v>2010</v>
      </c>
      <c r="H1221" s="31">
        <f t="shared" si="19"/>
        <v>4.6842105263157894</v>
      </c>
    </row>
    <row r="1222" spans="1:8">
      <c r="A1222" s="32">
        <v>3214</v>
      </c>
      <c r="B1222" s="37">
        <v>7</v>
      </c>
      <c r="C1222" s="37">
        <v>33</v>
      </c>
      <c r="D1222" s="38">
        <v>7771.8</v>
      </c>
      <c r="E1222" s="38">
        <v>235.51</v>
      </c>
      <c r="F1222" s="35">
        <v>12</v>
      </c>
      <c r="G1222" s="35">
        <v>2010</v>
      </c>
      <c r="H1222" s="31">
        <f t="shared" si="19"/>
        <v>4.7142857142857144</v>
      </c>
    </row>
    <row r="1223" spans="1:8">
      <c r="A1223" s="32">
        <v>3319</v>
      </c>
      <c r="B1223" s="37">
        <v>16</v>
      </c>
      <c r="C1223" s="37">
        <v>76</v>
      </c>
      <c r="D1223" s="38">
        <v>21120.6</v>
      </c>
      <c r="E1223" s="38">
        <v>277.89999999999998</v>
      </c>
      <c r="F1223" s="35">
        <v>12</v>
      </c>
      <c r="G1223" s="35">
        <v>2010</v>
      </c>
      <c r="H1223" s="31">
        <f t="shared" si="19"/>
        <v>4.75</v>
      </c>
    </row>
    <row r="1224" spans="1:8">
      <c r="A1224" s="32">
        <v>9511</v>
      </c>
      <c r="B1224" s="37">
        <v>141</v>
      </c>
      <c r="C1224" s="37">
        <v>699</v>
      </c>
      <c r="D1224" s="38">
        <v>189945.61</v>
      </c>
      <c r="E1224" s="38">
        <v>271.74</v>
      </c>
      <c r="F1224" s="35">
        <v>12</v>
      </c>
      <c r="G1224" s="35">
        <v>2010</v>
      </c>
      <c r="H1224" s="31">
        <f t="shared" si="19"/>
        <v>4.957446808510638</v>
      </c>
    </row>
    <row r="1225" spans="1:8">
      <c r="A1225" s="32">
        <v>3117</v>
      </c>
      <c r="B1225" s="37">
        <v>3</v>
      </c>
      <c r="C1225" s="37">
        <v>15</v>
      </c>
      <c r="D1225" s="38">
        <v>3785.74</v>
      </c>
      <c r="E1225" s="38">
        <v>252.38</v>
      </c>
      <c r="F1225" s="35">
        <v>12</v>
      </c>
      <c r="G1225" s="35">
        <v>2010</v>
      </c>
      <c r="H1225" s="31">
        <f t="shared" si="19"/>
        <v>5</v>
      </c>
    </row>
    <row r="1226" spans="1:8">
      <c r="A1226" s="32">
        <v>3832</v>
      </c>
      <c r="B1226" s="37">
        <v>4</v>
      </c>
      <c r="C1226" s="37">
        <v>20</v>
      </c>
      <c r="D1226" s="38">
        <v>10884.38</v>
      </c>
      <c r="E1226" s="38">
        <v>544.22</v>
      </c>
      <c r="F1226" s="35">
        <v>12</v>
      </c>
      <c r="G1226" s="35">
        <v>2010</v>
      </c>
      <c r="H1226" s="31">
        <f t="shared" si="19"/>
        <v>5</v>
      </c>
    </row>
    <row r="1227" spans="1:8">
      <c r="A1227" s="32">
        <v>9490</v>
      </c>
      <c r="B1227" s="37">
        <v>1</v>
      </c>
      <c r="C1227" s="37">
        <v>5</v>
      </c>
      <c r="D1227" s="38">
        <v>2000</v>
      </c>
      <c r="E1227" s="38">
        <v>400</v>
      </c>
      <c r="F1227" s="35">
        <v>12</v>
      </c>
      <c r="G1227" s="35">
        <v>2010</v>
      </c>
      <c r="H1227" s="31">
        <f t="shared" si="19"/>
        <v>5</v>
      </c>
    </row>
    <row r="1228" spans="1:8">
      <c r="A1228" s="32">
        <v>9350</v>
      </c>
      <c r="B1228" s="37">
        <v>18</v>
      </c>
      <c r="C1228" s="37">
        <v>91</v>
      </c>
      <c r="D1228" s="38">
        <v>36181.79</v>
      </c>
      <c r="E1228" s="38">
        <v>397.6</v>
      </c>
      <c r="F1228" s="35">
        <v>12</v>
      </c>
      <c r="G1228" s="35">
        <v>2010</v>
      </c>
      <c r="H1228" s="31">
        <f t="shared" si="19"/>
        <v>5.0555555555555554</v>
      </c>
    </row>
    <row r="1229" spans="1:8">
      <c r="A1229" s="32">
        <v>9399</v>
      </c>
      <c r="B1229" s="37">
        <v>413</v>
      </c>
      <c r="C1229" s="39">
        <v>2103</v>
      </c>
      <c r="D1229" s="38">
        <v>606784.42000000004</v>
      </c>
      <c r="E1229" s="38">
        <v>288.52999999999997</v>
      </c>
      <c r="F1229" s="35">
        <v>12</v>
      </c>
      <c r="G1229" s="35">
        <v>2010</v>
      </c>
      <c r="H1229" s="31">
        <f t="shared" si="19"/>
        <v>5.0920096852300238</v>
      </c>
    </row>
    <row r="1230" spans="1:8">
      <c r="A1230" s="32">
        <v>3831</v>
      </c>
      <c r="B1230" s="37">
        <v>10</v>
      </c>
      <c r="C1230" s="37">
        <v>52</v>
      </c>
      <c r="D1230" s="38">
        <v>15468.5</v>
      </c>
      <c r="E1230" s="38">
        <v>297.47000000000003</v>
      </c>
      <c r="F1230" s="35">
        <v>12</v>
      </c>
      <c r="G1230" s="35">
        <v>2010</v>
      </c>
      <c r="H1230" s="31">
        <f t="shared" si="19"/>
        <v>5.2</v>
      </c>
    </row>
    <row r="1231" spans="1:8">
      <c r="A1231" s="32">
        <v>1210</v>
      </c>
      <c r="B1231" s="37">
        <v>5</v>
      </c>
      <c r="C1231" s="37">
        <v>27</v>
      </c>
      <c r="D1231" s="38">
        <v>5372.18</v>
      </c>
      <c r="E1231" s="38">
        <v>198.97</v>
      </c>
      <c r="F1231" s="35">
        <v>12</v>
      </c>
      <c r="G1231" s="35">
        <v>2010</v>
      </c>
      <c r="H1231" s="31">
        <f t="shared" si="19"/>
        <v>5.4</v>
      </c>
    </row>
    <row r="1232" spans="1:8">
      <c r="A1232" s="32">
        <v>5000</v>
      </c>
      <c r="B1232" s="37">
        <v>16</v>
      </c>
      <c r="C1232" s="37">
        <v>88</v>
      </c>
      <c r="D1232" s="38">
        <v>22891.15</v>
      </c>
      <c r="E1232" s="38">
        <v>260.13</v>
      </c>
      <c r="F1232" s="35">
        <v>12</v>
      </c>
      <c r="G1232" s="35">
        <v>2010</v>
      </c>
      <c r="H1232" s="31">
        <f t="shared" si="19"/>
        <v>5.5</v>
      </c>
    </row>
    <row r="1233" spans="1:8">
      <c r="A1233" s="32">
        <v>6100</v>
      </c>
      <c r="B1233" s="37">
        <v>9</v>
      </c>
      <c r="C1233" s="37">
        <v>50</v>
      </c>
      <c r="D1233" s="38">
        <v>27577.54</v>
      </c>
      <c r="E1233" s="38">
        <v>551.54999999999995</v>
      </c>
      <c r="F1233" s="35">
        <v>12</v>
      </c>
      <c r="G1233" s="35">
        <v>2010</v>
      </c>
      <c r="H1233" s="31">
        <f t="shared" si="19"/>
        <v>5.5555555555555554</v>
      </c>
    </row>
    <row r="1234" spans="1:8">
      <c r="A1234" s="32">
        <v>9332</v>
      </c>
      <c r="B1234" s="37">
        <v>49</v>
      </c>
      <c r="C1234" s="37">
        <v>276</v>
      </c>
      <c r="D1234" s="38">
        <v>107512.37</v>
      </c>
      <c r="E1234" s="38">
        <v>389.54</v>
      </c>
      <c r="F1234" s="35">
        <v>12</v>
      </c>
      <c r="G1234" s="35">
        <v>2010</v>
      </c>
      <c r="H1234" s="31">
        <f t="shared" si="19"/>
        <v>5.6326530612244898</v>
      </c>
    </row>
    <row r="1235" spans="1:8">
      <c r="A1235" s="32">
        <v>3832</v>
      </c>
      <c r="B1235" s="37">
        <v>3</v>
      </c>
      <c r="C1235" s="37">
        <v>17</v>
      </c>
      <c r="D1235" s="38">
        <v>21074.86</v>
      </c>
      <c r="E1235" s="38">
        <v>1239.7</v>
      </c>
      <c r="F1235" s="35">
        <v>12</v>
      </c>
      <c r="G1235" s="35">
        <v>2010</v>
      </c>
      <c r="H1235" s="31">
        <f t="shared" si="19"/>
        <v>5.666666666666667</v>
      </c>
    </row>
    <row r="1236" spans="1:8">
      <c r="A1236" s="32">
        <v>5000</v>
      </c>
      <c r="B1236" s="37">
        <v>10</v>
      </c>
      <c r="C1236" s="37">
        <v>60</v>
      </c>
      <c r="D1236" s="38">
        <v>26221.22</v>
      </c>
      <c r="E1236" s="38">
        <v>437.02</v>
      </c>
      <c r="F1236" s="35">
        <v>12</v>
      </c>
      <c r="G1236" s="35">
        <v>2010</v>
      </c>
      <c r="H1236" s="31">
        <f t="shared" si="19"/>
        <v>6</v>
      </c>
    </row>
    <row r="1237" spans="1:8">
      <c r="A1237" s="32">
        <v>9100</v>
      </c>
      <c r="B1237" s="37">
        <v>4</v>
      </c>
      <c r="C1237" s="37">
        <v>24</v>
      </c>
      <c r="D1237" s="38">
        <v>24965.06</v>
      </c>
      <c r="E1237" s="38">
        <v>1040.21</v>
      </c>
      <c r="F1237" s="35">
        <v>12</v>
      </c>
      <c r="G1237" s="35">
        <v>2010</v>
      </c>
      <c r="H1237" s="31">
        <f t="shared" si="19"/>
        <v>6</v>
      </c>
    </row>
    <row r="1238" spans="1:8">
      <c r="A1238" s="32">
        <v>9414</v>
      </c>
      <c r="B1238" s="37">
        <v>14</v>
      </c>
      <c r="C1238" s="37">
        <v>84</v>
      </c>
      <c r="D1238" s="38">
        <v>28884.25</v>
      </c>
      <c r="E1238" s="38">
        <v>343.86</v>
      </c>
      <c r="F1238" s="35">
        <v>12</v>
      </c>
      <c r="G1238" s="35">
        <v>2010</v>
      </c>
      <c r="H1238" s="31">
        <f t="shared" si="19"/>
        <v>6</v>
      </c>
    </row>
    <row r="1239" spans="1:8">
      <c r="A1239" s="32">
        <v>9420</v>
      </c>
      <c r="B1239" s="37">
        <v>3</v>
      </c>
      <c r="C1239" s="37">
        <v>19</v>
      </c>
      <c r="D1239" s="38">
        <v>9132.36</v>
      </c>
      <c r="E1239" s="38">
        <v>480.65</v>
      </c>
      <c r="F1239" s="35">
        <v>12</v>
      </c>
      <c r="G1239" s="35">
        <v>2010</v>
      </c>
      <c r="H1239" s="31">
        <f t="shared" si="19"/>
        <v>6.333333333333333</v>
      </c>
    </row>
    <row r="1240" spans="1:8">
      <c r="A1240" s="32">
        <v>8322</v>
      </c>
      <c r="B1240" s="37">
        <v>655</v>
      </c>
      <c r="C1240" s="39">
        <v>4162</v>
      </c>
      <c r="D1240" s="38">
        <v>1711886.87</v>
      </c>
      <c r="E1240" s="38">
        <v>411.31</v>
      </c>
      <c r="F1240" s="35">
        <v>12</v>
      </c>
      <c r="G1240" s="35">
        <v>2010</v>
      </c>
      <c r="H1240" s="31">
        <f t="shared" si="19"/>
        <v>6.3541984732824428</v>
      </c>
    </row>
    <row r="1241" spans="1:8">
      <c r="A1241" s="32">
        <v>3901</v>
      </c>
      <c r="B1241" s="37">
        <v>39</v>
      </c>
      <c r="C1241" s="37">
        <v>249</v>
      </c>
      <c r="D1241" s="38">
        <v>86089.52</v>
      </c>
      <c r="E1241" s="38">
        <v>345.74</v>
      </c>
      <c r="F1241" s="35">
        <v>12</v>
      </c>
      <c r="G1241" s="35">
        <v>2010</v>
      </c>
      <c r="H1241" s="31">
        <f t="shared" si="19"/>
        <v>6.384615384615385</v>
      </c>
    </row>
    <row r="1242" spans="1:8">
      <c r="A1242" s="32">
        <v>3812</v>
      </c>
      <c r="B1242" s="37">
        <v>11</v>
      </c>
      <c r="C1242" s="37">
        <v>71</v>
      </c>
      <c r="D1242" s="38">
        <v>27913.49</v>
      </c>
      <c r="E1242" s="38">
        <v>393.15</v>
      </c>
      <c r="F1242" s="35">
        <v>12</v>
      </c>
      <c r="G1242" s="35">
        <v>2010</v>
      </c>
      <c r="H1242" s="31">
        <f t="shared" si="19"/>
        <v>6.4545454545454541</v>
      </c>
    </row>
    <row r="1243" spans="1:8">
      <c r="A1243" s="32">
        <v>3825</v>
      </c>
      <c r="B1243" s="37">
        <v>48</v>
      </c>
      <c r="C1243" s="37">
        <v>311</v>
      </c>
      <c r="D1243" s="38">
        <v>95597.440000000002</v>
      </c>
      <c r="E1243" s="38">
        <v>307.39</v>
      </c>
      <c r="F1243" s="35">
        <v>12</v>
      </c>
      <c r="G1243" s="35">
        <v>2010</v>
      </c>
      <c r="H1243" s="31">
        <f t="shared" si="19"/>
        <v>6.479166666666667</v>
      </c>
    </row>
    <row r="1244" spans="1:8">
      <c r="A1244" s="32">
        <v>3821</v>
      </c>
      <c r="B1244" s="37">
        <v>2</v>
      </c>
      <c r="C1244" s="37">
        <v>13</v>
      </c>
      <c r="D1244" s="38">
        <v>4561.96</v>
      </c>
      <c r="E1244" s="38">
        <v>350.92</v>
      </c>
      <c r="F1244" s="35">
        <v>12</v>
      </c>
      <c r="G1244" s="35">
        <v>2010</v>
      </c>
      <c r="H1244" s="31">
        <f t="shared" si="19"/>
        <v>6.5</v>
      </c>
    </row>
    <row r="1245" spans="1:8">
      <c r="A1245" s="32">
        <v>9310</v>
      </c>
      <c r="B1245" s="37">
        <v>861</v>
      </c>
      <c r="C1245" s="39">
        <v>5743</v>
      </c>
      <c r="D1245" s="38">
        <v>2971581.92</v>
      </c>
      <c r="E1245" s="38">
        <v>517.42999999999995</v>
      </c>
      <c r="F1245" s="35">
        <v>12</v>
      </c>
      <c r="G1245" s="35">
        <v>2010</v>
      </c>
      <c r="H1245" s="31">
        <f t="shared" si="19"/>
        <v>6.670150987224158</v>
      </c>
    </row>
    <row r="1246" spans="1:8">
      <c r="A1246" s="32">
        <v>1110</v>
      </c>
      <c r="B1246" s="37">
        <v>26</v>
      </c>
      <c r="C1246" s="37">
        <v>176</v>
      </c>
      <c r="D1246" s="38">
        <v>83137.34</v>
      </c>
      <c r="E1246" s="38">
        <v>472.37</v>
      </c>
      <c r="F1246" s="35">
        <v>12</v>
      </c>
      <c r="G1246" s="35">
        <v>2010</v>
      </c>
      <c r="H1246" s="31">
        <f t="shared" si="19"/>
        <v>6.7692307692307692</v>
      </c>
    </row>
    <row r="1247" spans="1:8">
      <c r="A1247" s="32">
        <v>9100</v>
      </c>
      <c r="B1247" s="37">
        <v>17</v>
      </c>
      <c r="C1247" s="37">
        <v>117</v>
      </c>
      <c r="D1247" s="38">
        <v>86844.15</v>
      </c>
      <c r="E1247" s="38">
        <v>742.26</v>
      </c>
      <c r="F1247" s="35">
        <v>12</v>
      </c>
      <c r="G1247" s="35">
        <v>2010</v>
      </c>
      <c r="H1247" s="31">
        <f t="shared" si="19"/>
        <v>6.882352941176471</v>
      </c>
    </row>
    <row r="1248" spans="1:8">
      <c r="A1248" s="32">
        <v>8329</v>
      </c>
      <c r="B1248" s="37">
        <v>3</v>
      </c>
      <c r="C1248" s="37">
        <v>21</v>
      </c>
      <c r="D1248" s="38">
        <v>17675.03</v>
      </c>
      <c r="E1248" s="38">
        <v>841.67</v>
      </c>
      <c r="F1248" s="35">
        <v>12</v>
      </c>
      <c r="G1248" s="35">
        <v>2010</v>
      </c>
      <c r="H1248" s="31">
        <f t="shared" si="19"/>
        <v>7</v>
      </c>
    </row>
    <row r="1249" spans="1:8">
      <c r="A1249" s="32">
        <v>3551</v>
      </c>
      <c r="B1249" s="37">
        <v>14</v>
      </c>
      <c r="C1249" s="37">
        <v>99</v>
      </c>
      <c r="D1249" s="38">
        <v>38165.01</v>
      </c>
      <c r="E1249" s="38">
        <v>385.51</v>
      </c>
      <c r="F1249" s="35">
        <v>12</v>
      </c>
      <c r="G1249" s="35">
        <v>2010</v>
      </c>
      <c r="H1249" s="31">
        <f t="shared" si="19"/>
        <v>7.0714285714285712</v>
      </c>
    </row>
    <row r="1250" spans="1:8">
      <c r="A1250" s="32">
        <v>8330</v>
      </c>
      <c r="B1250" s="37">
        <v>15</v>
      </c>
      <c r="C1250" s="37">
        <v>107</v>
      </c>
      <c r="D1250" s="38">
        <v>36330.36</v>
      </c>
      <c r="E1250" s="38">
        <v>339.54</v>
      </c>
      <c r="F1250" s="35">
        <v>12</v>
      </c>
      <c r="G1250" s="35">
        <v>2010</v>
      </c>
      <c r="H1250" s="31">
        <f t="shared" si="19"/>
        <v>7.1333333333333337</v>
      </c>
    </row>
    <row r="1251" spans="1:8">
      <c r="A1251" s="32">
        <v>6200</v>
      </c>
      <c r="B1251" s="37">
        <v>742</v>
      </c>
      <c r="C1251" s="39">
        <v>5310</v>
      </c>
      <c r="D1251" s="38">
        <v>1935435.98</v>
      </c>
      <c r="E1251" s="38">
        <v>364.49</v>
      </c>
      <c r="F1251" s="35">
        <v>12</v>
      </c>
      <c r="G1251" s="35">
        <v>2010</v>
      </c>
      <c r="H1251" s="31">
        <f t="shared" si="19"/>
        <v>7.1563342318059302</v>
      </c>
    </row>
    <row r="1252" spans="1:8">
      <c r="A1252" s="32">
        <v>6100</v>
      </c>
      <c r="B1252" s="37">
        <v>7</v>
      </c>
      <c r="C1252" s="37">
        <v>52</v>
      </c>
      <c r="D1252" s="38">
        <v>36952.65</v>
      </c>
      <c r="E1252" s="38">
        <v>710.63</v>
      </c>
      <c r="F1252" s="35">
        <v>12</v>
      </c>
      <c r="G1252" s="35">
        <v>2010</v>
      </c>
      <c r="H1252" s="31">
        <f t="shared" si="19"/>
        <v>7.4285714285714288</v>
      </c>
    </row>
    <row r="1253" spans="1:8">
      <c r="A1253" s="32">
        <v>8102</v>
      </c>
      <c r="B1253" s="37">
        <v>18</v>
      </c>
      <c r="C1253" s="37">
        <v>136</v>
      </c>
      <c r="D1253" s="38">
        <v>104702.09</v>
      </c>
      <c r="E1253" s="38">
        <v>769.87</v>
      </c>
      <c r="F1253" s="35">
        <v>12</v>
      </c>
      <c r="G1253" s="35">
        <v>2010</v>
      </c>
      <c r="H1253" s="31">
        <f t="shared" si="19"/>
        <v>7.5555555555555554</v>
      </c>
    </row>
    <row r="1254" spans="1:8">
      <c r="A1254" s="32">
        <v>9310</v>
      </c>
      <c r="B1254" s="37">
        <v>62</v>
      </c>
      <c r="C1254" s="37">
        <v>473</v>
      </c>
      <c r="D1254" s="38">
        <v>192888.08</v>
      </c>
      <c r="E1254" s="38">
        <v>407.8</v>
      </c>
      <c r="F1254" s="35">
        <v>12</v>
      </c>
      <c r="G1254" s="35">
        <v>2010</v>
      </c>
      <c r="H1254" s="31">
        <f t="shared" si="19"/>
        <v>7.629032258064516</v>
      </c>
    </row>
    <row r="1255" spans="1:8">
      <c r="A1255" s="32">
        <v>3699</v>
      </c>
      <c r="B1255" s="37">
        <v>19</v>
      </c>
      <c r="C1255" s="37">
        <v>147</v>
      </c>
      <c r="D1255" s="38">
        <v>60872.22</v>
      </c>
      <c r="E1255" s="38">
        <v>414.1</v>
      </c>
      <c r="F1255" s="35">
        <v>12</v>
      </c>
      <c r="G1255" s="35">
        <v>2010</v>
      </c>
      <c r="H1255" s="31">
        <f t="shared" si="19"/>
        <v>7.7368421052631575</v>
      </c>
    </row>
    <row r="1256" spans="1:8">
      <c r="A1256" s="32">
        <v>9490</v>
      </c>
      <c r="B1256" s="37">
        <v>52</v>
      </c>
      <c r="C1256" s="37">
        <v>406</v>
      </c>
      <c r="D1256" s="38">
        <v>152399.43</v>
      </c>
      <c r="E1256" s="38">
        <v>375.37</v>
      </c>
      <c r="F1256" s="35">
        <v>12</v>
      </c>
      <c r="G1256" s="35">
        <v>2010</v>
      </c>
      <c r="H1256" s="31">
        <f t="shared" si="19"/>
        <v>7.8076923076923075</v>
      </c>
    </row>
    <row r="1257" spans="1:8">
      <c r="A1257" s="32">
        <v>9600</v>
      </c>
      <c r="B1257" s="37">
        <v>10</v>
      </c>
      <c r="C1257" s="37">
        <v>79</v>
      </c>
      <c r="D1257" s="38">
        <v>84173.86</v>
      </c>
      <c r="E1257" s="38">
        <v>1065.49</v>
      </c>
      <c r="F1257" s="35">
        <v>12</v>
      </c>
      <c r="G1257" s="35">
        <v>2010</v>
      </c>
      <c r="H1257" s="31">
        <f t="shared" si="19"/>
        <v>7.9</v>
      </c>
    </row>
    <row r="1258" spans="1:8">
      <c r="A1258" s="32">
        <v>3420</v>
      </c>
      <c r="B1258" s="37">
        <v>16</v>
      </c>
      <c r="C1258" s="37">
        <v>127</v>
      </c>
      <c r="D1258" s="38">
        <v>62571.02</v>
      </c>
      <c r="E1258" s="38">
        <v>492.69</v>
      </c>
      <c r="F1258" s="35">
        <v>12</v>
      </c>
      <c r="G1258" s="35">
        <v>2010</v>
      </c>
      <c r="H1258" s="31">
        <f t="shared" si="19"/>
        <v>7.9375</v>
      </c>
    </row>
    <row r="1259" spans="1:8">
      <c r="A1259" s="32">
        <v>8323</v>
      </c>
      <c r="B1259" s="37">
        <v>17</v>
      </c>
      <c r="C1259" s="37">
        <v>135</v>
      </c>
      <c r="D1259" s="38">
        <v>92191.7</v>
      </c>
      <c r="E1259" s="38">
        <v>682.9</v>
      </c>
      <c r="F1259" s="35">
        <v>12</v>
      </c>
      <c r="G1259" s="35">
        <v>2010</v>
      </c>
      <c r="H1259" s="31">
        <f t="shared" si="19"/>
        <v>7.9411764705882355</v>
      </c>
    </row>
    <row r="1260" spans="1:8">
      <c r="A1260" s="32">
        <v>2302</v>
      </c>
      <c r="B1260" s="37">
        <v>2</v>
      </c>
      <c r="C1260" s="37">
        <v>16</v>
      </c>
      <c r="D1260" s="38">
        <v>6836.02</v>
      </c>
      <c r="E1260" s="38">
        <v>427.25</v>
      </c>
      <c r="F1260" s="35">
        <v>12</v>
      </c>
      <c r="G1260" s="35">
        <v>2010</v>
      </c>
      <c r="H1260" s="31">
        <f t="shared" si="19"/>
        <v>8</v>
      </c>
    </row>
    <row r="1261" spans="1:8">
      <c r="A1261" s="32">
        <v>3849</v>
      </c>
      <c r="B1261" s="37">
        <v>1</v>
      </c>
      <c r="C1261" s="37">
        <v>8</v>
      </c>
      <c r="D1261" s="38">
        <v>2407.6</v>
      </c>
      <c r="E1261" s="38">
        <v>300.95</v>
      </c>
      <c r="F1261" s="35">
        <v>12</v>
      </c>
      <c r="G1261" s="35">
        <v>2010</v>
      </c>
      <c r="H1261" s="31">
        <f t="shared" si="19"/>
        <v>8</v>
      </c>
    </row>
    <row r="1262" spans="1:8">
      <c r="A1262" s="32">
        <v>7112</v>
      </c>
      <c r="B1262" s="37">
        <v>957</v>
      </c>
      <c r="C1262" s="39">
        <v>7719</v>
      </c>
      <c r="D1262" s="38">
        <v>1990311.84</v>
      </c>
      <c r="E1262" s="38">
        <v>257.85000000000002</v>
      </c>
      <c r="F1262" s="35">
        <v>12</v>
      </c>
      <c r="G1262" s="35">
        <v>2010</v>
      </c>
      <c r="H1262" s="31">
        <f t="shared" si="19"/>
        <v>8.0658307210031346</v>
      </c>
    </row>
    <row r="1263" spans="1:8">
      <c r="A1263" s="32">
        <v>9513</v>
      </c>
      <c r="B1263" s="37">
        <v>513</v>
      </c>
      <c r="C1263" s="39">
        <v>4139</v>
      </c>
      <c r="D1263" s="38">
        <v>1492894.44</v>
      </c>
      <c r="E1263" s="38">
        <v>360.69</v>
      </c>
      <c r="F1263" s="35">
        <v>12</v>
      </c>
      <c r="G1263" s="35">
        <v>2010</v>
      </c>
      <c r="H1263" s="31">
        <f t="shared" si="19"/>
        <v>8.0682261208577</v>
      </c>
    </row>
    <row r="1264" spans="1:8">
      <c r="A1264" s="32">
        <v>7191</v>
      </c>
      <c r="B1264" s="37">
        <v>91</v>
      </c>
      <c r="C1264" s="37">
        <v>741</v>
      </c>
      <c r="D1264" s="38">
        <v>434130.36</v>
      </c>
      <c r="E1264" s="38">
        <v>585.87</v>
      </c>
      <c r="F1264" s="35">
        <v>12</v>
      </c>
      <c r="G1264" s="35">
        <v>2010</v>
      </c>
      <c r="H1264" s="31">
        <f t="shared" si="19"/>
        <v>8.1428571428571423</v>
      </c>
    </row>
    <row r="1265" spans="1:8">
      <c r="A1265" s="32">
        <v>9420</v>
      </c>
      <c r="B1265" s="37">
        <v>5</v>
      </c>
      <c r="C1265" s="37">
        <v>41</v>
      </c>
      <c r="D1265" s="38">
        <v>21187.55</v>
      </c>
      <c r="E1265" s="38">
        <v>516.77</v>
      </c>
      <c r="F1265" s="35">
        <v>12</v>
      </c>
      <c r="G1265" s="35">
        <v>2010</v>
      </c>
      <c r="H1265" s="31">
        <f t="shared" si="19"/>
        <v>8.1999999999999993</v>
      </c>
    </row>
    <row r="1266" spans="1:8">
      <c r="A1266" s="32">
        <v>6200</v>
      </c>
      <c r="B1266" s="37">
        <v>582</v>
      </c>
      <c r="C1266" s="39">
        <v>4811</v>
      </c>
      <c r="D1266" s="38">
        <v>1579664.64</v>
      </c>
      <c r="E1266" s="38">
        <v>328.34</v>
      </c>
      <c r="F1266" s="35">
        <v>12</v>
      </c>
      <c r="G1266" s="35">
        <v>2010</v>
      </c>
      <c r="H1266" s="31">
        <f t="shared" si="19"/>
        <v>8.2663230240549836</v>
      </c>
    </row>
    <row r="1267" spans="1:8">
      <c r="A1267" s="32">
        <v>8103</v>
      </c>
      <c r="B1267" s="37">
        <v>8</v>
      </c>
      <c r="C1267" s="37">
        <v>67</v>
      </c>
      <c r="D1267" s="38">
        <v>38950.06</v>
      </c>
      <c r="E1267" s="38">
        <v>581.34</v>
      </c>
      <c r="F1267" s="35">
        <v>12</v>
      </c>
      <c r="G1267" s="35">
        <v>2010</v>
      </c>
      <c r="H1267" s="31">
        <f t="shared" si="19"/>
        <v>8.375</v>
      </c>
    </row>
    <row r="1268" spans="1:8">
      <c r="A1268" s="32">
        <v>3813</v>
      </c>
      <c r="B1268" s="37">
        <v>155</v>
      </c>
      <c r="C1268" s="39">
        <v>1303</v>
      </c>
      <c r="D1268" s="38">
        <v>423135.68</v>
      </c>
      <c r="E1268" s="38">
        <v>324.74</v>
      </c>
      <c r="F1268" s="35">
        <v>12</v>
      </c>
      <c r="G1268" s="35">
        <v>2010</v>
      </c>
      <c r="H1268" s="31">
        <f t="shared" si="19"/>
        <v>8.4064516129032256</v>
      </c>
    </row>
    <row r="1269" spans="1:8">
      <c r="A1269" s="32">
        <v>4103</v>
      </c>
      <c r="B1269" s="37">
        <v>6</v>
      </c>
      <c r="C1269" s="37">
        <v>51</v>
      </c>
      <c r="D1269" s="38">
        <v>15566.41</v>
      </c>
      <c r="E1269" s="38">
        <v>305.22000000000003</v>
      </c>
      <c r="F1269" s="35">
        <v>12</v>
      </c>
      <c r="G1269" s="35">
        <v>2010</v>
      </c>
      <c r="H1269" s="31">
        <f t="shared" si="19"/>
        <v>8.5</v>
      </c>
    </row>
    <row r="1270" spans="1:8">
      <c r="A1270" s="32">
        <v>3420</v>
      </c>
      <c r="B1270" s="37">
        <v>10</v>
      </c>
      <c r="C1270" s="37">
        <v>86</v>
      </c>
      <c r="D1270" s="38">
        <v>44804.800000000003</v>
      </c>
      <c r="E1270" s="38">
        <v>520.99</v>
      </c>
      <c r="F1270" s="35">
        <v>12</v>
      </c>
      <c r="G1270" s="35">
        <v>2010</v>
      </c>
      <c r="H1270" s="31">
        <f t="shared" si="19"/>
        <v>8.6</v>
      </c>
    </row>
    <row r="1271" spans="1:8">
      <c r="A1271" s="32">
        <v>3823</v>
      </c>
      <c r="B1271" s="37">
        <v>15</v>
      </c>
      <c r="C1271" s="37">
        <v>130</v>
      </c>
      <c r="D1271" s="38">
        <v>43382.43</v>
      </c>
      <c r="E1271" s="38">
        <v>333.71</v>
      </c>
      <c r="F1271" s="35">
        <v>12</v>
      </c>
      <c r="G1271" s="35">
        <v>2010</v>
      </c>
      <c r="H1271" s="31">
        <f t="shared" si="19"/>
        <v>8.6666666666666661</v>
      </c>
    </row>
    <row r="1272" spans="1:8">
      <c r="A1272" s="32">
        <v>7113</v>
      </c>
      <c r="B1272" s="37">
        <v>61</v>
      </c>
      <c r="C1272" s="37">
        <v>534</v>
      </c>
      <c r="D1272" s="38">
        <v>192529.55</v>
      </c>
      <c r="E1272" s="38">
        <v>360.54</v>
      </c>
      <c r="F1272" s="35">
        <v>12</v>
      </c>
      <c r="G1272" s="35">
        <v>2010</v>
      </c>
      <c r="H1272" s="31">
        <f t="shared" si="19"/>
        <v>8.7540983606557372</v>
      </c>
    </row>
    <row r="1273" spans="1:8">
      <c r="A1273" s="32">
        <v>6200</v>
      </c>
      <c r="B1273" s="39">
        <v>1281</v>
      </c>
      <c r="C1273" s="39">
        <v>11500</v>
      </c>
      <c r="D1273" s="38">
        <v>3471127.68</v>
      </c>
      <c r="E1273" s="38">
        <v>301.83999999999997</v>
      </c>
      <c r="F1273" s="35">
        <v>12</v>
      </c>
      <c r="G1273" s="35">
        <v>2010</v>
      </c>
      <c r="H1273" s="31">
        <f t="shared" si="19"/>
        <v>8.97736143637783</v>
      </c>
    </row>
    <row r="1274" spans="1:8">
      <c r="A1274" s="32">
        <v>3559</v>
      </c>
      <c r="B1274" s="37">
        <v>2</v>
      </c>
      <c r="C1274" s="37">
        <v>18</v>
      </c>
      <c r="D1274" s="38">
        <v>3211.83</v>
      </c>
      <c r="E1274" s="38">
        <v>178.44</v>
      </c>
      <c r="F1274" s="35">
        <v>12</v>
      </c>
      <c r="G1274" s="35">
        <v>2010</v>
      </c>
      <c r="H1274" s="31">
        <f t="shared" si="19"/>
        <v>9</v>
      </c>
    </row>
    <row r="1275" spans="1:8">
      <c r="A1275" s="32">
        <v>8200</v>
      </c>
      <c r="B1275" s="37">
        <v>6</v>
      </c>
      <c r="C1275" s="37">
        <v>54</v>
      </c>
      <c r="D1275" s="38">
        <v>26871.19</v>
      </c>
      <c r="E1275" s="38">
        <v>497.61</v>
      </c>
      <c r="F1275" s="35">
        <v>12</v>
      </c>
      <c r="G1275" s="35">
        <v>2010</v>
      </c>
      <c r="H1275" s="31">
        <f t="shared" si="19"/>
        <v>9</v>
      </c>
    </row>
    <row r="1276" spans="1:8">
      <c r="A1276" s="32">
        <v>8330</v>
      </c>
      <c r="B1276" s="37">
        <v>3</v>
      </c>
      <c r="C1276" s="37">
        <v>27</v>
      </c>
      <c r="D1276" s="38">
        <v>8425.6200000000008</v>
      </c>
      <c r="E1276" s="38">
        <v>312.06</v>
      </c>
      <c r="F1276" s="35">
        <v>12</v>
      </c>
      <c r="G1276" s="35">
        <v>2010</v>
      </c>
      <c r="H1276" s="31">
        <f t="shared" si="19"/>
        <v>9</v>
      </c>
    </row>
    <row r="1277" spans="1:8">
      <c r="A1277" s="32">
        <v>6100</v>
      </c>
      <c r="B1277" s="37">
        <v>180</v>
      </c>
      <c r="C1277" s="39">
        <v>1646</v>
      </c>
      <c r="D1277" s="38">
        <v>729784.11</v>
      </c>
      <c r="E1277" s="38">
        <v>443.37</v>
      </c>
      <c r="F1277" s="35">
        <v>12</v>
      </c>
      <c r="G1277" s="35">
        <v>2010</v>
      </c>
      <c r="H1277" s="31">
        <f t="shared" si="19"/>
        <v>9.1444444444444439</v>
      </c>
    </row>
    <row r="1278" spans="1:8">
      <c r="A1278" s="32">
        <v>8310</v>
      </c>
      <c r="B1278" s="37">
        <v>549</v>
      </c>
      <c r="C1278" s="39">
        <v>5085</v>
      </c>
      <c r="D1278" s="38">
        <v>2063807.55</v>
      </c>
      <c r="E1278" s="38">
        <v>405.86</v>
      </c>
      <c r="F1278" s="35">
        <v>12</v>
      </c>
      <c r="G1278" s="35">
        <v>2010</v>
      </c>
      <c r="H1278" s="31">
        <f t="shared" si="19"/>
        <v>9.2622950819672134</v>
      </c>
    </row>
    <row r="1279" spans="1:8">
      <c r="A1279" s="32">
        <v>8102</v>
      </c>
      <c r="B1279" s="37">
        <v>21</v>
      </c>
      <c r="C1279" s="37">
        <v>196</v>
      </c>
      <c r="D1279" s="38">
        <v>87271.16</v>
      </c>
      <c r="E1279" s="38">
        <v>445.26</v>
      </c>
      <c r="F1279" s="35">
        <v>12</v>
      </c>
      <c r="G1279" s="35">
        <v>2010</v>
      </c>
      <c r="H1279" s="31">
        <f t="shared" si="19"/>
        <v>9.3333333333333339</v>
      </c>
    </row>
    <row r="1280" spans="1:8">
      <c r="A1280" s="32">
        <v>9599</v>
      </c>
      <c r="B1280" s="37">
        <v>196</v>
      </c>
      <c r="C1280" s="39">
        <v>1836</v>
      </c>
      <c r="D1280" s="38">
        <v>736682.05</v>
      </c>
      <c r="E1280" s="38">
        <v>401.24</v>
      </c>
      <c r="F1280" s="35">
        <v>12</v>
      </c>
      <c r="G1280" s="35">
        <v>2010</v>
      </c>
      <c r="H1280" s="31">
        <f t="shared" si="19"/>
        <v>9.3673469387755102</v>
      </c>
    </row>
    <row r="1281" spans="1:8">
      <c r="A1281" s="32">
        <v>8310</v>
      </c>
      <c r="B1281" s="37">
        <v>34</v>
      </c>
      <c r="C1281" s="37">
        <v>320</v>
      </c>
      <c r="D1281" s="38">
        <v>146806.43</v>
      </c>
      <c r="E1281" s="38">
        <v>458.77</v>
      </c>
      <c r="F1281" s="35">
        <v>12</v>
      </c>
      <c r="G1281" s="35">
        <v>2010</v>
      </c>
      <c r="H1281" s="31">
        <f t="shared" si="19"/>
        <v>9.4117647058823533</v>
      </c>
    </row>
    <row r="1282" spans="1:8">
      <c r="A1282" s="32">
        <v>7191</v>
      </c>
      <c r="B1282" s="37">
        <v>116</v>
      </c>
      <c r="C1282" s="39">
        <v>1107</v>
      </c>
      <c r="D1282" s="38">
        <v>436084.73</v>
      </c>
      <c r="E1282" s="38">
        <v>393.93</v>
      </c>
      <c r="F1282" s="35">
        <v>12</v>
      </c>
      <c r="G1282" s="35">
        <v>2010</v>
      </c>
      <c r="H1282" s="31">
        <f t="shared" si="19"/>
        <v>9.5431034482758612</v>
      </c>
    </row>
    <row r="1283" spans="1:8">
      <c r="A1283" s="32">
        <v>3852</v>
      </c>
      <c r="B1283" s="37">
        <v>9</v>
      </c>
      <c r="C1283" s="37">
        <v>87</v>
      </c>
      <c r="D1283" s="38">
        <v>33341.82</v>
      </c>
      <c r="E1283" s="38">
        <v>383.24</v>
      </c>
      <c r="F1283" s="35">
        <v>12</v>
      </c>
      <c r="G1283" s="35">
        <v>2010</v>
      </c>
      <c r="H1283" s="31">
        <f t="shared" si="19"/>
        <v>9.6666666666666661</v>
      </c>
    </row>
    <row r="1284" spans="1:8">
      <c r="A1284" s="32">
        <v>6200</v>
      </c>
      <c r="B1284" s="37">
        <v>281</v>
      </c>
      <c r="C1284" s="39">
        <v>2731</v>
      </c>
      <c r="D1284" s="38">
        <v>1286472.1000000001</v>
      </c>
      <c r="E1284" s="38">
        <v>471.06</v>
      </c>
      <c r="F1284" s="35">
        <v>12</v>
      </c>
      <c r="G1284" s="35">
        <v>2010</v>
      </c>
      <c r="H1284" s="31">
        <f t="shared" ref="H1284:H1347" si="20">C1284/B1284</f>
        <v>9.7188612099644125</v>
      </c>
    </row>
    <row r="1285" spans="1:8">
      <c r="A1285" s="32">
        <v>3829</v>
      </c>
      <c r="B1285" s="37">
        <v>5</v>
      </c>
      <c r="C1285" s="37">
        <v>49</v>
      </c>
      <c r="D1285" s="38">
        <v>14843.15</v>
      </c>
      <c r="E1285" s="38">
        <v>302.92</v>
      </c>
      <c r="F1285" s="35">
        <v>12</v>
      </c>
      <c r="G1285" s="35">
        <v>2010</v>
      </c>
      <c r="H1285" s="31">
        <f t="shared" si="20"/>
        <v>9.8000000000000007</v>
      </c>
    </row>
    <row r="1286" spans="1:8">
      <c r="A1286" s="32">
        <v>3813</v>
      </c>
      <c r="B1286" s="37">
        <v>1</v>
      </c>
      <c r="C1286" s="37">
        <v>10</v>
      </c>
      <c r="D1286" s="38">
        <v>433.28</v>
      </c>
      <c r="E1286" s="38">
        <v>43.33</v>
      </c>
      <c r="F1286" s="35">
        <v>12</v>
      </c>
      <c r="G1286" s="35">
        <v>2010</v>
      </c>
      <c r="H1286" s="31">
        <f t="shared" si="20"/>
        <v>10</v>
      </c>
    </row>
    <row r="1287" spans="1:8">
      <c r="A1287" s="32">
        <v>3831</v>
      </c>
      <c r="B1287" s="37">
        <v>7</v>
      </c>
      <c r="C1287" s="37">
        <v>70</v>
      </c>
      <c r="D1287" s="38">
        <v>22837.18</v>
      </c>
      <c r="E1287" s="38">
        <v>326.25</v>
      </c>
      <c r="F1287" s="35">
        <v>12</v>
      </c>
      <c r="G1287" s="35">
        <v>2010</v>
      </c>
      <c r="H1287" s="31">
        <f t="shared" si="20"/>
        <v>10</v>
      </c>
    </row>
    <row r="1288" spans="1:8">
      <c r="A1288" s="32">
        <v>3832</v>
      </c>
      <c r="B1288" s="37">
        <v>1</v>
      </c>
      <c r="C1288" s="37">
        <v>10</v>
      </c>
      <c r="D1288" s="38">
        <v>3225.15</v>
      </c>
      <c r="E1288" s="38">
        <v>322.52</v>
      </c>
      <c r="F1288" s="35">
        <v>12</v>
      </c>
      <c r="G1288" s="35">
        <v>2010</v>
      </c>
      <c r="H1288" s="31">
        <f t="shared" si="20"/>
        <v>10</v>
      </c>
    </row>
    <row r="1289" spans="1:8">
      <c r="A1289" s="32">
        <v>3311</v>
      </c>
      <c r="B1289" s="37">
        <v>23</v>
      </c>
      <c r="C1289" s="37">
        <v>232</v>
      </c>
      <c r="D1289" s="38">
        <v>70133.52</v>
      </c>
      <c r="E1289" s="38">
        <v>302.3</v>
      </c>
      <c r="F1289" s="35">
        <v>12</v>
      </c>
      <c r="G1289" s="35">
        <v>2010</v>
      </c>
      <c r="H1289" s="31">
        <f t="shared" si="20"/>
        <v>10.086956521739131</v>
      </c>
    </row>
    <row r="1290" spans="1:8">
      <c r="A1290" s="32">
        <v>6100</v>
      </c>
      <c r="B1290" s="37">
        <v>133</v>
      </c>
      <c r="C1290" s="39">
        <v>1355</v>
      </c>
      <c r="D1290" s="38">
        <v>742508.57</v>
      </c>
      <c r="E1290" s="38">
        <v>547.98</v>
      </c>
      <c r="F1290" s="35">
        <v>12</v>
      </c>
      <c r="G1290" s="35">
        <v>2010</v>
      </c>
      <c r="H1290" s="31">
        <f t="shared" si="20"/>
        <v>10.18796992481203</v>
      </c>
    </row>
    <row r="1291" spans="1:8">
      <c r="A1291" s="32">
        <v>3513</v>
      </c>
      <c r="B1291" s="37">
        <v>8</v>
      </c>
      <c r="C1291" s="37">
        <v>82</v>
      </c>
      <c r="D1291" s="38">
        <v>34321.78</v>
      </c>
      <c r="E1291" s="38">
        <v>418.56</v>
      </c>
      <c r="F1291" s="35">
        <v>12</v>
      </c>
      <c r="G1291" s="35">
        <v>2010</v>
      </c>
      <c r="H1291" s="31">
        <f t="shared" si="20"/>
        <v>10.25</v>
      </c>
    </row>
    <row r="1292" spans="1:8">
      <c r="A1292" s="32">
        <v>2903</v>
      </c>
      <c r="B1292" s="37">
        <v>7</v>
      </c>
      <c r="C1292" s="37">
        <v>72</v>
      </c>
      <c r="D1292" s="38">
        <v>18825.75</v>
      </c>
      <c r="E1292" s="38">
        <v>261.47000000000003</v>
      </c>
      <c r="F1292" s="35">
        <v>12</v>
      </c>
      <c r="G1292" s="35">
        <v>2010</v>
      </c>
      <c r="H1292" s="31">
        <f t="shared" si="20"/>
        <v>10.285714285714286</v>
      </c>
    </row>
    <row r="1293" spans="1:8">
      <c r="A1293" s="32">
        <v>4200</v>
      </c>
      <c r="B1293" s="37">
        <v>105</v>
      </c>
      <c r="C1293" s="39">
        <v>1098</v>
      </c>
      <c r="D1293" s="38">
        <v>340008.32</v>
      </c>
      <c r="E1293" s="38">
        <v>309.66000000000003</v>
      </c>
      <c r="F1293" s="35">
        <v>12</v>
      </c>
      <c r="G1293" s="35">
        <v>2010</v>
      </c>
      <c r="H1293" s="31">
        <f t="shared" si="20"/>
        <v>10.457142857142857</v>
      </c>
    </row>
    <row r="1294" spans="1:8">
      <c r="A1294" s="32">
        <v>8329</v>
      </c>
      <c r="B1294" s="37">
        <v>2</v>
      </c>
      <c r="C1294" s="37">
        <v>21</v>
      </c>
      <c r="D1294" s="38">
        <v>5173.75</v>
      </c>
      <c r="E1294" s="38">
        <v>246.37</v>
      </c>
      <c r="F1294" s="35">
        <v>12</v>
      </c>
      <c r="G1294" s="35">
        <v>2010</v>
      </c>
      <c r="H1294" s="31">
        <f t="shared" si="20"/>
        <v>10.5</v>
      </c>
    </row>
    <row r="1295" spans="1:8">
      <c r="A1295" s="32">
        <v>1302</v>
      </c>
      <c r="B1295" s="37">
        <v>33</v>
      </c>
      <c r="C1295" s="37">
        <v>352</v>
      </c>
      <c r="D1295" s="38">
        <v>140306.15</v>
      </c>
      <c r="E1295" s="38">
        <v>398.6</v>
      </c>
      <c r="F1295" s="35">
        <v>12</v>
      </c>
      <c r="G1295" s="35">
        <v>2010</v>
      </c>
      <c r="H1295" s="31">
        <f t="shared" si="20"/>
        <v>10.666666666666666</v>
      </c>
    </row>
    <row r="1296" spans="1:8">
      <c r="A1296" s="32">
        <v>9490</v>
      </c>
      <c r="B1296" s="37">
        <v>97</v>
      </c>
      <c r="C1296" s="39">
        <v>1058</v>
      </c>
      <c r="D1296" s="38">
        <v>350448.81</v>
      </c>
      <c r="E1296" s="38">
        <v>331.24</v>
      </c>
      <c r="F1296" s="35">
        <v>12</v>
      </c>
      <c r="G1296" s="35">
        <v>2010</v>
      </c>
      <c r="H1296" s="31">
        <f t="shared" si="20"/>
        <v>10.907216494845361</v>
      </c>
    </row>
    <row r="1297" spans="1:8">
      <c r="A1297" s="32">
        <v>3851</v>
      </c>
      <c r="B1297" s="37">
        <v>4</v>
      </c>
      <c r="C1297" s="37">
        <v>44</v>
      </c>
      <c r="D1297" s="38">
        <v>15725.16</v>
      </c>
      <c r="E1297" s="38">
        <v>357.39</v>
      </c>
      <c r="F1297" s="35">
        <v>12</v>
      </c>
      <c r="G1297" s="35">
        <v>2010</v>
      </c>
      <c r="H1297" s="31">
        <f t="shared" si="20"/>
        <v>11</v>
      </c>
    </row>
    <row r="1298" spans="1:8">
      <c r="A1298" s="32">
        <v>3843</v>
      </c>
      <c r="B1298" s="37">
        <v>12</v>
      </c>
      <c r="C1298" s="37">
        <v>132</v>
      </c>
      <c r="D1298" s="38">
        <v>39367.800000000003</v>
      </c>
      <c r="E1298" s="38">
        <v>298.24</v>
      </c>
      <c r="F1298" s="35">
        <v>12</v>
      </c>
      <c r="G1298" s="35">
        <v>2010</v>
      </c>
      <c r="H1298" s="31">
        <f t="shared" si="20"/>
        <v>11</v>
      </c>
    </row>
    <row r="1299" spans="1:8">
      <c r="A1299" s="32">
        <v>3720</v>
      </c>
      <c r="B1299" s="37">
        <v>10</v>
      </c>
      <c r="C1299" s="37">
        <v>111</v>
      </c>
      <c r="D1299" s="38">
        <v>37389.089999999997</v>
      </c>
      <c r="E1299" s="38">
        <v>336.84</v>
      </c>
      <c r="F1299" s="35">
        <v>12</v>
      </c>
      <c r="G1299" s="35">
        <v>2010</v>
      </c>
      <c r="H1299" s="31">
        <f t="shared" si="20"/>
        <v>11.1</v>
      </c>
    </row>
    <row r="1300" spans="1:8">
      <c r="A1300" s="32">
        <v>3833</v>
      </c>
      <c r="B1300" s="37">
        <v>6</v>
      </c>
      <c r="C1300" s="37">
        <v>67</v>
      </c>
      <c r="D1300" s="38">
        <v>43386.83</v>
      </c>
      <c r="E1300" s="38">
        <v>647.55999999999995</v>
      </c>
      <c r="F1300" s="35">
        <v>12</v>
      </c>
      <c r="G1300" s="35">
        <v>2010</v>
      </c>
      <c r="H1300" s="31">
        <f t="shared" si="20"/>
        <v>11.166666666666666</v>
      </c>
    </row>
    <row r="1301" spans="1:8">
      <c r="A1301" s="32">
        <v>8323</v>
      </c>
      <c r="B1301" s="37">
        <v>42</v>
      </c>
      <c r="C1301" s="37">
        <v>469</v>
      </c>
      <c r="D1301" s="38">
        <v>431489.46</v>
      </c>
      <c r="E1301" s="38">
        <v>920.02</v>
      </c>
      <c r="F1301" s="35">
        <v>12</v>
      </c>
      <c r="G1301" s="35">
        <v>2010</v>
      </c>
      <c r="H1301" s="31">
        <f t="shared" si="20"/>
        <v>11.166666666666666</v>
      </c>
    </row>
    <row r="1302" spans="1:8">
      <c r="A1302" s="32">
        <v>5000</v>
      </c>
      <c r="B1302" s="37">
        <v>145</v>
      </c>
      <c r="C1302" s="39">
        <v>1622</v>
      </c>
      <c r="D1302" s="38">
        <v>567543.48</v>
      </c>
      <c r="E1302" s="38">
        <v>349.9</v>
      </c>
      <c r="F1302" s="35">
        <v>12</v>
      </c>
      <c r="G1302" s="35">
        <v>2010</v>
      </c>
      <c r="H1302" s="31">
        <f t="shared" si="20"/>
        <v>11.186206896551724</v>
      </c>
    </row>
    <row r="1303" spans="1:8">
      <c r="A1303" s="32">
        <v>8330</v>
      </c>
      <c r="B1303" s="37">
        <v>10</v>
      </c>
      <c r="C1303" s="37">
        <v>112</v>
      </c>
      <c r="D1303" s="38">
        <v>37376.67</v>
      </c>
      <c r="E1303" s="38">
        <v>333.72</v>
      </c>
      <c r="F1303" s="35">
        <v>12</v>
      </c>
      <c r="G1303" s="35">
        <v>2010</v>
      </c>
      <c r="H1303" s="31">
        <f t="shared" si="20"/>
        <v>11.2</v>
      </c>
    </row>
    <row r="1304" spans="1:8">
      <c r="A1304" s="32">
        <v>9399</v>
      </c>
      <c r="B1304" s="37">
        <v>107</v>
      </c>
      <c r="C1304" s="39">
        <v>1215</v>
      </c>
      <c r="D1304" s="38">
        <v>720826.55</v>
      </c>
      <c r="E1304" s="38">
        <v>593.27</v>
      </c>
      <c r="F1304" s="35">
        <v>12</v>
      </c>
      <c r="G1304" s="35">
        <v>2010</v>
      </c>
      <c r="H1304" s="31">
        <f t="shared" si="20"/>
        <v>11.355140186915888</v>
      </c>
    </row>
    <row r="1305" spans="1:8">
      <c r="A1305" s="32">
        <v>3620</v>
      </c>
      <c r="B1305" s="37">
        <v>31</v>
      </c>
      <c r="C1305" s="37">
        <v>354</v>
      </c>
      <c r="D1305" s="38">
        <v>150677.28</v>
      </c>
      <c r="E1305" s="38">
        <v>425.64</v>
      </c>
      <c r="F1305" s="35">
        <v>12</v>
      </c>
      <c r="G1305" s="35">
        <v>2010</v>
      </c>
      <c r="H1305" s="31">
        <f t="shared" si="20"/>
        <v>11.419354838709678</v>
      </c>
    </row>
    <row r="1306" spans="1:8">
      <c r="A1306" s="32">
        <v>3811</v>
      </c>
      <c r="B1306" s="37">
        <v>22</v>
      </c>
      <c r="C1306" s="37">
        <v>256</v>
      </c>
      <c r="D1306" s="38">
        <v>85516.89</v>
      </c>
      <c r="E1306" s="38">
        <v>334.05</v>
      </c>
      <c r="F1306" s="35">
        <v>12</v>
      </c>
      <c r="G1306" s="35">
        <v>2010</v>
      </c>
      <c r="H1306" s="31">
        <f t="shared" si="20"/>
        <v>11.636363636363637</v>
      </c>
    </row>
    <row r="1307" spans="1:8">
      <c r="A1307" s="32">
        <v>2901</v>
      </c>
      <c r="B1307" s="37">
        <v>3</v>
      </c>
      <c r="C1307" s="37">
        <v>35</v>
      </c>
      <c r="D1307" s="38">
        <v>21744</v>
      </c>
      <c r="E1307" s="38">
        <v>621.26</v>
      </c>
      <c r="F1307" s="35">
        <v>12</v>
      </c>
      <c r="G1307" s="35">
        <v>2010</v>
      </c>
      <c r="H1307" s="31">
        <f t="shared" si="20"/>
        <v>11.666666666666666</v>
      </c>
    </row>
    <row r="1308" spans="1:8">
      <c r="A1308" s="32">
        <v>7131</v>
      </c>
      <c r="B1308" s="37">
        <v>3</v>
      </c>
      <c r="C1308" s="37">
        <v>35</v>
      </c>
      <c r="D1308" s="38">
        <v>23364.81</v>
      </c>
      <c r="E1308" s="38">
        <v>667.57</v>
      </c>
      <c r="F1308" s="35">
        <v>12</v>
      </c>
      <c r="G1308" s="35">
        <v>2010</v>
      </c>
      <c r="H1308" s="31">
        <f t="shared" si="20"/>
        <v>11.666666666666666</v>
      </c>
    </row>
    <row r="1309" spans="1:8">
      <c r="A1309" s="32">
        <v>6200</v>
      </c>
      <c r="B1309" s="37">
        <v>488</v>
      </c>
      <c r="C1309" s="39">
        <v>5698</v>
      </c>
      <c r="D1309" s="38">
        <v>2378267.06</v>
      </c>
      <c r="E1309" s="38">
        <v>417.39</v>
      </c>
      <c r="F1309" s="35">
        <v>12</v>
      </c>
      <c r="G1309" s="35">
        <v>2010</v>
      </c>
      <c r="H1309" s="31">
        <f t="shared" si="20"/>
        <v>11.676229508196721</v>
      </c>
    </row>
    <row r="1310" spans="1:8">
      <c r="A1310" s="32">
        <v>6200</v>
      </c>
      <c r="B1310" s="37">
        <v>688</v>
      </c>
      <c r="C1310" s="39">
        <v>8066</v>
      </c>
      <c r="D1310" s="38">
        <v>3537545.39</v>
      </c>
      <c r="E1310" s="38">
        <v>438.57</v>
      </c>
      <c r="F1310" s="35">
        <v>12</v>
      </c>
      <c r="G1310" s="35">
        <v>2010</v>
      </c>
      <c r="H1310" s="31">
        <f t="shared" si="20"/>
        <v>11.723837209302326</v>
      </c>
    </row>
    <row r="1311" spans="1:8">
      <c r="A1311" s="32">
        <v>9100</v>
      </c>
      <c r="B1311" s="37">
        <v>8</v>
      </c>
      <c r="C1311" s="37">
        <v>95</v>
      </c>
      <c r="D1311" s="38">
        <v>40093.550000000003</v>
      </c>
      <c r="E1311" s="38">
        <v>422.04</v>
      </c>
      <c r="F1311" s="35">
        <v>12</v>
      </c>
      <c r="G1311" s="35">
        <v>2010</v>
      </c>
      <c r="H1311" s="31">
        <f t="shared" si="20"/>
        <v>11.875</v>
      </c>
    </row>
    <row r="1312" spans="1:8">
      <c r="A1312" s="32">
        <v>3811</v>
      </c>
      <c r="B1312" s="37">
        <v>82</v>
      </c>
      <c r="C1312" s="37">
        <v>975</v>
      </c>
      <c r="D1312" s="38">
        <v>345245.54</v>
      </c>
      <c r="E1312" s="38">
        <v>354.1</v>
      </c>
      <c r="F1312" s="35">
        <v>12</v>
      </c>
      <c r="G1312" s="35">
        <v>2010</v>
      </c>
      <c r="H1312" s="31">
        <f t="shared" si="20"/>
        <v>11.890243902439025</v>
      </c>
    </row>
    <row r="1313" spans="1:8">
      <c r="A1313" s="32">
        <v>7114</v>
      </c>
      <c r="B1313" s="37">
        <v>477</v>
      </c>
      <c r="C1313" s="39">
        <v>5678</v>
      </c>
      <c r="D1313" s="38">
        <v>2237825.7599999998</v>
      </c>
      <c r="E1313" s="38">
        <v>394.12</v>
      </c>
      <c r="F1313" s="35">
        <v>12</v>
      </c>
      <c r="G1313" s="35">
        <v>2010</v>
      </c>
      <c r="H1313" s="31">
        <f t="shared" si="20"/>
        <v>11.90356394129979</v>
      </c>
    </row>
    <row r="1314" spans="1:8">
      <c r="A1314" s="32">
        <v>8324</v>
      </c>
      <c r="B1314" s="37">
        <v>478</v>
      </c>
      <c r="C1314" s="39">
        <v>5734</v>
      </c>
      <c r="D1314" s="38">
        <v>2543101.17</v>
      </c>
      <c r="E1314" s="38">
        <v>443.51</v>
      </c>
      <c r="F1314" s="35">
        <v>12</v>
      </c>
      <c r="G1314" s="35">
        <v>2010</v>
      </c>
      <c r="H1314" s="31">
        <f t="shared" si="20"/>
        <v>11.99581589958159</v>
      </c>
    </row>
    <row r="1315" spans="1:8">
      <c r="A1315" s="32">
        <v>6200</v>
      </c>
      <c r="B1315" s="39">
        <v>1582</v>
      </c>
      <c r="C1315" s="39">
        <v>19380</v>
      </c>
      <c r="D1315" s="38">
        <v>7779656.7000000002</v>
      </c>
      <c r="E1315" s="38">
        <v>401.43</v>
      </c>
      <c r="F1315" s="35">
        <v>12</v>
      </c>
      <c r="G1315" s="35">
        <v>2010</v>
      </c>
      <c r="H1315" s="31">
        <f t="shared" si="20"/>
        <v>12.25031605562579</v>
      </c>
    </row>
    <row r="1316" spans="1:8">
      <c r="A1316" s="32">
        <v>3829</v>
      </c>
      <c r="B1316" s="37">
        <v>16</v>
      </c>
      <c r="C1316" s="37">
        <v>197</v>
      </c>
      <c r="D1316" s="38">
        <v>82619.61</v>
      </c>
      <c r="E1316" s="38">
        <v>419.39</v>
      </c>
      <c r="F1316" s="35">
        <v>12</v>
      </c>
      <c r="G1316" s="35">
        <v>2010</v>
      </c>
      <c r="H1316" s="31">
        <f t="shared" si="20"/>
        <v>12.3125</v>
      </c>
    </row>
    <row r="1317" spans="1:8">
      <c r="A1317" s="32">
        <v>8325</v>
      </c>
      <c r="B1317" s="37">
        <v>242</v>
      </c>
      <c r="C1317" s="39">
        <v>2980</v>
      </c>
      <c r="D1317" s="38">
        <v>1900100.44</v>
      </c>
      <c r="E1317" s="38">
        <v>637.62</v>
      </c>
      <c r="F1317" s="35">
        <v>12</v>
      </c>
      <c r="G1317" s="35">
        <v>2010</v>
      </c>
      <c r="H1317" s="31">
        <f t="shared" si="20"/>
        <v>12.314049586776859</v>
      </c>
    </row>
    <row r="1318" spans="1:8">
      <c r="A1318" s="32">
        <v>7115</v>
      </c>
      <c r="B1318" s="37">
        <v>2</v>
      </c>
      <c r="C1318" s="37">
        <v>25</v>
      </c>
      <c r="D1318" s="38">
        <v>8660.25</v>
      </c>
      <c r="E1318" s="38">
        <v>346.41</v>
      </c>
      <c r="F1318" s="35">
        <v>12</v>
      </c>
      <c r="G1318" s="35">
        <v>2010</v>
      </c>
      <c r="H1318" s="31">
        <f t="shared" si="20"/>
        <v>12.5</v>
      </c>
    </row>
    <row r="1319" spans="1:8">
      <c r="A1319" s="32">
        <v>6200</v>
      </c>
      <c r="B1319" s="37">
        <v>459</v>
      </c>
      <c r="C1319" s="39">
        <v>5769</v>
      </c>
      <c r="D1319" s="38">
        <v>2564868.29</v>
      </c>
      <c r="E1319" s="38">
        <v>444.59</v>
      </c>
      <c r="F1319" s="35">
        <v>12</v>
      </c>
      <c r="G1319" s="35">
        <v>2010</v>
      </c>
      <c r="H1319" s="31">
        <f t="shared" si="20"/>
        <v>12.568627450980392</v>
      </c>
    </row>
    <row r="1320" spans="1:8">
      <c r="A1320" s="32">
        <v>3824</v>
      </c>
      <c r="B1320" s="37">
        <v>3</v>
      </c>
      <c r="C1320" s="37">
        <v>38</v>
      </c>
      <c r="D1320" s="38">
        <v>7913.47</v>
      </c>
      <c r="E1320" s="38">
        <v>208.25</v>
      </c>
      <c r="F1320" s="35">
        <v>12</v>
      </c>
      <c r="G1320" s="35">
        <v>2010</v>
      </c>
      <c r="H1320" s="31">
        <f t="shared" si="20"/>
        <v>12.666666666666666</v>
      </c>
    </row>
    <row r="1321" spans="1:8">
      <c r="A1321" s="32">
        <v>3691</v>
      </c>
      <c r="B1321" s="37">
        <v>10</v>
      </c>
      <c r="C1321" s="37">
        <v>128</v>
      </c>
      <c r="D1321" s="38">
        <v>32717.4</v>
      </c>
      <c r="E1321" s="38">
        <v>255.6</v>
      </c>
      <c r="F1321" s="35">
        <v>12</v>
      </c>
      <c r="G1321" s="35">
        <v>2010</v>
      </c>
      <c r="H1321" s="31">
        <f t="shared" si="20"/>
        <v>12.8</v>
      </c>
    </row>
    <row r="1322" spans="1:8">
      <c r="A1322" s="32">
        <v>3699</v>
      </c>
      <c r="B1322" s="37">
        <v>1</v>
      </c>
      <c r="C1322" s="37">
        <v>13</v>
      </c>
      <c r="D1322" s="38">
        <v>3818.93</v>
      </c>
      <c r="E1322" s="38">
        <v>293.76</v>
      </c>
      <c r="F1322" s="35">
        <v>12</v>
      </c>
      <c r="G1322" s="35">
        <v>2010</v>
      </c>
      <c r="H1322" s="31">
        <f t="shared" si="20"/>
        <v>13</v>
      </c>
    </row>
    <row r="1323" spans="1:8">
      <c r="A1323" s="32">
        <v>3710</v>
      </c>
      <c r="B1323" s="37">
        <v>47</v>
      </c>
      <c r="C1323" s="37">
        <v>614</v>
      </c>
      <c r="D1323" s="38">
        <v>254808</v>
      </c>
      <c r="E1323" s="38">
        <v>415</v>
      </c>
      <c r="F1323" s="35">
        <v>12</v>
      </c>
      <c r="G1323" s="35">
        <v>2010</v>
      </c>
      <c r="H1323" s="31">
        <f t="shared" si="20"/>
        <v>13.063829787234043</v>
      </c>
    </row>
    <row r="1324" spans="1:8">
      <c r="A1324" s="32">
        <v>6200</v>
      </c>
      <c r="B1324" s="37">
        <v>379</v>
      </c>
      <c r="C1324" s="39">
        <v>4977</v>
      </c>
      <c r="D1324" s="38">
        <v>2243013.5099999998</v>
      </c>
      <c r="E1324" s="38">
        <v>450.68</v>
      </c>
      <c r="F1324" s="35">
        <v>12</v>
      </c>
      <c r="G1324" s="35">
        <v>2010</v>
      </c>
      <c r="H1324" s="31">
        <f t="shared" si="20"/>
        <v>13.131926121372032</v>
      </c>
    </row>
    <row r="1325" spans="1:8">
      <c r="A1325" s="32">
        <v>7116</v>
      </c>
      <c r="B1325" s="37">
        <v>35</v>
      </c>
      <c r="C1325" s="37">
        <v>460</v>
      </c>
      <c r="D1325" s="38">
        <v>176347.39</v>
      </c>
      <c r="E1325" s="38">
        <v>383.36</v>
      </c>
      <c r="F1325" s="35">
        <v>12</v>
      </c>
      <c r="G1325" s="35">
        <v>2010</v>
      </c>
      <c r="H1325" s="31">
        <f t="shared" si="20"/>
        <v>13.142857142857142</v>
      </c>
    </row>
    <row r="1326" spans="1:8">
      <c r="A1326" s="32">
        <v>6100</v>
      </c>
      <c r="B1326" s="37">
        <v>216</v>
      </c>
      <c r="C1326" s="39">
        <v>2861</v>
      </c>
      <c r="D1326" s="38">
        <v>1431469.11</v>
      </c>
      <c r="E1326" s="38">
        <v>500.34</v>
      </c>
      <c r="F1326" s="35">
        <v>12</v>
      </c>
      <c r="G1326" s="35">
        <v>2010</v>
      </c>
      <c r="H1326" s="31">
        <f t="shared" si="20"/>
        <v>13.24537037037037</v>
      </c>
    </row>
    <row r="1327" spans="1:8">
      <c r="A1327" s="32">
        <v>8103</v>
      </c>
      <c r="B1327" s="37">
        <v>27</v>
      </c>
      <c r="C1327" s="37">
        <v>360</v>
      </c>
      <c r="D1327" s="38">
        <v>222371.86</v>
      </c>
      <c r="E1327" s="38">
        <v>617.70000000000005</v>
      </c>
      <c r="F1327" s="35">
        <v>12</v>
      </c>
      <c r="G1327" s="35">
        <v>2010</v>
      </c>
      <c r="H1327" s="31">
        <f t="shared" si="20"/>
        <v>13.333333333333334</v>
      </c>
    </row>
    <row r="1328" spans="1:8">
      <c r="A1328" s="32">
        <v>9391</v>
      </c>
      <c r="B1328" s="37">
        <v>392</v>
      </c>
      <c r="C1328" s="39">
        <v>5263</v>
      </c>
      <c r="D1328" s="38">
        <v>1748950.44</v>
      </c>
      <c r="E1328" s="38">
        <v>332.31</v>
      </c>
      <c r="F1328" s="35">
        <v>12</v>
      </c>
      <c r="G1328" s="35">
        <v>2010</v>
      </c>
      <c r="H1328" s="31">
        <f t="shared" si="20"/>
        <v>13.426020408163266</v>
      </c>
    </row>
    <row r="1329" spans="1:8">
      <c r="A1329" s="32">
        <v>6200</v>
      </c>
      <c r="B1329" s="37">
        <v>25</v>
      </c>
      <c r="C1329" s="37">
        <v>344</v>
      </c>
      <c r="D1329" s="38">
        <v>117939.53</v>
      </c>
      <c r="E1329" s="38">
        <v>342.85</v>
      </c>
      <c r="F1329" s="35">
        <v>12</v>
      </c>
      <c r="G1329" s="35">
        <v>2010</v>
      </c>
      <c r="H1329" s="31">
        <f t="shared" si="20"/>
        <v>13.76</v>
      </c>
    </row>
    <row r="1330" spans="1:8">
      <c r="A1330" s="32">
        <v>6100</v>
      </c>
      <c r="B1330" s="37">
        <v>171</v>
      </c>
      <c r="C1330" s="39">
        <v>2353</v>
      </c>
      <c r="D1330" s="38">
        <v>1504066.21</v>
      </c>
      <c r="E1330" s="38">
        <v>639.21</v>
      </c>
      <c r="F1330" s="35">
        <v>12</v>
      </c>
      <c r="G1330" s="35">
        <v>2010</v>
      </c>
      <c r="H1330" s="31">
        <f t="shared" si="20"/>
        <v>13.760233918128655</v>
      </c>
    </row>
    <row r="1331" spans="1:8">
      <c r="A1331" s="32">
        <v>8323</v>
      </c>
      <c r="B1331" s="37">
        <v>35</v>
      </c>
      <c r="C1331" s="37">
        <v>493</v>
      </c>
      <c r="D1331" s="38">
        <v>333763.51</v>
      </c>
      <c r="E1331" s="38">
        <v>677.01</v>
      </c>
      <c r="F1331" s="35">
        <v>12</v>
      </c>
      <c r="G1331" s="35">
        <v>2010</v>
      </c>
      <c r="H1331" s="31">
        <f t="shared" si="20"/>
        <v>14.085714285714285</v>
      </c>
    </row>
    <row r="1332" spans="1:8">
      <c r="A1332" s="32">
        <v>3691</v>
      </c>
      <c r="B1332" s="37">
        <v>54</v>
      </c>
      <c r="C1332" s="37">
        <v>761</v>
      </c>
      <c r="D1332" s="38">
        <v>247491.78</v>
      </c>
      <c r="E1332" s="38">
        <v>325.22000000000003</v>
      </c>
      <c r="F1332" s="35">
        <v>12</v>
      </c>
      <c r="G1332" s="35">
        <v>2010</v>
      </c>
      <c r="H1332" s="31">
        <f t="shared" si="20"/>
        <v>14.092592592592593</v>
      </c>
    </row>
    <row r="1333" spans="1:8">
      <c r="A1333" s="32">
        <v>9310</v>
      </c>
      <c r="B1333" s="37">
        <v>513</v>
      </c>
      <c r="C1333" s="39">
        <v>7393</v>
      </c>
      <c r="D1333" s="38">
        <v>3432726.77</v>
      </c>
      <c r="E1333" s="38">
        <v>464.32</v>
      </c>
      <c r="F1333" s="35">
        <v>12</v>
      </c>
      <c r="G1333" s="35">
        <v>2010</v>
      </c>
      <c r="H1333" s="31">
        <f t="shared" si="20"/>
        <v>14.41130604288499</v>
      </c>
    </row>
    <row r="1334" spans="1:8">
      <c r="A1334" s="32">
        <v>8324</v>
      </c>
      <c r="B1334" s="37">
        <v>15</v>
      </c>
      <c r="C1334" s="37">
        <v>218</v>
      </c>
      <c r="D1334" s="38">
        <v>168141.71</v>
      </c>
      <c r="E1334" s="38">
        <v>771.29</v>
      </c>
      <c r="F1334" s="35">
        <v>12</v>
      </c>
      <c r="G1334" s="35">
        <v>2010</v>
      </c>
      <c r="H1334" s="31">
        <f t="shared" si="20"/>
        <v>14.533333333333333</v>
      </c>
    </row>
    <row r="1335" spans="1:8">
      <c r="A1335" s="32">
        <v>6310</v>
      </c>
      <c r="B1335" s="39">
        <v>1164</v>
      </c>
      <c r="C1335" s="39">
        <v>16980</v>
      </c>
      <c r="D1335" s="38">
        <v>4789081.93</v>
      </c>
      <c r="E1335" s="38">
        <v>282.04000000000002</v>
      </c>
      <c r="F1335" s="35">
        <v>12</v>
      </c>
      <c r="G1335" s="35">
        <v>2010</v>
      </c>
      <c r="H1335" s="31">
        <f t="shared" si="20"/>
        <v>14.587628865979381</v>
      </c>
    </row>
    <row r="1336" spans="1:8">
      <c r="A1336" s="32">
        <v>7111</v>
      </c>
      <c r="B1336" s="37">
        <v>5</v>
      </c>
      <c r="C1336" s="37">
        <v>73</v>
      </c>
      <c r="D1336" s="38">
        <v>26821.24</v>
      </c>
      <c r="E1336" s="38">
        <v>367.41</v>
      </c>
      <c r="F1336" s="35">
        <v>12</v>
      </c>
      <c r="G1336" s="35">
        <v>2010</v>
      </c>
      <c r="H1336" s="31">
        <f t="shared" si="20"/>
        <v>14.6</v>
      </c>
    </row>
    <row r="1337" spans="1:8">
      <c r="A1337" s="32">
        <v>8200</v>
      </c>
      <c r="B1337" s="37">
        <v>117</v>
      </c>
      <c r="C1337" s="39">
        <v>1711</v>
      </c>
      <c r="D1337" s="38">
        <v>1125303.1399999999</v>
      </c>
      <c r="E1337" s="38">
        <v>657.69</v>
      </c>
      <c r="F1337" s="35">
        <v>12</v>
      </c>
      <c r="G1337" s="35">
        <v>2010</v>
      </c>
      <c r="H1337" s="31">
        <f t="shared" si="20"/>
        <v>14.623931623931623</v>
      </c>
    </row>
    <row r="1338" spans="1:8">
      <c r="A1338" s="32">
        <v>9331</v>
      </c>
      <c r="B1338" s="37">
        <v>249</v>
      </c>
      <c r="C1338" s="39">
        <v>3684</v>
      </c>
      <c r="D1338" s="38">
        <v>1881519.37</v>
      </c>
      <c r="E1338" s="38">
        <v>510.73</v>
      </c>
      <c r="F1338" s="35">
        <v>12</v>
      </c>
      <c r="G1338" s="35">
        <v>2010</v>
      </c>
      <c r="H1338" s="31">
        <f t="shared" si="20"/>
        <v>14.795180722891565</v>
      </c>
    </row>
    <row r="1339" spans="1:8">
      <c r="A1339" s="32">
        <v>3212</v>
      </c>
      <c r="B1339" s="37">
        <v>32</v>
      </c>
      <c r="C1339" s="37">
        <v>489</v>
      </c>
      <c r="D1339" s="38">
        <v>184302.26</v>
      </c>
      <c r="E1339" s="38">
        <v>376.9</v>
      </c>
      <c r="F1339" s="35">
        <v>12</v>
      </c>
      <c r="G1339" s="35">
        <v>2010</v>
      </c>
      <c r="H1339" s="31">
        <f t="shared" si="20"/>
        <v>15.28125</v>
      </c>
    </row>
    <row r="1340" spans="1:8">
      <c r="A1340" s="32">
        <v>9399</v>
      </c>
      <c r="B1340" s="37">
        <v>9</v>
      </c>
      <c r="C1340" s="37">
        <v>138</v>
      </c>
      <c r="D1340" s="38">
        <v>56867.08</v>
      </c>
      <c r="E1340" s="38">
        <v>412.08</v>
      </c>
      <c r="F1340" s="35">
        <v>12</v>
      </c>
      <c r="G1340" s="35">
        <v>2010</v>
      </c>
      <c r="H1340" s="31">
        <f t="shared" si="20"/>
        <v>15.333333333333334</v>
      </c>
    </row>
    <row r="1341" spans="1:8">
      <c r="A1341" s="32">
        <v>9592</v>
      </c>
      <c r="B1341" s="37">
        <v>60</v>
      </c>
      <c r="C1341" s="37">
        <v>926</v>
      </c>
      <c r="D1341" s="38">
        <v>433190.67</v>
      </c>
      <c r="E1341" s="38">
        <v>467.81</v>
      </c>
      <c r="F1341" s="35">
        <v>12</v>
      </c>
      <c r="G1341" s="35">
        <v>2010</v>
      </c>
      <c r="H1341" s="31">
        <f t="shared" si="20"/>
        <v>15.433333333333334</v>
      </c>
    </row>
    <row r="1342" spans="1:8">
      <c r="A1342" s="32">
        <v>6100</v>
      </c>
      <c r="B1342" s="37">
        <v>90</v>
      </c>
      <c r="C1342" s="39">
        <v>1393</v>
      </c>
      <c r="D1342" s="38">
        <v>1225724.51</v>
      </c>
      <c r="E1342" s="38">
        <v>879.92</v>
      </c>
      <c r="F1342" s="35">
        <v>12</v>
      </c>
      <c r="G1342" s="35">
        <v>2010</v>
      </c>
      <c r="H1342" s="31">
        <f t="shared" si="20"/>
        <v>15.477777777777778</v>
      </c>
    </row>
    <row r="1343" spans="1:8">
      <c r="A1343" s="32">
        <v>3529</v>
      </c>
      <c r="B1343" s="37">
        <v>40</v>
      </c>
      <c r="C1343" s="37">
        <v>620</v>
      </c>
      <c r="D1343" s="38">
        <v>254730.41</v>
      </c>
      <c r="E1343" s="38">
        <v>410.86</v>
      </c>
      <c r="F1343" s="35">
        <v>12</v>
      </c>
      <c r="G1343" s="35">
        <v>2010</v>
      </c>
      <c r="H1343" s="31">
        <f t="shared" si="20"/>
        <v>15.5</v>
      </c>
    </row>
    <row r="1344" spans="1:8">
      <c r="A1344" s="32">
        <v>3825</v>
      </c>
      <c r="B1344" s="37">
        <v>2</v>
      </c>
      <c r="C1344" s="37">
        <v>31</v>
      </c>
      <c r="D1344" s="38">
        <v>6916.49</v>
      </c>
      <c r="E1344" s="38">
        <v>223.11</v>
      </c>
      <c r="F1344" s="35">
        <v>12</v>
      </c>
      <c r="G1344" s="35">
        <v>2010</v>
      </c>
      <c r="H1344" s="31">
        <f t="shared" si="20"/>
        <v>15.5</v>
      </c>
    </row>
    <row r="1345" spans="1:8">
      <c r="A1345" s="32">
        <v>9331</v>
      </c>
      <c r="B1345" s="37">
        <v>119</v>
      </c>
      <c r="C1345" s="39">
        <v>1866</v>
      </c>
      <c r="D1345" s="38">
        <v>831627.62</v>
      </c>
      <c r="E1345" s="38">
        <v>445.67</v>
      </c>
      <c r="F1345" s="35">
        <v>12</v>
      </c>
      <c r="G1345" s="35">
        <v>2010</v>
      </c>
      <c r="H1345" s="31">
        <f t="shared" si="20"/>
        <v>15.680672268907562</v>
      </c>
    </row>
    <row r="1346" spans="1:8">
      <c r="A1346" s="32">
        <v>1110</v>
      </c>
      <c r="B1346" s="37">
        <v>47</v>
      </c>
      <c r="C1346" s="37">
        <v>744</v>
      </c>
      <c r="D1346" s="38">
        <v>216318.28</v>
      </c>
      <c r="E1346" s="38">
        <v>290.75</v>
      </c>
      <c r="F1346" s="35">
        <v>12</v>
      </c>
      <c r="G1346" s="35">
        <v>2010</v>
      </c>
      <c r="H1346" s="31">
        <f t="shared" si="20"/>
        <v>15.829787234042554</v>
      </c>
    </row>
    <row r="1347" spans="1:8">
      <c r="A1347" s="32">
        <v>7192</v>
      </c>
      <c r="B1347" s="37">
        <v>36</v>
      </c>
      <c r="C1347" s="37">
        <v>587</v>
      </c>
      <c r="D1347" s="38">
        <v>310210.99</v>
      </c>
      <c r="E1347" s="38">
        <v>528.47</v>
      </c>
      <c r="F1347" s="35">
        <v>12</v>
      </c>
      <c r="G1347" s="35">
        <v>2010</v>
      </c>
      <c r="H1347" s="31">
        <f t="shared" si="20"/>
        <v>16.305555555555557</v>
      </c>
    </row>
    <row r="1348" spans="1:8">
      <c r="A1348" s="32">
        <v>9599</v>
      </c>
      <c r="B1348" s="37">
        <v>76</v>
      </c>
      <c r="C1348" s="39">
        <v>1253</v>
      </c>
      <c r="D1348" s="38">
        <v>431790.55</v>
      </c>
      <c r="E1348" s="38">
        <v>344.61</v>
      </c>
      <c r="F1348" s="35">
        <v>12</v>
      </c>
      <c r="G1348" s="35">
        <v>2010</v>
      </c>
      <c r="H1348" s="31">
        <f t="shared" ref="H1348:H1411" si="21">C1348/B1348</f>
        <v>16.486842105263158</v>
      </c>
    </row>
    <row r="1349" spans="1:8">
      <c r="A1349" s="32">
        <v>7200</v>
      </c>
      <c r="B1349" s="37">
        <v>7</v>
      </c>
      <c r="C1349" s="37">
        <v>116</v>
      </c>
      <c r="D1349" s="38">
        <v>35064.85</v>
      </c>
      <c r="E1349" s="38">
        <v>302.27999999999997</v>
      </c>
      <c r="F1349" s="35">
        <v>12</v>
      </c>
      <c r="G1349" s="35">
        <v>2010</v>
      </c>
      <c r="H1349" s="31">
        <f t="shared" si="21"/>
        <v>16.571428571428573</v>
      </c>
    </row>
    <row r="1350" spans="1:8">
      <c r="A1350" s="32">
        <v>3420</v>
      </c>
      <c r="B1350" s="37">
        <v>305</v>
      </c>
      <c r="C1350" s="39">
        <v>5074</v>
      </c>
      <c r="D1350" s="38">
        <v>2471382.88</v>
      </c>
      <c r="E1350" s="38">
        <v>487.07</v>
      </c>
      <c r="F1350" s="35">
        <v>12</v>
      </c>
      <c r="G1350" s="35">
        <v>2010</v>
      </c>
      <c r="H1350" s="31">
        <f t="shared" si="21"/>
        <v>16.636065573770491</v>
      </c>
    </row>
    <row r="1351" spans="1:8">
      <c r="A1351" s="32">
        <v>6320</v>
      </c>
      <c r="B1351" s="37">
        <v>308</v>
      </c>
      <c r="C1351" s="39">
        <v>5149</v>
      </c>
      <c r="D1351" s="38">
        <v>1754352.17</v>
      </c>
      <c r="E1351" s="38">
        <v>340.72</v>
      </c>
      <c r="F1351" s="35">
        <v>12</v>
      </c>
      <c r="G1351" s="35">
        <v>2010</v>
      </c>
      <c r="H1351" s="31">
        <f t="shared" si="21"/>
        <v>16.717532467532468</v>
      </c>
    </row>
    <row r="1352" spans="1:8">
      <c r="A1352" s="32">
        <v>6200</v>
      </c>
      <c r="B1352" s="37">
        <v>223</v>
      </c>
      <c r="C1352" s="39">
        <v>3740</v>
      </c>
      <c r="D1352" s="38">
        <v>1536348.85</v>
      </c>
      <c r="E1352" s="38">
        <v>410.79</v>
      </c>
      <c r="F1352" s="35">
        <v>12</v>
      </c>
      <c r="G1352" s="35">
        <v>2010</v>
      </c>
      <c r="H1352" s="31">
        <f t="shared" si="21"/>
        <v>16.771300448430495</v>
      </c>
    </row>
    <row r="1353" spans="1:8">
      <c r="A1353" s="32">
        <v>6100</v>
      </c>
      <c r="B1353" s="37">
        <v>39</v>
      </c>
      <c r="C1353" s="37">
        <v>655</v>
      </c>
      <c r="D1353" s="38">
        <v>244447.67</v>
      </c>
      <c r="E1353" s="38">
        <v>373.2</v>
      </c>
      <c r="F1353" s="35">
        <v>12</v>
      </c>
      <c r="G1353" s="35">
        <v>2010</v>
      </c>
      <c r="H1353" s="31">
        <f t="shared" si="21"/>
        <v>16.794871794871796</v>
      </c>
    </row>
    <row r="1354" spans="1:8">
      <c r="A1354" s="32">
        <v>9350</v>
      </c>
      <c r="B1354" s="37">
        <v>83</v>
      </c>
      <c r="C1354" s="39">
        <v>1401</v>
      </c>
      <c r="D1354" s="38">
        <v>961880.17</v>
      </c>
      <c r="E1354" s="38">
        <v>686.57</v>
      </c>
      <c r="F1354" s="35">
        <v>12</v>
      </c>
      <c r="G1354" s="35">
        <v>2010</v>
      </c>
      <c r="H1354" s="31">
        <f t="shared" si="21"/>
        <v>16.879518072289155</v>
      </c>
    </row>
    <row r="1355" spans="1:8">
      <c r="A1355" s="32">
        <v>9100</v>
      </c>
      <c r="B1355" s="37">
        <v>1</v>
      </c>
      <c r="C1355" s="37">
        <v>17</v>
      </c>
      <c r="D1355" s="38">
        <v>3864.04</v>
      </c>
      <c r="E1355" s="38">
        <v>227.3</v>
      </c>
      <c r="F1355" s="35">
        <v>12</v>
      </c>
      <c r="G1355" s="35">
        <v>2010</v>
      </c>
      <c r="H1355" s="31">
        <f t="shared" si="21"/>
        <v>17</v>
      </c>
    </row>
    <row r="1356" spans="1:8">
      <c r="A1356" s="32">
        <v>6100</v>
      </c>
      <c r="B1356" s="37">
        <v>34</v>
      </c>
      <c r="C1356" s="37">
        <v>585</v>
      </c>
      <c r="D1356" s="38">
        <v>389899.32</v>
      </c>
      <c r="E1356" s="38">
        <v>666.49</v>
      </c>
      <c r="F1356" s="35">
        <v>12</v>
      </c>
      <c r="G1356" s="35">
        <v>2010</v>
      </c>
      <c r="H1356" s="31">
        <f t="shared" si="21"/>
        <v>17.205882352941178</v>
      </c>
    </row>
    <row r="1357" spans="1:8">
      <c r="A1357" s="32">
        <v>9490</v>
      </c>
      <c r="B1357" s="37">
        <v>70</v>
      </c>
      <c r="C1357" s="39">
        <v>1223</v>
      </c>
      <c r="D1357" s="38">
        <v>510585.61</v>
      </c>
      <c r="E1357" s="38">
        <v>417.49</v>
      </c>
      <c r="F1357" s="35">
        <v>12</v>
      </c>
      <c r="G1357" s="35">
        <v>2010</v>
      </c>
      <c r="H1357" s="31">
        <f t="shared" si="21"/>
        <v>17.471428571428572</v>
      </c>
    </row>
    <row r="1358" spans="1:8">
      <c r="A1358" s="32">
        <v>6100</v>
      </c>
      <c r="B1358" s="37">
        <v>243</v>
      </c>
      <c r="C1358" s="39">
        <v>4270</v>
      </c>
      <c r="D1358" s="38">
        <v>2381736.12</v>
      </c>
      <c r="E1358" s="38">
        <v>557.78</v>
      </c>
      <c r="F1358" s="35">
        <v>12</v>
      </c>
      <c r="G1358" s="35">
        <v>2010</v>
      </c>
      <c r="H1358" s="31">
        <f t="shared" si="21"/>
        <v>17.572016460905349</v>
      </c>
    </row>
    <row r="1359" spans="1:8">
      <c r="A1359" s="32">
        <v>5000</v>
      </c>
      <c r="B1359" s="37">
        <v>13</v>
      </c>
      <c r="C1359" s="37">
        <v>230</v>
      </c>
      <c r="D1359" s="38">
        <v>94597.56</v>
      </c>
      <c r="E1359" s="38">
        <v>411.29</v>
      </c>
      <c r="F1359" s="35">
        <v>12</v>
      </c>
      <c r="G1359" s="35">
        <v>2010</v>
      </c>
      <c r="H1359" s="31">
        <f t="shared" si="21"/>
        <v>17.692307692307693</v>
      </c>
    </row>
    <row r="1360" spans="1:8">
      <c r="A1360" s="32">
        <v>9310</v>
      </c>
      <c r="B1360" s="37">
        <v>91</v>
      </c>
      <c r="C1360" s="39">
        <v>1618</v>
      </c>
      <c r="D1360" s="38">
        <v>954643.29</v>
      </c>
      <c r="E1360" s="38">
        <v>590.01</v>
      </c>
      <c r="F1360" s="35">
        <v>12</v>
      </c>
      <c r="G1360" s="35">
        <v>2010</v>
      </c>
      <c r="H1360" s="31">
        <f t="shared" si="21"/>
        <v>17.780219780219781</v>
      </c>
    </row>
    <row r="1361" spans="1:8">
      <c r="A1361" s="32">
        <v>3117</v>
      </c>
      <c r="B1361" s="37">
        <v>437</v>
      </c>
      <c r="C1361" s="39">
        <v>7796</v>
      </c>
      <c r="D1361" s="38">
        <v>2468767.61</v>
      </c>
      <c r="E1361" s="38">
        <v>316.67</v>
      </c>
      <c r="F1361" s="35">
        <v>12</v>
      </c>
      <c r="G1361" s="35">
        <v>2010</v>
      </c>
      <c r="H1361" s="31">
        <f t="shared" si="21"/>
        <v>17.839816933638446</v>
      </c>
    </row>
    <row r="1362" spans="1:8">
      <c r="A1362" s="32">
        <v>6100</v>
      </c>
      <c r="B1362" s="37">
        <v>11</v>
      </c>
      <c r="C1362" s="37">
        <v>197</v>
      </c>
      <c r="D1362" s="38">
        <v>111915.82</v>
      </c>
      <c r="E1362" s="38">
        <v>568.1</v>
      </c>
      <c r="F1362" s="35">
        <v>12</v>
      </c>
      <c r="G1362" s="35">
        <v>2010</v>
      </c>
      <c r="H1362" s="31">
        <f t="shared" si="21"/>
        <v>17.90909090909091</v>
      </c>
    </row>
    <row r="1363" spans="1:8">
      <c r="A1363" s="32">
        <v>6100</v>
      </c>
      <c r="B1363" s="37">
        <v>52</v>
      </c>
      <c r="C1363" s="37">
        <v>933</v>
      </c>
      <c r="D1363" s="38">
        <v>774330.52</v>
      </c>
      <c r="E1363" s="38">
        <v>829.94</v>
      </c>
      <c r="F1363" s="35">
        <v>12</v>
      </c>
      <c r="G1363" s="35">
        <v>2010</v>
      </c>
      <c r="H1363" s="31">
        <f t="shared" si="21"/>
        <v>17.942307692307693</v>
      </c>
    </row>
    <row r="1364" spans="1:8">
      <c r="A1364" s="32">
        <v>8329</v>
      </c>
      <c r="B1364" s="37">
        <v>188</v>
      </c>
      <c r="C1364" s="39">
        <v>3441</v>
      </c>
      <c r="D1364" s="38">
        <v>882435.64</v>
      </c>
      <c r="E1364" s="38">
        <v>256.45</v>
      </c>
      <c r="F1364" s="35">
        <v>12</v>
      </c>
      <c r="G1364" s="35">
        <v>2010</v>
      </c>
      <c r="H1364" s="31">
        <f t="shared" si="21"/>
        <v>18.303191489361701</v>
      </c>
    </row>
    <row r="1365" spans="1:8">
      <c r="A1365" s="32">
        <v>1110</v>
      </c>
      <c r="B1365" s="37">
        <v>373</v>
      </c>
      <c r="C1365" s="39">
        <v>6836</v>
      </c>
      <c r="D1365" s="38">
        <v>2715083.86</v>
      </c>
      <c r="E1365" s="38">
        <v>397.17</v>
      </c>
      <c r="F1365" s="35">
        <v>12</v>
      </c>
      <c r="G1365" s="35">
        <v>2010</v>
      </c>
      <c r="H1365" s="31">
        <f t="shared" si="21"/>
        <v>18.327077747989275</v>
      </c>
    </row>
    <row r="1366" spans="1:8">
      <c r="A1366" s="32">
        <v>3320</v>
      </c>
      <c r="B1366" s="37">
        <v>101</v>
      </c>
      <c r="C1366" s="39">
        <v>1916</v>
      </c>
      <c r="D1366" s="38">
        <v>819871.95</v>
      </c>
      <c r="E1366" s="38">
        <v>427.91</v>
      </c>
      <c r="F1366" s="35">
        <v>12</v>
      </c>
      <c r="G1366" s="35">
        <v>2010</v>
      </c>
      <c r="H1366" s="31">
        <f t="shared" si="21"/>
        <v>18.970297029702969</v>
      </c>
    </row>
    <row r="1367" spans="1:8">
      <c r="A1367" s="32">
        <v>8323</v>
      </c>
      <c r="B1367" s="37">
        <v>43</v>
      </c>
      <c r="C1367" s="37">
        <v>822</v>
      </c>
      <c r="D1367" s="38">
        <v>216098.18</v>
      </c>
      <c r="E1367" s="38">
        <v>262.89</v>
      </c>
      <c r="F1367" s="35">
        <v>12</v>
      </c>
      <c r="G1367" s="35">
        <v>2010</v>
      </c>
      <c r="H1367" s="31">
        <f t="shared" si="21"/>
        <v>19.11627906976744</v>
      </c>
    </row>
    <row r="1368" spans="1:8">
      <c r="A1368" s="32">
        <v>5000</v>
      </c>
      <c r="B1368" s="39">
        <v>1096</v>
      </c>
      <c r="C1368" s="39">
        <v>21536</v>
      </c>
      <c r="D1368" s="38">
        <v>9535537.8200000003</v>
      </c>
      <c r="E1368" s="38">
        <v>442.77</v>
      </c>
      <c r="F1368" s="35">
        <v>12</v>
      </c>
      <c r="G1368" s="35">
        <v>2010</v>
      </c>
      <c r="H1368" s="31">
        <f t="shared" si="21"/>
        <v>19.649635036496349</v>
      </c>
    </row>
    <row r="1369" spans="1:8">
      <c r="A1369" s="32">
        <v>2901</v>
      </c>
      <c r="B1369" s="37">
        <v>22</v>
      </c>
      <c r="C1369" s="37">
        <v>435</v>
      </c>
      <c r="D1369" s="38">
        <v>183439.74</v>
      </c>
      <c r="E1369" s="38">
        <v>421.7</v>
      </c>
      <c r="F1369" s="35">
        <v>12</v>
      </c>
      <c r="G1369" s="35">
        <v>2010</v>
      </c>
      <c r="H1369" s="31">
        <f t="shared" si="21"/>
        <v>19.772727272727273</v>
      </c>
    </row>
    <row r="1370" spans="1:8">
      <c r="A1370" s="32">
        <v>3811</v>
      </c>
      <c r="B1370" s="37">
        <v>1</v>
      </c>
      <c r="C1370" s="37">
        <v>20</v>
      </c>
      <c r="D1370" s="38">
        <v>17689</v>
      </c>
      <c r="E1370" s="38">
        <v>884.45</v>
      </c>
      <c r="F1370" s="35">
        <v>12</v>
      </c>
      <c r="G1370" s="35">
        <v>2010</v>
      </c>
      <c r="H1370" s="31">
        <f t="shared" si="21"/>
        <v>20</v>
      </c>
    </row>
    <row r="1371" spans="1:8">
      <c r="A1371" s="32">
        <v>6100</v>
      </c>
      <c r="B1371" s="37">
        <v>94</v>
      </c>
      <c r="C1371" s="39">
        <v>1905</v>
      </c>
      <c r="D1371" s="38">
        <v>638670.71</v>
      </c>
      <c r="E1371" s="38">
        <v>335.26</v>
      </c>
      <c r="F1371" s="35">
        <v>12</v>
      </c>
      <c r="G1371" s="35">
        <v>2010</v>
      </c>
      <c r="H1371" s="31">
        <f t="shared" si="21"/>
        <v>20.26595744680851</v>
      </c>
    </row>
    <row r="1372" spans="1:8">
      <c r="A1372" s="32">
        <v>8329</v>
      </c>
      <c r="B1372" s="37">
        <v>238</v>
      </c>
      <c r="C1372" s="39">
        <v>4827</v>
      </c>
      <c r="D1372" s="38">
        <v>2281858.0299999998</v>
      </c>
      <c r="E1372" s="38">
        <v>472.73</v>
      </c>
      <c r="F1372" s="35">
        <v>12</v>
      </c>
      <c r="G1372" s="35">
        <v>2010</v>
      </c>
      <c r="H1372" s="31">
        <f t="shared" si="21"/>
        <v>20.281512605042018</v>
      </c>
    </row>
    <row r="1373" spans="1:8">
      <c r="A1373" s="32">
        <v>9340</v>
      </c>
      <c r="B1373" s="37">
        <v>167</v>
      </c>
      <c r="C1373" s="39">
        <v>3422</v>
      </c>
      <c r="D1373" s="38">
        <v>1681727.61</v>
      </c>
      <c r="E1373" s="38">
        <v>491.45</v>
      </c>
      <c r="F1373" s="35">
        <v>12</v>
      </c>
      <c r="G1373" s="35">
        <v>2010</v>
      </c>
      <c r="H1373" s="31">
        <f t="shared" si="21"/>
        <v>20.491017964071855</v>
      </c>
    </row>
    <row r="1374" spans="1:8">
      <c r="A1374" s="32">
        <v>3819</v>
      </c>
      <c r="B1374" s="37">
        <v>15</v>
      </c>
      <c r="C1374" s="37">
        <v>310</v>
      </c>
      <c r="D1374" s="38">
        <v>117209.32</v>
      </c>
      <c r="E1374" s="38">
        <v>378.09</v>
      </c>
      <c r="F1374" s="35">
        <v>12</v>
      </c>
      <c r="G1374" s="35">
        <v>2010</v>
      </c>
      <c r="H1374" s="31">
        <f t="shared" si="21"/>
        <v>20.666666666666668</v>
      </c>
    </row>
    <row r="1375" spans="1:8">
      <c r="A1375" s="32">
        <v>3213</v>
      </c>
      <c r="B1375" s="37">
        <v>10</v>
      </c>
      <c r="C1375" s="37">
        <v>207</v>
      </c>
      <c r="D1375" s="38">
        <v>54354.54</v>
      </c>
      <c r="E1375" s="38">
        <v>262.58</v>
      </c>
      <c r="F1375" s="35">
        <v>12</v>
      </c>
      <c r="G1375" s="35">
        <v>2010</v>
      </c>
      <c r="H1375" s="31">
        <f t="shared" si="21"/>
        <v>20.7</v>
      </c>
    </row>
    <row r="1376" spans="1:8">
      <c r="A1376" s="32">
        <v>6200</v>
      </c>
      <c r="B1376" s="37">
        <v>347</v>
      </c>
      <c r="C1376" s="39">
        <v>7242</v>
      </c>
      <c r="D1376" s="38">
        <v>3329817.47</v>
      </c>
      <c r="E1376" s="38">
        <v>459.79</v>
      </c>
      <c r="F1376" s="35">
        <v>12</v>
      </c>
      <c r="G1376" s="35">
        <v>2010</v>
      </c>
      <c r="H1376" s="31">
        <f t="shared" si="21"/>
        <v>20.870317002881844</v>
      </c>
    </row>
    <row r="1377" spans="1:8">
      <c r="A1377" s="32">
        <v>8330</v>
      </c>
      <c r="B1377" s="37">
        <v>30</v>
      </c>
      <c r="C1377" s="37">
        <v>631</v>
      </c>
      <c r="D1377" s="38">
        <v>381871.56</v>
      </c>
      <c r="E1377" s="38">
        <v>605.17999999999995</v>
      </c>
      <c r="F1377" s="35">
        <v>12</v>
      </c>
      <c r="G1377" s="35">
        <v>2010</v>
      </c>
      <c r="H1377" s="31">
        <f t="shared" si="21"/>
        <v>21.033333333333335</v>
      </c>
    </row>
    <row r="1378" spans="1:8">
      <c r="A1378" s="32">
        <v>8102</v>
      </c>
      <c r="B1378" s="37">
        <v>216</v>
      </c>
      <c r="C1378" s="39">
        <v>4662</v>
      </c>
      <c r="D1378" s="38">
        <v>2712981.39</v>
      </c>
      <c r="E1378" s="38">
        <v>581.94000000000005</v>
      </c>
      <c r="F1378" s="35">
        <v>12</v>
      </c>
      <c r="G1378" s="35">
        <v>2010</v>
      </c>
      <c r="H1378" s="31">
        <f t="shared" si="21"/>
        <v>21.583333333333332</v>
      </c>
    </row>
    <row r="1379" spans="1:8">
      <c r="A1379" s="32">
        <v>6100</v>
      </c>
      <c r="B1379" s="37">
        <v>136</v>
      </c>
      <c r="C1379" s="39">
        <v>2947</v>
      </c>
      <c r="D1379" s="38">
        <v>1365787.38</v>
      </c>
      <c r="E1379" s="38">
        <v>463.45</v>
      </c>
      <c r="F1379" s="35">
        <v>12</v>
      </c>
      <c r="G1379" s="35">
        <v>2010</v>
      </c>
      <c r="H1379" s="31">
        <f t="shared" si="21"/>
        <v>21.669117647058822</v>
      </c>
    </row>
    <row r="1380" spans="1:8">
      <c r="A1380" s="32">
        <v>9200</v>
      </c>
      <c r="B1380" s="37">
        <v>22</v>
      </c>
      <c r="C1380" s="37">
        <v>477</v>
      </c>
      <c r="D1380" s="38">
        <v>224127.57</v>
      </c>
      <c r="E1380" s="38">
        <v>469.87</v>
      </c>
      <c r="F1380" s="35">
        <v>12</v>
      </c>
      <c r="G1380" s="35">
        <v>2010</v>
      </c>
      <c r="H1380" s="31">
        <f t="shared" si="21"/>
        <v>21.681818181818183</v>
      </c>
    </row>
    <row r="1381" spans="1:8">
      <c r="A1381" s="32">
        <v>3720</v>
      </c>
      <c r="B1381" s="37">
        <v>2</v>
      </c>
      <c r="C1381" s="37">
        <v>44</v>
      </c>
      <c r="D1381" s="38">
        <v>9581.39</v>
      </c>
      <c r="E1381" s="38">
        <v>217.76</v>
      </c>
      <c r="F1381" s="35">
        <v>12</v>
      </c>
      <c r="G1381" s="35">
        <v>2010</v>
      </c>
      <c r="H1381" s="31">
        <f t="shared" si="21"/>
        <v>22</v>
      </c>
    </row>
    <row r="1382" spans="1:8">
      <c r="A1382" s="32">
        <v>7116</v>
      </c>
      <c r="B1382" s="37">
        <v>103</v>
      </c>
      <c r="C1382" s="39">
        <v>2274</v>
      </c>
      <c r="D1382" s="38">
        <v>1505291.27</v>
      </c>
      <c r="E1382" s="38">
        <v>661.96</v>
      </c>
      <c r="F1382" s="35">
        <v>12</v>
      </c>
      <c r="G1382" s="35">
        <v>2010</v>
      </c>
      <c r="H1382" s="31">
        <f t="shared" si="21"/>
        <v>22.077669902912621</v>
      </c>
    </row>
    <row r="1383" spans="1:8">
      <c r="A1383" s="32">
        <v>3140</v>
      </c>
      <c r="B1383" s="37">
        <v>5</v>
      </c>
      <c r="C1383" s="37">
        <v>111</v>
      </c>
      <c r="D1383" s="38">
        <v>158294.62</v>
      </c>
      <c r="E1383" s="38">
        <v>1426.08</v>
      </c>
      <c r="F1383" s="35">
        <v>12</v>
      </c>
      <c r="G1383" s="35">
        <v>2010</v>
      </c>
      <c r="H1383" s="31">
        <f t="shared" si="21"/>
        <v>22.2</v>
      </c>
    </row>
    <row r="1384" spans="1:8">
      <c r="A1384" s="32">
        <v>3131</v>
      </c>
      <c r="B1384" s="37">
        <v>19</v>
      </c>
      <c r="C1384" s="37">
        <v>422</v>
      </c>
      <c r="D1384" s="38">
        <v>172606.52</v>
      </c>
      <c r="E1384" s="38">
        <v>409.02</v>
      </c>
      <c r="F1384" s="35">
        <v>12</v>
      </c>
      <c r="G1384" s="35">
        <v>2010</v>
      </c>
      <c r="H1384" s="31">
        <f t="shared" si="21"/>
        <v>22.210526315789473</v>
      </c>
    </row>
    <row r="1385" spans="1:8">
      <c r="A1385" s="32">
        <v>3122</v>
      </c>
      <c r="B1385" s="37">
        <v>23</v>
      </c>
      <c r="C1385" s="37">
        <v>522</v>
      </c>
      <c r="D1385" s="38">
        <v>224593.83</v>
      </c>
      <c r="E1385" s="38">
        <v>430.26</v>
      </c>
      <c r="F1385" s="35">
        <v>12</v>
      </c>
      <c r="G1385" s="35">
        <v>2010</v>
      </c>
      <c r="H1385" s="31">
        <f t="shared" si="21"/>
        <v>22.695652173913043</v>
      </c>
    </row>
    <row r="1386" spans="1:8">
      <c r="A1386" s="32">
        <v>3812</v>
      </c>
      <c r="B1386" s="37">
        <v>1</v>
      </c>
      <c r="C1386" s="37">
        <v>23</v>
      </c>
      <c r="D1386" s="38">
        <v>8647.33</v>
      </c>
      <c r="E1386" s="38">
        <v>375.97</v>
      </c>
      <c r="F1386" s="35">
        <v>12</v>
      </c>
      <c r="G1386" s="35">
        <v>2010</v>
      </c>
      <c r="H1386" s="31">
        <f t="shared" si="21"/>
        <v>23</v>
      </c>
    </row>
    <row r="1387" spans="1:8">
      <c r="A1387" s="32">
        <v>7116</v>
      </c>
      <c r="B1387" s="37">
        <v>28</v>
      </c>
      <c r="C1387" s="37">
        <v>671</v>
      </c>
      <c r="D1387" s="38">
        <v>197698.76</v>
      </c>
      <c r="E1387" s="38">
        <v>294.63</v>
      </c>
      <c r="F1387" s="35">
        <v>12</v>
      </c>
      <c r="G1387" s="35">
        <v>2010</v>
      </c>
      <c r="H1387" s="31">
        <f t="shared" si="21"/>
        <v>23.964285714285715</v>
      </c>
    </row>
    <row r="1388" spans="1:8">
      <c r="A1388" s="32">
        <v>6200</v>
      </c>
      <c r="B1388" s="37">
        <v>115</v>
      </c>
      <c r="C1388" s="39">
        <v>2789</v>
      </c>
      <c r="D1388" s="38">
        <v>1247813.8500000001</v>
      </c>
      <c r="E1388" s="38">
        <v>447.41</v>
      </c>
      <c r="F1388" s="35">
        <v>12</v>
      </c>
      <c r="G1388" s="35">
        <v>2010</v>
      </c>
      <c r="H1388" s="31">
        <f t="shared" si="21"/>
        <v>24.252173913043478</v>
      </c>
    </row>
    <row r="1389" spans="1:8">
      <c r="A1389" s="32">
        <v>3710</v>
      </c>
      <c r="B1389" s="37">
        <v>6</v>
      </c>
      <c r="C1389" s="37">
        <v>148</v>
      </c>
      <c r="D1389" s="38">
        <v>67898.3</v>
      </c>
      <c r="E1389" s="38">
        <v>458.77</v>
      </c>
      <c r="F1389" s="35">
        <v>12</v>
      </c>
      <c r="G1389" s="35">
        <v>2010</v>
      </c>
      <c r="H1389" s="31">
        <f t="shared" si="21"/>
        <v>24.666666666666668</v>
      </c>
    </row>
    <row r="1390" spans="1:8">
      <c r="A1390" s="32">
        <v>1120</v>
      </c>
      <c r="B1390" s="37">
        <v>78</v>
      </c>
      <c r="C1390" s="39">
        <v>1930</v>
      </c>
      <c r="D1390" s="38">
        <v>502122.54</v>
      </c>
      <c r="E1390" s="38">
        <v>260.17</v>
      </c>
      <c r="F1390" s="35">
        <v>12</v>
      </c>
      <c r="G1390" s="35">
        <v>2010</v>
      </c>
      <c r="H1390" s="31">
        <f t="shared" si="21"/>
        <v>24.743589743589745</v>
      </c>
    </row>
    <row r="1391" spans="1:8">
      <c r="A1391" s="32">
        <v>8325</v>
      </c>
      <c r="B1391" s="37">
        <v>30</v>
      </c>
      <c r="C1391" s="37">
        <v>753</v>
      </c>
      <c r="D1391" s="38">
        <v>285142.40999999997</v>
      </c>
      <c r="E1391" s="38">
        <v>378.68</v>
      </c>
      <c r="F1391" s="35">
        <v>12</v>
      </c>
      <c r="G1391" s="35">
        <v>2010</v>
      </c>
      <c r="H1391" s="31">
        <f t="shared" si="21"/>
        <v>25.1</v>
      </c>
    </row>
    <row r="1392" spans="1:8">
      <c r="A1392" s="32">
        <v>3529</v>
      </c>
      <c r="B1392" s="37">
        <v>3</v>
      </c>
      <c r="C1392" s="37">
        <v>76</v>
      </c>
      <c r="D1392" s="38">
        <v>20952.759999999998</v>
      </c>
      <c r="E1392" s="38">
        <v>275.69</v>
      </c>
      <c r="F1392" s="35">
        <v>12</v>
      </c>
      <c r="G1392" s="35">
        <v>2010</v>
      </c>
      <c r="H1392" s="31">
        <f t="shared" si="21"/>
        <v>25.333333333333332</v>
      </c>
    </row>
    <row r="1393" spans="1:8">
      <c r="A1393" s="32">
        <v>1110</v>
      </c>
      <c r="B1393" s="37">
        <v>55</v>
      </c>
      <c r="C1393" s="39">
        <v>1420</v>
      </c>
      <c r="D1393" s="38">
        <v>282231.83</v>
      </c>
      <c r="E1393" s="38">
        <v>198.75</v>
      </c>
      <c r="F1393" s="35">
        <v>12</v>
      </c>
      <c r="G1393" s="35">
        <v>2010</v>
      </c>
      <c r="H1393" s="31">
        <f t="shared" si="21"/>
        <v>25.818181818181817</v>
      </c>
    </row>
    <row r="1394" spans="1:8">
      <c r="A1394" s="32">
        <v>3116</v>
      </c>
      <c r="B1394" s="37">
        <v>127</v>
      </c>
      <c r="C1394" s="39">
        <v>3349</v>
      </c>
      <c r="D1394" s="38">
        <v>1379208.48</v>
      </c>
      <c r="E1394" s="38">
        <v>411.83</v>
      </c>
      <c r="F1394" s="35">
        <v>12</v>
      </c>
      <c r="G1394" s="35">
        <v>2010</v>
      </c>
      <c r="H1394" s="31">
        <f t="shared" si="21"/>
        <v>26.370078740157481</v>
      </c>
    </row>
    <row r="1395" spans="1:8">
      <c r="A1395" s="32">
        <v>9340</v>
      </c>
      <c r="B1395" s="37">
        <v>185</v>
      </c>
      <c r="C1395" s="39">
        <v>4921</v>
      </c>
      <c r="D1395" s="38">
        <v>2922176.75</v>
      </c>
      <c r="E1395" s="38">
        <v>593.82000000000005</v>
      </c>
      <c r="F1395" s="35">
        <v>12</v>
      </c>
      <c r="G1395" s="35">
        <v>2010</v>
      </c>
      <c r="H1395" s="31">
        <f t="shared" si="21"/>
        <v>26.6</v>
      </c>
    </row>
    <row r="1396" spans="1:8">
      <c r="A1396" s="32">
        <v>3231</v>
      </c>
      <c r="B1396" s="37">
        <v>9</v>
      </c>
      <c r="C1396" s="37">
        <v>241</v>
      </c>
      <c r="D1396" s="38">
        <v>74680.61</v>
      </c>
      <c r="E1396" s="38">
        <v>309.88</v>
      </c>
      <c r="F1396" s="35">
        <v>12</v>
      </c>
      <c r="G1396" s="35">
        <v>2010</v>
      </c>
      <c r="H1396" s="31">
        <f t="shared" si="21"/>
        <v>26.777777777777779</v>
      </c>
    </row>
    <row r="1397" spans="1:8">
      <c r="A1397" s="32">
        <v>9413</v>
      </c>
      <c r="B1397" s="37">
        <v>66</v>
      </c>
      <c r="C1397" s="39">
        <v>1890</v>
      </c>
      <c r="D1397" s="38">
        <v>1036120.22</v>
      </c>
      <c r="E1397" s="38">
        <v>548.21</v>
      </c>
      <c r="F1397" s="35">
        <v>12</v>
      </c>
      <c r="G1397" s="35">
        <v>2010</v>
      </c>
      <c r="H1397" s="31">
        <f t="shared" si="21"/>
        <v>28.636363636363637</v>
      </c>
    </row>
    <row r="1398" spans="1:8">
      <c r="A1398" s="32">
        <v>3119</v>
      </c>
      <c r="B1398" s="37">
        <v>23</v>
      </c>
      <c r="C1398" s="37">
        <v>663</v>
      </c>
      <c r="D1398" s="38">
        <v>284841.12</v>
      </c>
      <c r="E1398" s="38">
        <v>429.62</v>
      </c>
      <c r="F1398" s="35">
        <v>12</v>
      </c>
      <c r="G1398" s="35">
        <v>2010</v>
      </c>
      <c r="H1398" s="31">
        <f t="shared" si="21"/>
        <v>28.826086956521738</v>
      </c>
    </row>
    <row r="1399" spans="1:8">
      <c r="A1399" s="32">
        <v>9100</v>
      </c>
      <c r="B1399" s="37">
        <v>17</v>
      </c>
      <c r="C1399" s="37">
        <v>498</v>
      </c>
      <c r="D1399" s="38">
        <v>975260.55</v>
      </c>
      <c r="E1399" s="38">
        <v>1958.35</v>
      </c>
      <c r="F1399" s="35">
        <v>12</v>
      </c>
      <c r="G1399" s="35">
        <v>2010</v>
      </c>
      <c r="H1399" s="31">
        <f t="shared" si="21"/>
        <v>29.294117647058822</v>
      </c>
    </row>
    <row r="1400" spans="1:8">
      <c r="A1400" s="32">
        <v>6200</v>
      </c>
      <c r="B1400" s="37">
        <v>15</v>
      </c>
      <c r="C1400" s="37">
        <v>440</v>
      </c>
      <c r="D1400" s="38">
        <v>181236.29</v>
      </c>
      <c r="E1400" s="38">
        <v>411.9</v>
      </c>
      <c r="F1400" s="35">
        <v>12</v>
      </c>
      <c r="G1400" s="35">
        <v>2010</v>
      </c>
      <c r="H1400" s="31">
        <f t="shared" si="21"/>
        <v>29.333333333333332</v>
      </c>
    </row>
    <row r="1401" spans="1:8">
      <c r="A1401" s="32">
        <v>8101</v>
      </c>
      <c r="B1401" s="37">
        <v>18</v>
      </c>
      <c r="C1401" s="37">
        <v>550</v>
      </c>
      <c r="D1401" s="38">
        <v>302899.57</v>
      </c>
      <c r="E1401" s="38">
        <v>550.73</v>
      </c>
      <c r="F1401" s="35">
        <v>12</v>
      </c>
      <c r="G1401" s="35">
        <v>2010</v>
      </c>
      <c r="H1401" s="31">
        <f t="shared" si="21"/>
        <v>30.555555555555557</v>
      </c>
    </row>
    <row r="1402" spans="1:8">
      <c r="A1402" s="32">
        <v>3909</v>
      </c>
      <c r="B1402" s="37">
        <v>61</v>
      </c>
      <c r="C1402" s="39">
        <v>2037</v>
      </c>
      <c r="D1402" s="38">
        <v>968088.36</v>
      </c>
      <c r="E1402" s="38">
        <v>475.25</v>
      </c>
      <c r="F1402" s="35">
        <v>12</v>
      </c>
      <c r="G1402" s="35">
        <v>2010</v>
      </c>
      <c r="H1402" s="31">
        <f t="shared" si="21"/>
        <v>33.393442622950822</v>
      </c>
    </row>
    <row r="1403" spans="1:8">
      <c r="A1403" s="32">
        <v>3420</v>
      </c>
      <c r="B1403" s="37">
        <v>2</v>
      </c>
      <c r="C1403" s="37">
        <v>68</v>
      </c>
      <c r="D1403" s="38">
        <v>29143.68</v>
      </c>
      <c r="E1403" s="38">
        <v>428.58</v>
      </c>
      <c r="F1403" s="35">
        <v>12</v>
      </c>
      <c r="G1403" s="35">
        <v>2010</v>
      </c>
      <c r="H1403" s="31">
        <f t="shared" si="21"/>
        <v>34</v>
      </c>
    </row>
    <row r="1404" spans="1:8">
      <c r="A1404" s="32">
        <v>7114</v>
      </c>
      <c r="B1404" s="37">
        <v>36</v>
      </c>
      <c r="C1404" s="39">
        <v>1254</v>
      </c>
      <c r="D1404" s="38">
        <v>486909.3</v>
      </c>
      <c r="E1404" s="38">
        <v>388.28</v>
      </c>
      <c r="F1404" s="35">
        <v>12</v>
      </c>
      <c r="G1404" s="35">
        <v>2010</v>
      </c>
      <c r="H1404" s="31">
        <f t="shared" si="21"/>
        <v>34.833333333333336</v>
      </c>
    </row>
    <row r="1405" spans="1:8">
      <c r="A1405" s="32">
        <v>8329</v>
      </c>
      <c r="B1405" s="37">
        <v>428</v>
      </c>
      <c r="C1405" s="39">
        <v>15162</v>
      </c>
      <c r="D1405" s="38">
        <v>5637782.1299999999</v>
      </c>
      <c r="E1405" s="38">
        <v>371.84</v>
      </c>
      <c r="F1405" s="35">
        <v>12</v>
      </c>
      <c r="G1405" s="35">
        <v>2010</v>
      </c>
      <c r="H1405" s="31">
        <f t="shared" si="21"/>
        <v>35.425233644859816</v>
      </c>
    </row>
    <row r="1406" spans="1:8">
      <c r="A1406" s="32">
        <v>3420</v>
      </c>
      <c r="B1406" s="37">
        <v>5</v>
      </c>
      <c r="C1406" s="37">
        <v>178</v>
      </c>
      <c r="D1406" s="38">
        <v>79283.460000000006</v>
      </c>
      <c r="E1406" s="38">
        <v>445.41</v>
      </c>
      <c r="F1406" s="35">
        <v>12</v>
      </c>
      <c r="G1406" s="35">
        <v>2010</v>
      </c>
      <c r="H1406" s="31">
        <f t="shared" si="21"/>
        <v>35.6</v>
      </c>
    </row>
    <row r="1407" spans="1:8">
      <c r="A1407" s="32">
        <v>3112</v>
      </c>
      <c r="B1407" s="37">
        <v>64</v>
      </c>
      <c r="C1407" s="39">
        <v>2349</v>
      </c>
      <c r="D1407" s="38">
        <v>937964.77</v>
      </c>
      <c r="E1407" s="38">
        <v>399.3</v>
      </c>
      <c r="F1407" s="35">
        <v>12</v>
      </c>
      <c r="G1407" s="35">
        <v>2010</v>
      </c>
      <c r="H1407" s="31">
        <f t="shared" si="21"/>
        <v>36.703125</v>
      </c>
    </row>
    <row r="1408" spans="1:8">
      <c r="A1408" s="32">
        <v>3113</v>
      </c>
      <c r="B1408" s="37">
        <v>43</v>
      </c>
      <c r="C1408" s="39">
        <v>1676</v>
      </c>
      <c r="D1408" s="38">
        <v>831508.01</v>
      </c>
      <c r="E1408" s="38">
        <v>496.13</v>
      </c>
      <c r="F1408" s="35">
        <v>12</v>
      </c>
      <c r="G1408" s="35">
        <v>2010</v>
      </c>
      <c r="H1408" s="31">
        <f t="shared" si="21"/>
        <v>38.97674418604651</v>
      </c>
    </row>
    <row r="1409" spans="1:8">
      <c r="A1409" s="32">
        <v>3211</v>
      </c>
      <c r="B1409" s="37">
        <v>54</v>
      </c>
      <c r="C1409" s="39">
        <v>2133</v>
      </c>
      <c r="D1409" s="38">
        <v>566688.18999999994</v>
      </c>
      <c r="E1409" s="38">
        <v>265.68</v>
      </c>
      <c r="F1409" s="35">
        <v>12</v>
      </c>
      <c r="G1409" s="35">
        <v>2010</v>
      </c>
      <c r="H1409" s="31">
        <f t="shared" si="21"/>
        <v>39.5</v>
      </c>
    </row>
    <row r="1410" spans="1:8">
      <c r="A1410" s="32">
        <v>3523</v>
      </c>
      <c r="B1410" s="37">
        <v>33</v>
      </c>
      <c r="C1410" s="39">
        <v>1328</v>
      </c>
      <c r="D1410" s="38">
        <v>687818.53</v>
      </c>
      <c r="E1410" s="38">
        <v>517.94000000000005</v>
      </c>
      <c r="F1410" s="35">
        <v>12</v>
      </c>
      <c r="G1410" s="35">
        <v>2010</v>
      </c>
      <c r="H1410" s="31">
        <f t="shared" si="21"/>
        <v>40.242424242424242</v>
      </c>
    </row>
    <row r="1411" spans="1:8">
      <c r="A1411" s="32">
        <v>3710</v>
      </c>
      <c r="B1411" s="37">
        <v>12</v>
      </c>
      <c r="C1411" s="37">
        <v>486</v>
      </c>
      <c r="D1411" s="38">
        <v>189312.91</v>
      </c>
      <c r="E1411" s="38">
        <v>389.53</v>
      </c>
      <c r="F1411" s="35">
        <v>12</v>
      </c>
      <c r="G1411" s="35">
        <v>2010</v>
      </c>
      <c r="H1411" s="31">
        <f t="shared" si="21"/>
        <v>40.5</v>
      </c>
    </row>
    <row r="1412" spans="1:8">
      <c r="A1412" s="32">
        <v>3111</v>
      </c>
      <c r="B1412" s="37">
        <v>22</v>
      </c>
      <c r="C1412" s="37">
        <v>901</v>
      </c>
      <c r="D1412" s="38">
        <v>422823.91</v>
      </c>
      <c r="E1412" s="38">
        <v>469.28</v>
      </c>
      <c r="F1412" s="35">
        <v>12</v>
      </c>
      <c r="G1412" s="35">
        <v>2010</v>
      </c>
      <c r="H1412" s="31">
        <f t="shared" ref="H1412:H1475" si="22">C1412/B1412</f>
        <v>40.954545454545453</v>
      </c>
    </row>
    <row r="1413" spans="1:8">
      <c r="A1413" s="32">
        <v>7121</v>
      </c>
      <c r="B1413" s="37">
        <v>16</v>
      </c>
      <c r="C1413" s="37">
        <v>682</v>
      </c>
      <c r="D1413" s="38">
        <v>418546.5</v>
      </c>
      <c r="E1413" s="38">
        <v>613.70000000000005</v>
      </c>
      <c r="F1413" s="35">
        <v>12</v>
      </c>
      <c r="G1413" s="35">
        <v>2010</v>
      </c>
      <c r="H1413" s="31">
        <f t="shared" si="22"/>
        <v>42.625</v>
      </c>
    </row>
    <row r="1414" spans="1:8">
      <c r="A1414" s="32">
        <v>9412</v>
      </c>
      <c r="B1414" s="37">
        <v>8</v>
      </c>
      <c r="C1414" s="37">
        <v>348</v>
      </c>
      <c r="D1414" s="38">
        <v>134768.07</v>
      </c>
      <c r="E1414" s="38">
        <v>387.26</v>
      </c>
      <c r="F1414" s="35">
        <v>12</v>
      </c>
      <c r="G1414" s="35">
        <v>2010</v>
      </c>
      <c r="H1414" s="31">
        <f t="shared" si="22"/>
        <v>43.5</v>
      </c>
    </row>
    <row r="1415" spans="1:8">
      <c r="A1415" s="32">
        <v>3513</v>
      </c>
      <c r="B1415" s="37">
        <v>11</v>
      </c>
      <c r="C1415" s="37">
        <v>485</v>
      </c>
      <c r="D1415" s="38">
        <v>180734.98</v>
      </c>
      <c r="E1415" s="38">
        <v>372.65</v>
      </c>
      <c r="F1415" s="35">
        <v>12</v>
      </c>
      <c r="G1415" s="35">
        <v>2010</v>
      </c>
      <c r="H1415" s="31">
        <f t="shared" si="22"/>
        <v>44.090909090909093</v>
      </c>
    </row>
    <row r="1416" spans="1:8">
      <c r="A1416" s="32">
        <v>3831</v>
      </c>
      <c r="B1416" s="37">
        <v>8</v>
      </c>
      <c r="C1416" s="37">
        <v>383</v>
      </c>
      <c r="D1416" s="38">
        <v>241936.09</v>
      </c>
      <c r="E1416" s="38">
        <v>631.69000000000005</v>
      </c>
      <c r="F1416" s="35">
        <v>12</v>
      </c>
      <c r="G1416" s="35">
        <v>2010</v>
      </c>
      <c r="H1416" s="31">
        <f t="shared" si="22"/>
        <v>47.875</v>
      </c>
    </row>
    <row r="1417" spans="1:8">
      <c r="A1417" s="32">
        <v>8101</v>
      </c>
      <c r="B1417" s="37">
        <v>201</v>
      </c>
      <c r="C1417" s="39">
        <v>9671</v>
      </c>
      <c r="D1417" s="38">
        <v>5981813.5899999999</v>
      </c>
      <c r="E1417" s="38">
        <v>618.53</v>
      </c>
      <c r="F1417" s="35">
        <v>12</v>
      </c>
      <c r="G1417" s="35">
        <v>2010</v>
      </c>
      <c r="H1417" s="31">
        <f t="shared" si="22"/>
        <v>48.114427860696516</v>
      </c>
    </row>
    <row r="1418" spans="1:8">
      <c r="A1418" s="32">
        <v>3720</v>
      </c>
      <c r="B1418" s="37">
        <v>15</v>
      </c>
      <c r="C1418" s="37">
        <v>722</v>
      </c>
      <c r="D1418" s="38">
        <v>310533.15999999997</v>
      </c>
      <c r="E1418" s="38">
        <v>430.1</v>
      </c>
      <c r="F1418" s="35">
        <v>12</v>
      </c>
      <c r="G1418" s="35">
        <v>2010</v>
      </c>
      <c r="H1418" s="31">
        <f t="shared" si="22"/>
        <v>48.133333333333333</v>
      </c>
    </row>
    <row r="1419" spans="1:8">
      <c r="A1419" s="32">
        <v>3233</v>
      </c>
      <c r="B1419" s="37">
        <v>21</v>
      </c>
      <c r="C1419" s="39">
        <v>1031</v>
      </c>
      <c r="D1419" s="38">
        <v>399762.13</v>
      </c>
      <c r="E1419" s="38">
        <v>387.74</v>
      </c>
      <c r="F1419" s="35">
        <v>12</v>
      </c>
      <c r="G1419" s="35">
        <v>2010</v>
      </c>
      <c r="H1419" s="31">
        <f t="shared" si="22"/>
        <v>49.095238095238095</v>
      </c>
    </row>
    <row r="1420" spans="1:8">
      <c r="A1420" s="32">
        <v>9350</v>
      </c>
      <c r="B1420" s="37">
        <v>37</v>
      </c>
      <c r="C1420" s="39">
        <v>1856</v>
      </c>
      <c r="D1420" s="38">
        <v>592932.13</v>
      </c>
      <c r="E1420" s="38">
        <v>319.47000000000003</v>
      </c>
      <c r="F1420" s="35">
        <v>12</v>
      </c>
      <c r="G1420" s="35">
        <v>2010</v>
      </c>
      <c r="H1420" s="31">
        <f t="shared" si="22"/>
        <v>50.162162162162161</v>
      </c>
    </row>
    <row r="1421" spans="1:8">
      <c r="A1421" s="32">
        <v>1110</v>
      </c>
      <c r="B1421" s="37">
        <v>51</v>
      </c>
      <c r="C1421" s="39">
        <v>2762</v>
      </c>
      <c r="D1421" s="38">
        <v>1122815.79</v>
      </c>
      <c r="E1421" s="38">
        <v>406.52</v>
      </c>
      <c r="F1421" s="35">
        <v>12</v>
      </c>
      <c r="G1421" s="35">
        <v>2010</v>
      </c>
      <c r="H1421" s="31">
        <f t="shared" si="22"/>
        <v>54.156862745098039</v>
      </c>
    </row>
    <row r="1422" spans="1:8">
      <c r="A1422" s="32">
        <v>8200</v>
      </c>
      <c r="B1422" s="37">
        <v>4</v>
      </c>
      <c r="C1422" s="37">
        <v>228</v>
      </c>
      <c r="D1422" s="38">
        <v>175198.79</v>
      </c>
      <c r="E1422" s="38">
        <v>768.42</v>
      </c>
      <c r="F1422" s="35">
        <v>12</v>
      </c>
      <c r="G1422" s="35">
        <v>2010</v>
      </c>
      <c r="H1422" s="31">
        <f t="shared" si="22"/>
        <v>57</v>
      </c>
    </row>
    <row r="1423" spans="1:8">
      <c r="A1423" s="32">
        <v>3521</v>
      </c>
      <c r="B1423" s="37">
        <v>13</v>
      </c>
      <c r="C1423" s="37">
        <v>754</v>
      </c>
      <c r="D1423" s="38">
        <v>440272.62</v>
      </c>
      <c r="E1423" s="38">
        <v>583.91999999999996</v>
      </c>
      <c r="F1423" s="35">
        <v>12</v>
      </c>
      <c r="G1423" s="35">
        <v>2010</v>
      </c>
      <c r="H1423" s="31">
        <f t="shared" si="22"/>
        <v>58</v>
      </c>
    </row>
    <row r="1424" spans="1:8">
      <c r="A1424" s="32">
        <v>9200</v>
      </c>
      <c r="B1424" s="37">
        <v>67</v>
      </c>
      <c r="C1424" s="39">
        <v>3907</v>
      </c>
      <c r="D1424" s="38">
        <v>932616.18</v>
      </c>
      <c r="E1424" s="38">
        <v>238.7</v>
      </c>
      <c r="F1424" s="35">
        <v>12</v>
      </c>
      <c r="G1424" s="35">
        <v>2010</v>
      </c>
      <c r="H1424" s="31">
        <f t="shared" si="22"/>
        <v>58.313432835820898</v>
      </c>
    </row>
    <row r="1425" spans="1:8">
      <c r="A1425" s="32">
        <v>4101</v>
      </c>
      <c r="B1425" s="37">
        <v>42</v>
      </c>
      <c r="C1425" s="39">
        <v>2584</v>
      </c>
      <c r="D1425" s="38">
        <v>2557907.61</v>
      </c>
      <c r="E1425" s="38">
        <v>989.9</v>
      </c>
      <c r="F1425" s="35">
        <v>12</v>
      </c>
      <c r="G1425" s="35">
        <v>2010</v>
      </c>
      <c r="H1425" s="31">
        <f t="shared" si="22"/>
        <v>61.523809523809526</v>
      </c>
    </row>
    <row r="1426" spans="1:8">
      <c r="A1426" s="32">
        <v>3699</v>
      </c>
      <c r="B1426" s="37">
        <v>11</v>
      </c>
      <c r="C1426" s="37">
        <v>696</v>
      </c>
      <c r="D1426" s="38">
        <v>349212.2</v>
      </c>
      <c r="E1426" s="38">
        <v>501.74</v>
      </c>
      <c r="F1426" s="35">
        <v>12</v>
      </c>
      <c r="G1426" s="35">
        <v>2010</v>
      </c>
      <c r="H1426" s="31">
        <f t="shared" si="22"/>
        <v>63.272727272727273</v>
      </c>
    </row>
    <row r="1427" spans="1:8">
      <c r="A1427" s="32">
        <v>3511</v>
      </c>
      <c r="B1427" s="37">
        <v>10</v>
      </c>
      <c r="C1427" s="37">
        <v>637</v>
      </c>
      <c r="D1427" s="38">
        <v>312855.87</v>
      </c>
      <c r="E1427" s="38">
        <v>491.14</v>
      </c>
      <c r="F1427" s="35">
        <v>12</v>
      </c>
      <c r="G1427" s="35">
        <v>2010</v>
      </c>
      <c r="H1427" s="31">
        <f t="shared" si="22"/>
        <v>63.7</v>
      </c>
    </row>
    <row r="1428" spans="1:8">
      <c r="A1428" s="32">
        <v>7200</v>
      </c>
      <c r="B1428" s="37">
        <v>189</v>
      </c>
      <c r="C1428" s="39">
        <v>12104</v>
      </c>
      <c r="D1428" s="38">
        <v>8256366.79</v>
      </c>
      <c r="E1428" s="38">
        <v>682.12</v>
      </c>
      <c r="F1428" s="35">
        <v>12</v>
      </c>
      <c r="G1428" s="35">
        <v>2010</v>
      </c>
      <c r="H1428" s="31">
        <f t="shared" si="22"/>
        <v>64.042328042328037</v>
      </c>
    </row>
    <row r="1429" spans="1:8">
      <c r="A1429" s="32">
        <v>9520</v>
      </c>
      <c r="B1429" s="37">
        <v>29</v>
      </c>
      <c r="C1429" s="39">
        <v>1861</v>
      </c>
      <c r="D1429" s="38">
        <v>525159.64</v>
      </c>
      <c r="E1429" s="38">
        <v>282.19</v>
      </c>
      <c r="F1429" s="35">
        <v>12</v>
      </c>
      <c r="G1429" s="35">
        <v>2010</v>
      </c>
      <c r="H1429" s="31">
        <f t="shared" si="22"/>
        <v>64.172413793103445</v>
      </c>
    </row>
    <row r="1430" spans="1:8">
      <c r="A1430" s="32">
        <v>3692</v>
      </c>
      <c r="B1430" s="37">
        <v>10</v>
      </c>
      <c r="C1430" s="37">
        <v>661</v>
      </c>
      <c r="D1430" s="38">
        <v>881724.82</v>
      </c>
      <c r="E1430" s="38">
        <v>1333.93</v>
      </c>
      <c r="F1430" s="35">
        <v>12</v>
      </c>
      <c r="G1430" s="35">
        <v>2010</v>
      </c>
      <c r="H1430" s="31">
        <f t="shared" si="22"/>
        <v>66.099999999999994</v>
      </c>
    </row>
    <row r="1431" spans="1:8">
      <c r="A1431" s="32">
        <v>8323</v>
      </c>
      <c r="B1431" s="37">
        <v>11</v>
      </c>
      <c r="C1431" s="37">
        <v>771</v>
      </c>
      <c r="D1431" s="38">
        <v>448818.71</v>
      </c>
      <c r="E1431" s="38">
        <v>582.13</v>
      </c>
      <c r="F1431" s="35">
        <v>12</v>
      </c>
      <c r="G1431" s="35">
        <v>2010</v>
      </c>
      <c r="H1431" s="31">
        <f t="shared" si="22"/>
        <v>70.090909090909093</v>
      </c>
    </row>
    <row r="1432" spans="1:8">
      <c r="A1432" s="32">
        <v>3419</v>
      </c>
      <c r="B1432" s="37">
        <v>15</v>
      </c>
      <c r="C1432" s="39">
        <v>1055</v>
      </c>
      <c r="D1432" s="38">
        <v>1055321.8400000001</v>
      </c>
      <c r="E1432" s="38">
        <v>1000.31</v>
      </c>
      <c r="F1432" s="35">
        <v>12</v>
      </c>
      <c r="G1432" s="35">
        <v>2010</v>
      </c>
      <c r="H1432" s="31">
        <f t="shared" si="22"/>
        <v>70.333333333333329</v>
      </c>
    </row>
    <row r="1433" spans="1:8">
      <c r="A1433" s="32">
        <v>4102</v>
      </c>
      <c r="B1433" s="37">
        <v>15</v>
      </c>
      <c r="C1433" s="39">
        <v>1062</v>
      </c>
      <c r="D1433" s="38">
        <v>458711.88</v>
      </c>
      <c r="E1433" s="38">
        <v>431.93</v>
      </c>
      <c r="F1433" s="35">
        <v>12</v>
      </c>
      <c r="G1433" s="35">
        <v>2010</v>
      </c>
      <c r="H1433" s="31">
        <f t="shared" si="22"/>
        <v>70.8</v>
      </c>
    </row>
    <row r="1434" spans="1:8">
      <c r="A1434" s="32">
        <v>3710</v>
      </c>
      <c r="B1434" s="37">
        <v>24</v>
      </c>
      <c r="C1434" s="39">
        <v>1751</v>
      </c>
      <c r="D1434" s="38">
        <v>982656.69</v>
      </c>
      <c r="E1434" s="38">
        <v>561.20000000000005</v>
      </c>
      <c r="F1434" s="35">
        <v>12</v>
      </c>
      <c r="G1434" s="35">
        <v>2010</v>
      </c>
      <c r="H1434" s="31">
        <f t="shared" si="22"/>
        <v>72.958333333333329</v>
      </c>
    </row>
    <row r="1435" spans="1:8">
      <c r="A1435" s="32">
        <v>3512</v>
      </c>
      <c r="B1435" s="37">
        <v>10</v>
      </c>
      <c r="C1435" s="37">
        <v>731</v>
      </c>
      <c r="D1435" s="38">
        <v>462546.36</v>
      </c>
      <c r="E1435" s="38">
        <v>632.76</v>
      </c>
      <c r="F1435" s="35">
        <v>12</v>
      </c>
      <c r="G1435" s="35">
        <v>2010</v>
      </c>
      <c r="H1435" s="31">
        <f t="shared" si="22"/>
        <v>73.099999999999994</v>
      </c>
    </row>
    <row r="1436" spans="1:8">
      <c r="A1436" s="32">
        <v>3540</v>
      </c>
      <c r="B1436" s="37">
        <v>1</v>
      </c>
      <c r="C1436" s="37">
        <v>75</v>
      </c>
      <c r="D1436" s="38">
        <v>300263.44</v>
      </c>
      <c r="E1436" s="38">
        <v>4003.51</v>
      </c>
      <c r="F1436" s="35">
        <v>12</v>
      </c>
      <c r="G1436" s="35">
        <v>2010</v>
      </c>
      <c r="H1436" s="31">
        <f t="shared" si="22"/>
        <v>75</v>
      </c>
    </row>
    <row r="1437" spans="1:8">
      <c r="A1437" s="32">
        <v>2200</v>
      </c>
      <c r="B1437" s="37">
        <v>1</v>
      </c>
      <c r="C1437" s="37">
        <v>78</v>
      </c>
      <c r="D1437" s="38">
        <v>21114.41</v>
      </c>
      <c r="E1437" s="38">
        <v>270.7</v>
      </c>
      <c r="F1437" s="35">
        <v>12</v>
      </c>
      <c r="G1437" s="35">
        <v>2010</v>
      </c>
      <c r="H1437" s="31">
        <f t="shared" si="22"/>
        <v>78</v>
      </c>
    </row>
    <row r="1438" spans="1:8">
      <c r="A1438" s="32">
        <v>3240</v>
      </c>
      <c r="B1438" s="37">
        <v>55</v>
      </c>
      <c r="C1438" s="39">
        <v>4396</v>
      </c>
      <c r="D1438" s="38">
        <v>1660106.61</v>
      </c>
      <c r="E1438" s="38">
        <v>377.64</v>
      </c>
      <c r="F1438" s="35">
        <v>12</v>
      </c>
      <c r="G1438" s="35">
        <v>2010</v>
      </c>
      <c r="H1438" s="31">
        <f t="shared" si="22"/>
        <v>79.927272727272722</v>
      </c>
    </row>
    <row r="1439" spans="1:8">
      <c r="A1439" s="32">
        <v>3822</v>
      </c>
      <c r="B1439" s="37">
        <v>6</v>
      </c>
      <c r="C1439" s="37">
        <v>481</v>
      </c>
      <c r="D1439" s="38">
        <v>255025.75</v>
      </c>
      <c r="E1439" s="38">
        <v>530.20000000000005</v>
      </c>
      <c r="F1439" s="35">
        <v>12</v>
      </c>
      <c r="G1439" s="35">
        <v>2010</v>
      </c>
      <c r="H1439" s="31">
        <f t="shared" si="22"/>
        <v>80.166666666666671</v>
      </c>
    </row>
    <row r="1440" spans="1:8">
      <c r="A1440" s="32">
        <v>3412</v>
      </c>
      <c r="B1440" s="37">
        <v>11</v>
      </c>
      <c r="C1440" s="37">
        <v>888</v>
      </c>
      <c r="D1440" s="38">
        <v>615614.31000000006</v>
      </c>
      <c r="E1440" s="38">
        <v>693.26</v>
      </c>
      <c r="F1440" s="35">
        <v>12</v>
      </c>
      <c r="G1440" s="35">
        <v>2010</v>
      </c>
      <c r="H1440" s="31">
        <f t="shared" si="22"/>
        <v>80.727272727272734</v>
      </c>
    </row>
    <row r="1441" spans="1:8">
      <c r="A1441" s="32">
        <v>3219</v>
      </c>
      <c r="B1441" s="37">
        <v>22</v>
      </c>
      <c r="C1441" s="39">
        <v>1798</v>
      </c>
      <c r="D1441" s="38">
        <v>744466.91</v>
      </c>
      <c r="E1441" s="38">
        <v>414.05</v>
      </c>
      <c r="F1441" s="35">
        <v>12</v>
      </c>
      <c r="G1441" s="35">
        <v>2010</v>
      </c>
      <c r="H1441" s="31">
        <f t="shared" si="22"/>
        <v>81.727272727272734</v>
      </c>
    </row>
    <row r="1442" spans="1:8">
      <c r="A1442" s="32">
        <v>6200</v>
      </c>
      <c r="B1442" s="37">
        <v>48</v>
      </c>
      <c r="C1442" s="39">
        <v>4122</v>
      </c>
      <c r="D1442" s="38">
        <v>1789526.39</v>
      </c>
      <c r="E1442" s="38">
        <v>434.14</v>
      </c>
      <c r="F1442" s="35">
        <v>12</v>
      </c>
      <c r="G1442" s="35">
        <v>2010</v>
      </c>
      <c r="H1442" s="31">
        <f t="shared" si="22"/>
        <v>85.875</v>
      </c>
    </row>
    <row r="1443" spans="1:8">
      <c r="A1443" s="32">
        <v>3560</v>
      </c>
      <c r="B1443" s="37">
        <v>88</v>
      </c>
      <c r="C1443" s="39">
        <v>7754</v>
      </c>
      <c r="D1443" s="38">
        <v>3492656.83</v>
      </c>
      <c r="E1443" s="38">
        <v>450.43</v>
      </c>
      <c r="F1443" s="35">
        <v>12</v>
      </c>
      <c r="G1443" s="35">
        <v>2010</v>
      </c>
      <c r="H1443" s="31">
        <f t="shared" si="22"/>
        <v>88.11363636363636</v>
      </c>
    </row>
    <row r="1444" spans="1:8">
      <c r="A1444" s="32">
        <v>3522</v>
      </c>
      <c r="B1444" s="37">
        <v>63</v>
      </c>
      <c r="C1444" s="39">
        <v>5552</v>
      </c>
      <c r="D1444" s="38">
        <v>2909886.52</v>
      </c>
      <c r="E1444" s="38">
        <v>524.12</v>
      </c>
      <c r="F1444" s="35">
        <v>12</v>
      </c>
      <c r="G1444" s="35">
        <v>2010</v>
      </c>
      <c r="H1444" s="31">
        <f t="shared" si="22"/>
        <v>88.126984126984127</v>
      </c>
    </row>
    <row r="1445" spans="1:8">
      <c r="A1445" s="32">
        <v>3311</v>
      </c>
      <c r="B1445" s="37">
        <v>7</v>
      </c>
      <c r="C1445" s="37">
        <v>638</v>
      </c>
      <c r="D1445" s="38">
        <v>353470.78</v>
      </c>
      <c r="E1445" s="38">
        <v>554.03</v>
      </c>
      <c r="F1445" s="35">
        <v>12</v>
      </c>
      <c r="G1445" s="35">
        <v>2010</v>
      </c>
      <c r="H1445" s="31">
        <f t="shared" si="22"/>
        <v>91.142857142857139</v>
      </c>
    </row>
    <row r="1446" spans="1:8">
      <c r="A1446" s="32">
        <v>3134</v>
      </c>
      <c r="B1446" s="37">
        <v>22</v>
      </c>
      <c r="C1446" s="39">
        <v>2092</v>
      </c>
      <c r="D1446" s="38">
        <v>1259715.3700000001</v>
      </c>
      <c r="E1446" s="38">
        <v>602.16</v>
      </c>
      <c r="F1446" s="35">
        <v>12</v>
      </c>
      <c r="G1446" s="35">
        <v>2010</v>
      </c>
      <c r="H1446" s="31">
        <f t="shared" si="22"/>
        <v>95.090909090909093</v>
      </c>
    </row>
    <row r="1447" spans="1:8">
      <c r="A1447" s="32">
        <v>3411</v>
      </c>
      <c r="B1447" s="37">
        <v>3</v>
      </c>
      <c r="C1447" s="37">
        <v>303</v>
      </c>
      <c r="D1447" s="38">
        <v>167449.42000000001</v>
      </c>
      <c r="E1447" s="38">
        <v>552.64</v>
      </c>
      <c r="F1447" s="35">
        <v>12</v>
      </c>
      <c r="G1447" s="35">
        <v>2010</v>
      </c>
      <c r="H1447" s="31">
        <f t="shared" si="22"/>
        <v>101</v>
      </c>
    </row>
    <row r="1448" spans="1:8">
      <c r="A1448" s="32">
        <v>3115</v>
      </c>
      <c r="B1448" s="37">
        <v>5</v>
      </c>
      <c r="C1448" s="37">
        <v>522</v>
      </c>
      <c r="D1448" s="38">
        <v>166603.6</v>
      </c>
      <c r="E1448" s="38">
        <v>319.16000000000003</v>
      </c>
      <c r="F1448" s="35">
        <v>12</v>
      </c>
      <c r="G1448" s="35">
        <v>2010</v>
      </c>
      <c r="H1448" s="31">
        <f t="shared" si="22"/>
        <v>104.4</v>
      </c>
    </row>
    <row r="1449" spans="1:8">
      <c r="A1449" s="32">
        <v>8329</v>
      </c>
      <c r="B1449" s="37">
        <v>215</v>
      </c>
      <c r="C1449" s="39">
        <v>23276</v>
      </c>
      <c r="D1449" s="38">
        <v>5562240.0700000003</v>
      </c>
      <c r="E1449" s="38">
        <v>238.97</v>
      </c>
      <c r="F1449" s="35">
        <v>12</v>
      </c>
      <c r="G1449" s="35">
        <v>2010</v>
      </c>
      <c r="H1449" s="31">
        <f t="shared" si="22"/>
        <v>108.26046511627906</v>
      </c>
    </row>
    <row r="1450" spans="1:8">
      <c r="A1450" s="32">
        <v>9310</v>
      </c>
      <c r="B1450" s="37">
        <v>34</v>
      </c>
      <c r="C1450" s="39">
        <v>3773</v>
      </c>
      <c r="D1450" s="38">
        <v>2217397.0699999998</v>
      </c>
      <c r="E1450" s="38">
        <v>587.70000000000005</v>
      </c>
      <c r="F1450" s="35">
        <v>12</v>
      </c>
      <c r="G1450" s="35">
        <v>2010</v>
      </c>
      <c r="H1450" s="31">
        <f t="shared" si="22"/>
        <v>110.97058823529412</v>
      </c>
    </row>
    <row r="1451" spans="1:8">
      <c r="A1451" s="32">
        <v>3220</v>
      </c>
      <c r="B1451" s="37">
        <v>528</v>
      </c>
      <c r="C1451" s="39">
        <v>59064</v>
      </c>
      <c r="D1451" s="38">
        <v>21661457.300000001</v>
      </c>
      <c r="E1451" s="38">
        <v>366.75</v>
      </c>
      <c r="F1451" s="35">
        <v>12</v>
      </c>
      <c r="G1451" s="35">
        <v>2010</v>
      </c>
      <c r="H1451" s="31">
        <f t="shared" si="22"/>
        <v>111.86363636363636</v>
      </c>
    </row>
    <row r="1452" spans="1:8">
      <c r="A1452" s="32">
        <v>3215</v>
      </c>
      <c r="B1452" s="37">
        <v>2</v>
      </c>
      <c r="C1452" s="37">
        <v>245</v>
      </c>
      <c r="D1452" s="38">
        <v>85616.17</v>
      </c>
      <c r="E1452" s="38">
        <v>349.45</v>
      </c>
      <c r="F1452" s="35">
        <v>12</v>
      </c>
      <c r="G1452" s="35">
        <v>2010</v>
      </c>
      <c r="H1452" s="31">
        <f t="shared" si="22"/>
        <v>122.5</v>
      </c>
    </row>
    <row r="1453" spans="1:8">
      <c r="A1453" s="32">
        <v>3113</v>
      </c>
      <c r="B1453" s="37">
        <v>53</v>
      </c>
      <c r="C1453" s="39">
        <v>7031</v>
      </c>
      <c r="D1453" s="38">
        <v>3957065.62</v>
      </c>
      <c r="E1453" s="38">
        <v>562.79999999999995</v>
      </c>
      <c r="F1453" s="35">
        <v>12</v>
      </c>
      <c r="G1453" s="35">
        <v>2010</v>
      </c>
      <c r="H1453" s="31">
        <f t="shared" si="22"/>
        <v>132.66037735849056</v>
      </c>
    </row>
    <row r="1454" spans="1:8">
      <c r="A1454" s="32">
        <v>7131</v>
      </c>
      <c r="B1454" s="37">
        <v>14</v>
      </c>
      <c r="C1454" s="39">
        <v>1965</v>
      </c>
      <c r="D1454" s="38">
        <v>2568045.37</v>
      </c>
      <c r="E1454" s="38">
        <v>1306.8900000000001</v>
      </c>
      <c r="F1454" s="35">
        <v>12</v>
      </c>
      <c r="G1454" s="35">
        <v>2010</v>
      </c>
      <c r="H1454" s="31">
        <f t="shared" si="22"/>
        <v>140.35714285714286</v>
      </c>
    </row>
    <row r="1455" spans="1:8">
      <c r="A1455" s="32">
        <v>3114</v>
      </c>
      <c r="B1455" s="37">
        <v>7</v>
      </c>
      <c r="C1455" s="37">
        <v>991</v>
      </c>
      <c r="D1455" s="38">
        <v>292793.40000000002</v>
      </c>
      <c r="E1455" s="38">
        <v>295.45</v>
      </c>
      <c r="F1455" s="35">
        <v>12</v>
      </c>
      <c r="G1455" s="35">
        <v>2010</v>
      </c>
      <c r="H1455" s="31">
        <f t="shared" si="22"/>
        <v>141.57142857142858</v>
      </c>
    </row>
    <row r="1456" spans="1:8">
      <c r="A1456" s="32">
        <v>9100</v>
      </c>
      <c r="B1456" s="37">
        <v>3</v>
      </c>
      <c r="C1456" s="37">
        <v>454</v>
      </c>
      <c r="D1456" s="38">
        <v>211289.53</v>
      </c>
      <c r="E1456" s="38">
        <v>465.4</v>
      </c>
      <c r="F1456" s="35">
        <v>12</v>
      </c>
      <c r="G1456" s="35">
        <v>2010</v>
      </c>
      <c r="H1456" s="31">
        <f t="shared" si="22"/>
        <v>151.33333333333334</v>
      </c>
    </row>
    <row r="1457" spans="1:8">
      <c r="A1457" s="32">
        <v>3232</v>
      </c>
      <c r="B1457" s="37">
        <v>1</v>
      </c>
      <c r="C1457" s="37">
        <v>161</v>
      </c>
      <c r="D1457" s="38">
        <v>49652.66</v>
      </c>
      <c r="E1457" s="38">
        <v>308.39999999999998</v>
      </c>
      <c r="F1457" s="35">
        <v>12</v>
      </c>
      <c r="G1457" s="35">
        <v>2010</v>
      </c>
      <c r="H1457" s="31">
        <f t="shared" si="22"/>
        <v>161</v>
      </c>
    </row>
    <row r="1458" spans="1:8">
      <c r="A1458" s="32">
        <v>8329</v>
      </c>
      <c r="B1458" s="37">
        <v>78</v>
      </c>
      <c r="C1458" s="39">
        <v>12640</v>
      </c>
      <c r="D1458" s="38">
        <v>6543291.8099999996</v>
      </c>
      <c r="E1458" s="38">
        <v>517.66999999999996</v>
      </c>
      <c r="F1458" s="35">
        <v>12</v>
      </c>
      <c r="G1458" s="35">
        <v>2010</v>
      </c>
      <c r="H1458" s="31">
        <f t="shared" si="22"/>
        <v>162.05128205128204</v>
      </c>
    </row>
    <row r="1459" spans="1:8">
      <c r="A1459" s="32">
        <v>8200</v>
      </c>
      <c r="B1459" s="37">
        <v>3</v>
      </c>
      <c r="C1459" s="37">
        <v>650</v>
      </c>
      <c r="D1459" s="38">
        <v>392336.71</v>
      </c>
      <c r="E1459" s="38">
        <v>603.59</v>
      </c>
      <c r="F1459" s="35">
        <v>12</v>
      </c>
      <c r="G1459" s="35">
        <v>2010</v>
      </c>
      <c r="H1459" s="31">
        <f t="shared" si="22"/>
        <v>216.66666666666666</v>
      </c>
    </row>
    <row r="1460" spans="1:8">
      <c r="A1460" s="32">
        <v>3211</v>
      </c>
      <c r="B1460" s="37">
        <v>34</v>
      </c>
      <c r="C1460" s="39">
        <v>8035</v>
      </c>
      <c r="D1460" s="38">
        <v>3470099.28</v>
      </c>
      <c r="E1460" s="38">
        <v>431.87</v>
      </c>
      <c r="F1460" s="35">
        <v>12</v>
      </c>
      <c r="G1460" s="35">
        <v>2010</v>
      </c>
      <c r="H1460" s="31">
        <f t="shared" si="22"/>
        <v>236.3235294117647</v>
      </c>
    </row>
    <row r="1461" spans="1:8">
      <c r="A1461" s="32">
        <v>3610</v>
      </c>
      <c r="B1461" s="37">
        <v>14</v>
      </c>
      <c r="C1461" s="39">
        <v>3593</v>
      </c>
      <c r="D1461" s="38">
        <v>1939861.07</v>
      </c>
      <c r="E1461" s="38">
        <v>539.9</v>
      </c>
      <c r="F1461" s="35">
        <v>12</v>
      </c>
      <c r="G1461" s="35">
        <v>2010</v>
      </c>
      <c r="H1461" s="31">
        <f t="shared" si="22"/>
        <v>256.64285714285717</v>
      </c>
    </row>
    <row r="1462" spans="1:8">
      <c r="A1462" s="32">
        <v>9100</v>
      </c>
      <c r="B1462" s="37">
        <v>4</v>
      </c>
      <c r="C1462" s="39">
        <v>1416</v>
      </c>
      <c r="D1462" s="38">
        <v>452081.7</v>
      </c>
      <c r="E1462" s="38">
        <v>319.27</v>
      </c>
      <c r="F1462" s="35">
        <v>12</v>
      </c>
      <c r="G1462" s="35">
        <v>2010</v>
      </c>
      <c r="H1462" s="31">
        <f t="shared" si="22"/>
        <v>354</v>
      </c>
    </row>
    <row r="1463" spans="1:8">
      <c r="A1463" s="32">
        <v>9100</v>
      </c>
      <c r="B1463" s="37">
        <v>1</v>
      </c>
      <c r="C1463" s="37">
        <v>388</v>
      </c>
      <c r="D1463" s="38">
        <v>114948.91</v>
      </c>
      <c r="E1463" s="38">
        <v>296.26</v>
      </c>
      <c r="F1463" s="35">
        <v>12</v>
      </c>
      <c r="G1463" s="35">
        <v>2010</v>
      </c>
      <c r="H1463" s="31">
        <f t="shared" si="22"/>
        <v>388</v>
      </c>
    </row>
    <row r="1464" spans="1:8">
      <c r="A1464" s="32">
        <v>3118</v>
      </c>
      <c r="B1464" s="37">
        <v>10</v>
      </c>
      <c r="C1464" s="39">
        <v>4699</v>
      </c>
      <c r="D1464" s="38">
        <v>2845026.74</v>
      </c>
      <c r="E1464" s="38">
        <v>605.45000000000005</v>
      </c>
      <c r="F1464" s="35">
        <v>12</v>
      </c>
      <c r="G1464" s="35">
        <v>2010</v>
      </c>
      <c r="H1464" s="31">
        <f t="shared" si="22"/>
        <v>469.9</v>
      </c>
    </row>
    <row r="1465" spans="1:8">
      <c r="A1465" s="32">
        <v>3845</v>
      </c>
      <c r="B1465" s="37">
        <v>4</v>
      </c>
      <c r="C1465" s="39">
        <v>1987</v>
      </c>
      <c r="D1465" s="38">
        <v>1938721.12</v>
      </c>
      <c r="E1465" s="38">
        <v>975.7</v>
      </c>
      <c r="F1465" s="35">
        <v>12</v>
      </c>
      <c r="G1465" s="35">
        <v>2010</v>
      </c>
      <c r="H1465" s="31">
        <f t="shared" si="22"/>
        <v>496.75</v>
      </c>
    </row>
    <row r="1466" spans="1:8">
      <c r="A1466" s="32">
        <v>9530</v>
      </c>
      <c r="B1466" s="37">
        <v>1</v>
      </c>
      <c r="C1466" s="37">
        <v>624</v>
      </c>
      <c r="D1466" s="38">
        <v>110835.05</v>
      </c>
      <c r="E1466" s="38">
        <v>177.62</v>
      </c>
      <c r="F1466" s="35">
        <v>12</v>
      </c>
      <c r="G1466" s="35">
        <v>2010</v>
      </c>
      <c r="H1466" s="31">
        <f t="shared" si="22"/>
        <v>624</v>
      </c>
    </row>
    <row r="1467" spans="1:8">
      <c r="A1467" s="32">
        <v>8101</v>
      </c>
      <c r="B1467" s="37">
        <v>8</v>
      </c>
      <c r="C1467" s="39">
        <v>6648</v>
      </c>
      <c r="D1467" s="38">
        <v>3725916.38</v>
      </c>
      <c r="E1467" s="38">
        <v>560.46</v>
      </c>
      <c r="F1467" s="35">
        <v>12</v>
      </c>
      <c r="G1467" s="35">
        <v>2010</v>
      </c>
      <c r="H1467" s="31">
        <f t="shared" si="22"/>
        <v>831</v>
      </c>
    </row>
    <row r="1468" spans="1:8">
      <c r="A1468" s="32">
        <v>3133</v>
      </c>
      <c r="B1468" s="37">
        <v>1</v>
      </c>
      <c r="C1468" s="39">
        <v>1668</v>
      </c>
      <c r="D1468" s="38">
        <v>1056109.8899999999</v>
      </c>
      <c r="E1468" s="38">
        <v>633.16</v>
      </c>
      <c r="F1468" s="35">
        <v>12</v>
      </c>
      <c r="G1468" s="35">
        <v>2010</v>
      </c>
      <c r="H1468" s="31">
        <f t="shared" si="22"/>
        <v>1668</v>
      </c>
    </row>
    <row r="1469" spans="1:8">
      <c r="A1469" s="32">
        <v>7132</v>
      </c>
      <c r="B1469" s="37">
        <v>1</v>
      </c>
      <c r="C1469" s="37">
        <v>1</v>
      </c>
      <c r="D1469" s="38">
        <v>4754</v>
      </c>
      <c r="E1469" s="38">
        <v>4754</v>
      </c>
      <c r="F1469" s="35">
        <v>12</v>
      </c>
      <c r="G1469" s="35">
        <v>2011</v>
      </c>
      <c r="H1469" s="31">
        <f t="shared" si="22"/>
        <v>1</v>
      </c>
    </row>
    <row r="1470" spans="1:8">
      <c r="A1470" s="32">
        <v>7122</v>
      </c>
      <c r="B1470" s="37">
        <v>2</v>
      </c>
      <c r="C1470" s="37">
        <v>3</v>
      </c>
      <c r="D1470" s="38">
        <v>880.56</v>
      </c>
      <c r="E1470" s="38">
        <v>293.52</v>
      </c>
      <c r="F1470" s="35">
        <v>12</v>
      </c>
      <c r="G1470" s="35">
        <v>2011</v>
      </c>
      <c r="H1470" s="31">
        <f t="shared" si="22"/>
        <v>1.5</v>
      </c>
    </row>
    <row r="1471" spans="1:8">
      <c r="A1471" s="32">
        <v>3832</v>
      </c>
      <c r="B1471" s="37">
        <v>1</v>
      </c>
      <c r="C1471" s="37">
        <v>2</v>
      </c>
      <c r="D1471" s="38">
        <v>600</v>
      </c>
      <c r="E1471" s="38">
        <v>300</v>
      </c>
      <c r="F1471" s="35">
        <v>12</v>
      </c>
      <c r="G1471" s="35">
        <v>2011</v>
      </c>
      <c r="H1471" s="31">
        <f t="shared" si="22"/>
        <v>2</v>
      </c>
    </row>
    <row r="1472" spans="1:8">
      <c r="A1472" s="32">
        <v>1210</v>
      </c>
      <c r="B1472" s="37">
        <v>5</v>
      </c>
      <c r="C1472" s="37">
        <v>15</v>
      </c>
      <c r="D1472" s="38">
        <v>3190.67</v>
      </c>
      <c r="E1472" s="38">
        <v>212.71</v>
      </c>
      <c r="F1472" s="35">
        <v>12</v>
      </c>
      <c r="G1472" s="35">
        <v>2011</v>
      </c>
      <c r="H1472" s="31">
        <f t="shared" si="22"/>
        <v>3</v>
      </c>
    </row>
    <row r="1473" spans="1:8">
      <c r="A1473" s="32">
        <v>3823</v>
      </c>
      <c r="B1473" s="37">
        <v>1</v>
      </c>
      <c r="C1473" s="37">
        <v>3</v>
      </c>
      <c r="D1473" s="38">
        <v>695.04</v>
      </c>
      <c r="E1473" s="38">
        <v>231.68</v>
      </c>
      <c r="F1473" s="35">
        <v>12</v>
      </c>
      <c r="G1473" s="35">
        <v>2011</v>
      </c>
      <c r="H1473" s="31">
        <f t="shared" si="22"/>
        <v>3</v>
      </c>
    </row>
    <row r="1474" spans="1:8">
      <c r="A1474" s="32">
        <v>9331</v>
      </c>
      <c r="B1474" s="39">
        <v>1551</v>
      </c>
      <c r="C1474" s="39">
        <v>5009</v>
      </c>
      <c r="D1474" s="38">
        <v>1339246.0800000001</v>
      </c>
      <c r="E1474" s="38">
        <v>267.37</v>
      </c>
      <c r="F1474" s="35">
        <v>12</v>
      </c>
      <c r="G1474" s="35">
        <v>2011</v>
      </c>
      <c r="H1474" s="31">
        <f t="shared" si="22"/>
        <v>3.2295293359123147</v>
      </c>
    </row>
    <row r="1475" spans="1:8">
      <c r="A1475" s="32">
        <v>3832</v>
      </c>
      <c r="B1475" s="37">
        <v>3</v>
      </c>
      <c r="C1475" s="37">
        <v>10</v>
      </c>
      <c r="D1475" s="38">
        <v>10404.66</v>
      </c>
      <c r="E1475" s="38">
        <v>1040.47</v>
      </c>
      <c r="F1475" s="35">
        <v>12</v>
      </c>
      <c r="G1475" s="35">
        <v>2011</v>
      </c>
      <c r="H1475" s="31">
        <f t="shared" si="22"/>
        <v>3.3333333333333335</v>
      </c>
    </row>
    <row r="1476" spans="1:8">
      <c r="A1476" s="32">
        <v>3824</v>
      </c>
      <c r="B1476" s="37">
        <v>2</v>
      </c>
      <c r="C1476" s="37">
        <v>7</v>
      </c>
      <c r="D1476" s="38">
        <v>1906.68</v>
      </c>
      <c r="E1476" s="38">
        <v>272.38</v>
      </c>
      <c r="F1476" s="35">
        <v>12</v>
      </c>
      <c r="G1476" s="35">
        <v>2011</v>
      </c>
      <c r="H1476" s="31">
        <f t="shared" ref="H1476:H1539" si="23">C1476/B1476</f>
        <v>3.5</v>
      </c>
    </row>
    <row r="1477" spans="1:8">
      <c r="A1477" s="32">
        <v>3311</v>
      </c>
      <c r="B1477" s="37">
        <v>6</v>
      </c>
      <c r="C1477" s="37">
        <v>23</v>
      </c>
      <c r="D1477" s="38">
        <v>4665.8999999999996</v>
      </c>
      <c r="E1477" s="38">
        <v>202.87</v>
      </c>
      <c r="F1477" s="35">
        <v>12</v>
      </c>
      <c r="G1477" s="35">
        <v>2011</v>
      </c>
      <c r="H1477" s="31">
        <f t="shared" si="23"/>
        <v>3.8333333333333335</v>
      </c>
    </row>
    <row r="1478" spans="1:8">
      <c r="A1478" s="32">
        <v>1110</v>
      </c>
      <c r="B1478" s="37">
        <v>12</v>
      </c>
      <c r="C1478" s="37">
        <v>48</v>
      </c>
      <c r="D1478" s="38">
        <v>16055.85</v>
      </c>
      <c r="E1478" s="38">
        <v>334.5</v>
      </c>
      <c r="F1478" s="35">
        <v>12</v>
      </c>
      <c r="G1478" s="35">
        <v>2011</v>
      </c>
      <c r="H1478" s="31">
        <f t="shared" si="23"/>
        <v>4</v>
      </c>
    </row>
    <row r="1479" spans="1:8">
      <c r="A1479" s="32">
        <v>3821</v>
      </c>
      <c r="B1479" s="37">
        <v>4</v>
      </c>
      <c r="C1479" s="37">
        <v>16</v>
      </c>
      <c r="D1479" s="38">
        <v>4601.3999999999996</v>
      </c>
      <c r="E1479" s="38">
        <v>287.58999999999997</v>
      </c>
      <c r="F1479" s="35">
        <v>12</v>
      </c>
      <c r="G1479" s="35">
        <v>2011</v>
      </c>
      <c r="H1479" s="31">
        <f t="shared" si="23"/>
        <v>4</v>
      </c>
    </row>
    <row r="1480" spans="1:8">
      <c r="A1480" s="32">
        <v>3853</v>
      </c>
      <c r="B1480" s="37">
        <v>1</v>
      </c>
      <c r="C1480" s="37">
        <v>4</v>
      </c>
      <c r="D1480" s="38">
        <v>878.74</v>
      </c>
      <c r="E1480" s="38">
        <v>219.69</v>
      </c>
      <c r="F1480" s="35">
        <v>12</v>
      </c>
      <c r="G1480" s="35">
        <v>2011</v>
      </c>
      <c r="H1480" s="31">
        <f t="shared" si="23"/>
        <v>4</v>
      </c>
    </row>
    <row r="1481" spans="1:8">
      <c r="A1481" s="32">
        <v>3903</v>
      </c>
      <c r="B1481" s="37">
        <v>2</v>
      </c>
      <c r="C1481" s="37">
        <v>8</v>
      </c>
      <c r="D1481" s="38">
        <v>1821.71</v>
      </c>
      <c r="E1481" s="38">
        <v>227.71</v>
      </c>
      <c r="F1481" s="35">
        <v>12</v>
      </c>
      <c r="G1481" s="35">
        <v>2011</v>
      </c>
      <c r="H1481" s="31">
        <f t="shared" si="23"/>
        <v>4</v>
      </c>
    </row>
    <row r="1482" spans="1:8">
      <c r="A1482" s="32">
        <v>6200</v>
      </c>
      <c r="B1482" s="37">
        <v>1</v>
      </c>
      <c r="C1482" s="37">
        <v>4</v>
      </c>
      <c r="D1482" s="38">
        <v>580</v>
      </c>
      <c r="E1482" s="38">
        <v>145</v>
      </c>
      <c r="F1482" s="35">
        <v>12</v>
      </c>
      <c r="G1482" s="35">
        <v>2011</v>
      </c>
      <c r="H1482" s="31">
        <f t="shared" si="23"/>
        <v>4</v>
      </c>
    </row>
    <row r="1483" spans="1:8">
      <c r="A1483" s="32">
        <v>6200</v>
      </c>
      <c r="B1483" s="37">
        <v>18</v>
      </c>
      <c r="C1483" s="37">
        <v>79</v>
      </c>
      <c r="D1483" s="38">
        <v>19159.64</v>
      </c>
      <c r="E1483" s="38">
        <v>242.53</v>
      </c>
      <c r="F1483" s="35">
        <v>12</v>
      </c>
      <c r="G1483" s="35">
        <v>2011</v>
      </c>
      <c r="H1483" s="31">
        <f t="shared" si="23"/>
        <v>4.3888888888888893</v>
      </c>
    </row>
    <row r="1484" spans="1:8">
      <c r="A1484" s="32">
        <v>3214</v>
      </c>
      <c r="B1484" s="37">
        <v>7</v>
      </c>
      <c r="C1484" s="37">
        <v>31</v>
      </c>
      <c r="D1484" s="38">
        <v>7886.57</v>
      </c>
      <c r="E1484" s="38">
        <v>254.41</v>
      </c>
      <c r="F1484" s="35">
        <v>12</v>
      </c>
      <c r="G1484" s="35">
        <v>2011</v>
      </c>
      <c r="H1484" s="31">
        <f t="shared" si="23"/>
        <v>4.4285714285714288</v>
      </c>
    </row>
    <row r="1485" spans="1:8">
      <c r="A1485" s="32">
        <v>8321</v>
      </c>
      <c r="B1485" s="37">
        <v>851</v>
      </c>
      <c r="C1485" s="39">
        <v>3769</v>
      </c>
      <c r="D1485" s="38">
        <v>1284563.22</v>
      </c>
      <c r="E1485" s="38">
        <v>340.82</v>
      </c>
      <c r="F1485" s="35">
        <v>12</v>
      </c>
      <c r="G1485" s="35">
        <v>2011</v>
      </c>
      <c r="H1485" s="31">
        <f t="shared" si="23"/>
        <v>4.4289071680376031</v>
      </c>
    </row>
    <row r="1486" spans="1:8">
      <c r="A1486" s="32">
        <v>9591</v>
      </c>
      <c r="B1486" s="37">
        <v>512</v>
      </c>
      <c r="C1486" s="39">
        <v>2268</v>
      </c>
      <c r="D1486" s="38">
        <v>606850.06999999995</v>
      </c>
      <c r="E1486" s="38">
        <v>267.57</v>
      </c>
      <c r="F1486" s="35">
        <v>12</v>
      </c>
      <c r="G1486" s="35">
        <v>2011</v>
      </c>
      <c r="H1486" s="31">
        <f t="shared" si="23"/>
        <v>4.4296875</v>
      </c>
    </row>
    <row r="1487" spans="1:8">
      <c r="A1487" s="32">
        <v>3211</v>
      </c>
      <c r="B1487" s="37">
        <v>2</v>
      </c>
      <c r="C1487" s="37">
        <v>9</v>
      </c>
      <c r="D1487" s="38">
        <v>1943.31</v>
      </c>
      <c r="E1487" s="38">
        <v>215.92</v>
      </c>
      <c r="F1487" s="35">
        <v>12</v>
      </c>
      <c r="G1487" s="35">
        <v>2011</v>
      </c>
      <c r="H1487" s="31">
        <f t="shared" si="23"/>
        <v>4.5</v>
      </c>
    </row>
    <row r="1488" spans="1:8">
      <c r="A1488" s="32">
        <v>6100</v>
      </c>
      <c r="B1488" s="37">
        <v>8</v>
      </c>
      <c r="C1488" s="37">
        <v>36</v>
      </c>
      <c r="D1488" s="38">
        <v>24049.87</v>
      </c>
      <c r="E1488" s="38">
        <v>668.05</v>
      </c>
      <c r="F1488" s="35">
        <v>12</v>
      </c>
      <c r="G1488" s="35">
        <v>2011</v>
      </c>
      <c r="H1488" s="31">
        <f t="shared" si="23"/>
        <v>4.5</v>
      </c>
    </row>
    <row r="1489" spans="1:8">
      <c r="A1489" s="32">
        <v>8310</v>
      </c>
      <c r="B1489" s="37">
        <v>46</v>
      </c>
      <c r="C1489" s="37">
        <v>207</v>
      </c>
      <c r="D1489" s="38">
        <v>79001.27</v>
      </c>
      <c r="E1489" s="38">
        <v>381.65</v>
      </c>
      <c r="F1489" s="35">
        <v>12</v>
      </c>
      <c r="G1489" s="35">
        <v>2011</v>
      </c>
      <c r="H1489" s="31">
        <f t="shared" si="23"/>
        <v>4.5</v>
      </c>
    </row>
    <row r="1490" spans="1:8">
      <c r="A1490" s="32">
        <v>9350</v>
      </c>
      <c r="B1490" s="37">
        <v>20</v>
      </c>
      <c r="C1490" s="37">
        <v>93</v>
      </c>
      <c r="D1490" s="38">
        <v>34918.51</v>
      </c>
      <c r="E1490" s="38">
        <v>375.47</v>
      </c>
      <c r="F1490" s="35">
        <v>12</v>
      </c>
      <c r="G1490" s="35">
        <v>2011</v>
      </c>
      <c r="H1490" s="31">
        <f t="shared" si="23"/>
        <v>4.6500000000000004</v>
      </c>
    </row>
    <row r="1491" spans="1:8">
      <c r="A1491" s="32">
        <v>3832</v>
      </c>
      <c r="B1491" s="37">
        <v>3</v>
      </c>
      <c r="C1491" s="37">
        <v>14</v>
      </c>
      <c r="D1491" s="38">
        <v>10026.219999999999</v>
      </c>
      <c r="E1491" s="38">
        <v>716.16</v>
      </c>
      <c r="F1491" s="35">
        <v>12</v>
      </c>
      <c r="G1491" s="35">
        <v>2011</v>
      </c>
      <c r="H1491" s="31">
        <f t="shared" si="23"/>
        <v>4.666666666666667</v>
      </c>
    </row>
    <row r="1492" spans="1:8">
      <c r="A1492" s="32">
        <v>3851</v>
      </c>
      <c r="B1492" s="37">
        <v>3</v>
      </c>
      <c r="C1492" s="37">
        <v>14</v>
      </c>
      <c r="D1492" s="38">
        <v>3366.42</v>
      </c>
      <c r="E1492" s="38">
        <v>240.46</v>
      </c>
      <c r="F1492" s="35">
        <v>12</v>
      </c>
      <c r="G1492" s="35">
        <v>2011</v>
      </c>
      <c r="H1492" s="31">
        <f t="shared" si="23"/>
        <v>4.666666666666667</v>
      </c>
    </row>
    <row r="1493" spans="1:8">
      <c r="A1493" s="32">
        <v>3319</v>
      </c>
      <c r="B1493" s="37">
        <v>17</v>
      </c>
      <c r="C1493" s="37">
        <v>81</v>
      </c>
      <c r="D1493" s="38">
        <v>21998.1</v>
      </c>
      <c r="E1493" s="38">
        <v>271.58</v>
      </c>
      <c r="F1493" s="35">
        <v>12</v>
      </c>
      <c r="G1493" s="35">
        <v>2011</v>
      </c>
      <c r="H1493" s="31">
        <f t="shared" si="23"/>
        <v>4.7647058823529411</v>
      </c>
    </row>
    <row r="1494" spans="1:8">
      <c r="A1494" s="32">
        <v>9350</v>
      </c>
      <c r="B1494" s="37">
        <v>22</v>
      </c>
      <c r="C1494" s="37">
        <v>105</v>
      </c>
      <c r="D1494" s="38">
        <v>41734.720000000001</v>
      </c>
      <c r="E1494" s="38">
        <v>397.47</v>
      </c>
      <c r="F1494" s="35">
        <v>12</v>
      </c>
      <c r="G1494" s="35">
        <v>2011</v>
      </c>
      <c r="H1494" s="31">
        <f t="shared" si="23"/>
        <v>4.7727272727272725</v>
      </c>
    </row>
    <row r="1495" spans="1:8">
      <c r="A1495" s="32">
        <v>3813</v>
      </c>
      <c r="B1495" s="37">
        <v>5</v>
      </c>
      <c r="C1495" s="37">
        <v>24</v>
      </c>
      <c r="D1495" s="38">
        <v>7876.55</v>
      </c>
      <c r="E1495" s="38">
        <v>328.19</v>
      </c>
      <c r="F1495" s="35">
        <v>12</v>
      </c>
      <c r="G1495" s="35">
        <v>2011</v>
      </c>
      <c r="H1495" s="31">
        <f t="shared" si="23"/>
        <v>4.8</v>
      </c>
    </row>
    <row r="1496" spans="1:8">
      <c r="A1496" s="32">
        <v>3831</v>
      </c>
      <c r="B1496" s="37">
        <v>10</v>
      </c>
      <c r="C1496" s="37">
        <v>49</v>
      </c>
      <c r="D1496" s="38">
        <v>13546.96</v>
      </c>
      <c r="E1496" s="38">
        <v>276.47000000000003</v>
      </c>
      <c r="F1496" s="35">
        <v>12</v>
      </c>
      <c r="G1496" s="35">
        <v>2011</v>
      </c>
      <c r="H1496" s="31">
        <f t="shared" si="23"/>
        <v>4.9000000000000004</v>
      </c>
    </row>
    <row r="1497" spans="1:8">
      <c r="A1497" s="32">
        <v>6200</v>
      </c>
      <c r="B1497" s="37">
        <v>100</v>
      </c>
      <c r="C1497" s="37">
        <v>499</v>
      </c>
      <c r="D1497" s="38">
        <v>129777.8</v>
      </c>
      <c r="E1497" s="38">
        <v>260.08</v>
      </c>
      <c r="F1497" s="35">
        <v>12</v>
      </c>
      <c r="G1497" s="35">
        <v>2011</v>
      </c>
      <c r="H1497" s="31">
        <f t="shared" si="23"/>
        <v>4.99</v>
      </c>
    </row>
    <row r="1498" spans="1:8">
      <c r="A1498" s="32">
        <v>3829</v>
      </c>
      <c r="B1498" s="37">
        <v>1</v>
      </c>
      <c r="C1498" s="37">
        <v>5</v>
      </c>
      <c r="D1498" s="38">
        <v>1158.5</v>
      </c>
      <c r="E1498" s="38">
        <v>231.7</v>
      </c>
      <c r="F1498" s="35">
        <v>12</v>
      </c>
      <c r="G1498" s="35">
        <v>2011</v>
      </c>
      <c r="H1498" s="31">
        <f t="shared" si="23"/>
        <v>5</v>
      </c>
    </row>
    <row r="1499" spans="1:8">
      <c r="A1499" s="32">
        <v>3839</v>
      </c>
      <c r="B1499" s="37">
        <v>1</v>
      </c>
      <c r="C1499" s="37">
        <v>5</v>
      </c>
      <c r="D1499" s="38">
        <v>1266.6600000000001</v>
      </c>
      <c r="E1499" s="38">
        <v>253.33</v>
      </c>
      <c r="F1499" s="35">
        <v>12</v>
      </c>
      <c r="G1499" s="35">
        <v>2011</v>
      </c>
      <c r="H1499" s="31">
        <f t="shared" si="23"/>
        <v>5</v>
      </c>
    </row>
    <row r="1500" spans="1:8">
      <c r="A1500" s="32">
        <v>4103</v>
      </c>
      <c r="B1500" s="37">
        <v>8</v>
      </c>
      <c r="C1500" s="37">
        <v>40</v>
      </c>
      <c r="D1500" s="38">
        <v>14726.3</v>
      </c>
      <c r="E1500" s="38">
        <v>368.16</v>
      </c>
      <c r="F1500" s="35">
        <v>12</v>
      </c>
      <c r="G1500" s="35">
        <v>2011</v>
      </c>
      <c r="H1500" s="31">
        <f t="shared" si="23"/>
        <v>5</v>
      </c>
    </row>
    <row r="1501" spans="1:8">
      <c r="A1501" s="32">
        <v>9511</v>
      </c>
      <c r="B1501" s="37">
        <v>151</v>
      </c>
      <c r="C1501" s="37">
        <v>762</v>
      </c>
      <c r="D1501" s="38">
        <v>207951.1</v>
      </c>
      <c r="E1501" s="38">
        <v>272.89999999999998</v>
      </c>
      <c r="F1501" s="35">
        <v>12</v>
      </c>
      <c r="G1501" s="35">
        <v>2011</v>
      </c>
      <c r="H1501" s="31">
        <f t="shared" si="23"/>
        <v>5.0463576158940393</v>
      </c>
    </row>
    <row r="1502" spans="1:8">
      <c r="A1502" s="32">
        <v>6100</v>
      </c>
      <c r="B1502" s="37">
        <v>8</v>
      </c>
      <c r="C1502" s="37">
        <v>42</v>
      </c>
      <c r="D1502" s="38">
        <v>26017.95</v>
      </c>
      <c r="E1502" s="38">
        <v>619.48</v>
      </c>
      <c r="F1502" s="35">
        <v>12</v>
      </c>
      <c r="G1502" s="35">
        <v>2011</v>
      </c>
      <c r="H1502" s="31">
        <f t="shared" si="23"/>
        <v>5.25</v>
      </c>
    </row>
    <row r="1503" spans="1:8">
      <c r="A1503" s="32">
        <v>8102</v>
      </c>
      <c r="B1503" s="37">
        <v>4</v>
      </c>
      <c r="C1503" s="37">
        <v>22</v>
      </c>
      <c r="D1503" s="38">
        <v>8686.65</v>
      </c>
      <c r="E1503" s="38">
        <v>394.85</v>
      </c>
      <c r="F1503" s="35">
        <v>12</v>
      </c>
      <c r="G1503" s="35">
        <v>2011</v>
      </c>
      <c r="H1503" s="31">
        <f t="shared" si="23"/>
        <v>5.5</v>
      </c>
    </row>
    <row r="1504" spans="1:8">
      <c r="A1504" s="32">
        <v>9490</v>
      </c>
      <c r="B1504" s="37">
        <v>2</v>
      </c>
      <c r="C1504" s="37">
        <v>11</v>
      </c>
      <c r="D1504" s="38">
        <v>5227.05</v>
      </c>
      <c r="E1504" s="38">
        <v>475.19</v>
      </c>
      <c r="F1504" s="35">
        <v>12</v>
      </c>
      <c r="G1504" s="35">
        <v>2011</v>
      </c>
      <c r="H1504" s="31">
        <f t="shared" si="23"/>
        <v>5.5</v>
      </c>
    </row>
    <row r="1505" spans="1:8">
      <c r="A1505" s="32">
        <v>9412</v>
      </c>
      <c r="B1505" s="37">
        <v>8</v>
      </c>
      <c r="C1505" s="37">
        <v>44</v>
      </c>
      <c r="D1505" s="38">
        <v>16963.82</v>
      </c>
      <c r="E1505" s="38">
        <v>385.54</v>
      </c>
      <c r="F1505" s="35">
        <v>12</v>
      </c>
      <c r="G1505" s="35">
        <v>2011</v>
      </c>
      <c r="H1505" s="31">
        <f t="shared" si="23"/>
        <v>5.5</v>
      </c>
    </row>
    <row r="1506" spans="1:8">
      <c r="A1506" s="32">
        <v>5000</v>
      </c>
      <c r="B1506" s="37">
        <v>10</v>
      </c>
      <c r="C1506" s="37">
        <v>56</v>
      </c>
      <c r="D1506" s="38">
        <v>25278.76</v>
      </c>
      <c r="E1506" s="38">
        <v>451.41</v>
      </c>
      <c r="F1506" s="35">
        <v>12</v>
      </c>
      <c r="G1506" s="35">
        <v>2011</v>
      </c>
      <c r="H1506" s="31">
        <f t="shared" si="23"/>
        <v>5.6</v>
      </c>
    </row>
    <row r="1507" spans="1:8">
      <c r="A1507" s="32">
        <v>9332</v>
      </c>
      <c r="B1507" s="37">
        <v>47</v>
      </c>
      <c r="C1507" s="37">
        <v>275</v>
      </c>
      <c r="D1507" s="38">
        <v>116026.04</v>
      </c>
      <c r="E1507" s="38">
        <v>421.91</v>
      </c>
      <c r="F1507" s="35">
        <v>12</v>
      </c>
      <c r="G1507" s="35">
        <v>2011</v>
      </c>
      <c r="H1507" s="31">
        <f t="shared" si="23"/>
        <v>5.8510638297872344</v>
      </c>
    </row>
    <row r="1508" spans="1:8">
      <c r="A1508" s="32">
        <v>5000</v>
      </c>
      <c r="B1508" s="37">
        <v>18</v>
      </c>
      <c r="C1508" s="37">
        <v>106</v>
      </c>
      <c r="D1508" s="38">
        <v>31668.16</v>
      </c>
      <c r="E1508" s="38">
        <v>298.76</v>
      </c>
      <c r="F1508" s="35">
        <v>12</v>
      </c>
      <c r="G1508" s="35">
        <v>2011</v>
      </c>
      <c r="H1508" s="31">
        <f t="shared" si="23"/>
        <v>5.8888888888888893</v>
      </c>
    </row>
    <row r="1509" spans="1:8">
      <c r="A1509" s="32">
        <v>1110</v>
      </c>
      <c r="B1509" s="37">
        <v>23</v>
      </c>
      <c r="C1509" s="37">
        <v>140</v>
      </c>
      <c r="D1509" s="38">
        <v>44562.69</v>
      </c>
      <c r="E1509" s="38">
        <v>318.3</v>
      </c>
      <c r="F1509" s="35">
        <v>12</v>
      </c>
      <c r="G1509" s="35">
        <v>2011</v>
      </c>
      <c r="H1509" s="31">
        <f t="shared" si="23"/>
        <v>6.0869565217391308</v>
      </c>
    </row>
    <row r="1510" spans="1:8">
      <c r="A1510" s="32">
        <v>8322</v>
      </c>
      <c r="B1510" s="37">
        <v>665</v>
      </c>
      <c r="C1510" s="39">
        <v>4079</v>
      </c>
      <c r="D1510" s="38">
        <v>1691839.19</v>
      </c>
      <c r="E1510" s="38">
        <v>414.77</v>
      </c>
      <c r="F1510" s="35">
        <v>12</v>
      </c>
      <c r="G1510" s="35">
        <v>2011</v>
      </c>
      <c r="H1510" s="31">
        <f t="shared" si="23"/>
        <v>6.1338345864661656</v>
      </c>
    </row>
    <row r="1511" spans="1:8">
      <c r="A1511" s="32">
        <v>8329</v>
      </c>
      <c r="B1511" s="37">
        <v>5</v>
      </c>
      <c r="C1511" s="37">
        <v>31</v>
      </c>
      <c r="D1511" s="38">
        <v>15472.7</v>
      </c>
      <c r="E1511" s="38">
        <v>499.12</v>
      </c>
      <c r="F1511" s="35">
        <v>12</v>
      </c>
      <c r="G1511" s="35">
        <v>2011</v>
      </c>
      <c r="H1511" s="31">
        <f t="shared" si="23"/>
        <v>6.2</v>
      </c>
    </row>
    <row r="1512" spans="1:8">
      <c r="A1512" s="32">
        <v>9420</v>
      </c>
      <c r="B1512" s="37">
        <v>3</v>
      </c>
      <c r="C1512" s="37">
        <v>19</v>
      </c>
      <c r="D1512" s="38">
        <v>11239.44</v>
      </c>
      <c r="E1512" s="38">
        <v>591.54999999999995</v>
      </c>
      <c r="F1512" s="35">
        <v>12</v>
      </c>
      <c r="G1512" s="35">
        <v>2011</v>
      </c>
      <c r="H1512" s="31">
        <f t="shared" si="23"/>
        <v>6.333333333333333</v>
      </c>
    </row>
    <row r="1513" spans="1:8">
      <c r="A1513" s="32">
        <v>3812</v>
      </c>
      <c r="B1513" s="37">
        <v>12</v>
      </c>
      <c r="C1513" s="37">
        <v>78</v>
      </c>
      <c r="D1513" s="38">
        <v>32414.65</v>
      </c>
      <c r="E1513" s="38">
        <v>415.57</v>
      </c>
      <c r="F1513" s="35">
        <v>12</v>
      </c>
      <c r="G1513" s="35">
        <v>2011</v>
      </c>
      <c r="H1513" s="31">
        <f t="shared" si="23"/>
        <v>6.5</v>
      </c>
    </row>
    <row r="1514" spans="1:8">
      <c r="A1514" s="32">
        <v>8329</v>
      </c>
      <c r="B1514" s="37">
        <v>4</v>
      </c>
      <c r="C1514" s="37">
        <v>26</v>
      </c>
      <c r="D1514" s="38">
        <v>16938.900000000001</v>
      </c>
      <c r="E1514" s="38">
        <v>651.5</v>
      </c>
      <c r="F1514" s="35">
        <v>12</v>
      </c>
      <c r="G1514" s="35">
        <v>2011</v>
      </c>
      <c r="H1514" s="31">
        <f t="shared" si="23"/>
        <v>6.5</v>
      </c>
    </row>
    <row r="1515" spans="1:8">
      <c r="A1515" s="32">
        <v>3901</v>
      </c>
      <c r="B1515" s="37">
        <v>37</v>
      </c>
      <c r="C1515" s="37">
        <v>247</v>
      </c>
      <c r="D1515" s="38">
        <v>76857.98</v>
      </c>
      <c r="E1515" s="38">
        <v>311.17</v>
      </c>
      <c r="F1515" s="35">
        <v>12</v>
      </c>
      <c r="G1515" s="35">
        <v>2011</v>
      </c>
      <c r="H1515" s="31">
        <f t="shared" si="23"/>
        <v>6.6756756756756754</v>
      </c>
    </row>
    <row r="1516" spans="1:8">
      <c r="A1516" s="32">
        <v>8330</v>
      </c>
      <c r="B1516" s="37">
        <v>13</v>
      </c>
      <c r="C1516" s="37">
        <v>87</v>
      </c>
      <c r="D1516" s="38">
        <v>28566.87</v>
      </c>
      <c r="E1516" s="38">
        <v>328.35</v>
      </c>
      <c r="F1516" s="35">
        <v>12</v>
      </c>
      <c r="G1516" s="35">
        <v>2011</v>
      </c>
      <c r="H1516" s="31">
        <f t="shared" si="23"/>
        <v>6.6923076923076925</v>
      </c>
    </row>
    <row r="1517" spans="1:8">
      <c r="A1517" s="32">
        <v>3825</v>
      </c>
      <c r="B1517" s="37">
        <v>48</v>
      </c>
      <c r="C1517" s="37">
        <v>326</v>
      </c>
      <c r="D1517" s="38">
        <v>116061.67</v>
      </c>
      <c r="E1517" s="38">
        <v>356.02</v>
      </c>
      <c r="F1517" s="35">
        <v>12</v>
      </c>
      <c r="G1517" s="35">
        <v>2011</v>
      </c>
      <c r="H1517" s="31">
        <f t="shared" si="23"/>
        <v>6.791666666666667</v>
      </c>
    </row>
    <row r="1518" spans="1:8">
      <c r="A1518" s="32">
        <v>9414</v>
      </c>
      <c r="B1518" s="37">
        <v>11</v>
      </c>
      <c r="C1518" s="37">
        <v>75</v>
      </c>
      <c r="D1518" s="38">
        <v>28257.14</v>
      </c>
      <c r="E1518" s="38">
        <v>376.76</v>
      </c>
      <c r="F1518" s="35">
        <v>12</v>
      </c>
      <c r="G1518" s="35">
        <v>2011</v>
      </c>
      <c r="H1518" s="31">
        <f t="shared" si="23"/>
        <v>6.8181818181818183</v>
      </c>
    </row>
    <row r="1519" spans="1:8">
      <c r="A1519" s="32">
        <v>3117</v>
      </c>
      <c r="B1519" s="37">
        <v>2</v>
      </c>
      <c r="C1519" s="37">
        <v>14</v>
      </c>
      <c r="D1519" s="38">
        <v>3854.2</v>
      </c>
      <c r="E1519" s="38">
        <v>275.3</v>
      </c>
      <c r="F1519" s="35">
        <v>12</v>
      </c>
      <c r="G1519" s="35">
        <v>2011</v>
      </c>
      <c r="H1519" s="31">
        <f t="shared" si="23"/>
        <v>7</v>
      </c>
    </row>
    <row r="1520" spans="1:8">
      <c r="A1520" s="32">
        <v>3511</v>
      </c>
      <c r="B1520" s="37">
        <v>1</v>
      </c>
      <c r="C1520" s="37">
        <v>7</v>
      </c>
      <c r="D1520" s="38">
        <v>2099.85</v>
      </c>
      <c r="E1520" s="38">
        <v>299.98</v>
      </c>
      <c r="F1520" s="35">
        <v>12</v>
      </c>
      <c r="G1520" s="35">
        <v>2011</v>
      </c>
      <c r="H1520" s="31">
        <f t="shared" si="23"/>
        <v>7</v>
      </c>
    </row>
    <row r="1521" spans="1:8">
      <c r="A1521" s="32">
        <v>3551</v>
      </c>
      <c r="B1521" s="37">
        <v>13</v>
      </c>
      <c r="C1521" s="37">
        <v>91</v>
      </c>
      <c r="D1521" s="38">
        <v>40016.449999999997</v>
      </c>
      <c r="E1521" s="38">
        <v>439.74</v>
      </c>
      <c r="F1521" s="35">
        <v>12</v>
      </c>
      <c r="G1521" s="35">
        <v>2011</v>
      </c>
      <c r="H1521" s="31">
        <f t="shared" si="23"/>
        <v>7</v>
      </c>
    </row>
    <row r="1522" spans="1:8">
      <c r="A1522" s="32">
        <v>9100</v>
      </c>
      <c r="B1522" s="37">
        <v>3</v>
      </c>
      <c r="C1522" s="37">
        <v>21</v>
      </c>
      <c r="D1522" s="38">
        <v>20982.04</v>
      </c>
      <c r="E1522" s="38">
        <v>999.14</v>
      </c>
      <c r="F1522" s="35">
        <v>12</v>
      </c>
      <c r="G1522" s="35">
        <v>2011</v>
      </c>
      <c r="H1522" s="31">
        <f t="shared" si="23"/>
        <v>7</v>
      </c>
    </row>
    <row r="1523" spans="1:8">
      <c r="A1523" s="32">
        <v>9420</v>
      </c>
      <c r="B1523" s="37">
        <v>6</v>
      </c>
      <c r="C1523" s="37">
        <v>42</v>
      </c>
      <c r="D1523" s="38">
        <v>14009.32</v>
      </c>
      <c r="E1523" s="38">
        <v>333.56</v>
      </c>
      <c r="F1523" s="35">
        <v>12</v>
      </c>
      <c r="G1523" s="35">
        <v>2011</v>
      </c>
      <c r="H1523" s="31">
        <f t="shared" si="23"/>
        <v>7</v>
      </c>
    </row>
    <row r="1524" spans="1:8">
      <c r="A1524" s="32">
        <v>6200</v>
      </c>
      <c r="B1524" s="37">
        <v>860</v>
      </c>
      <c r="C1524" s="39">
        <v>6159</v>
      </c>
      <c r="D1524" s="38">
        <v>2239642.54</v>
      </c>
      <c r="E1524" s="38">
        <v>363.64</v>
      </c>
      <c r="F1524" s="35">
        <v>12</v>
      </c>
      <c r="G1524" s="35">
        <v>2011</v>
      </c>
      <c r="H1524" s="31">
        <f t="shared" si="23"/>
        <v>7.1616279069767446</v>
      </c>
    </row>
    <row r="1525" spans="1:8">
      <c r="A1525" s="32">
        <v>9310</v>
      </c>
      <c r="B1525" s="37">
        <v>472</v>
      </c>
      <c r="C1525" s="39">
        <v>3437</v>
      </c>
      <c r="D1525" s="38">
        <v>922369.55</v>
      </c>
      <c r="E1525" s="38">
        <v>268.36</v>
      </c>
      <c r="F1525" s="35">
        <v>12</v>
      </c>
      <c r="G1525" s="35">
        <v>2011</v>
      </c>
      <c r="H1525" s="31">
        <f t="shared" si="23"/>
        <v>7.281779661016949</v>
      </c>
    </row>
    <row r="1526" spans="1:8">
      <c r="A1526" s="32">
        <v>9600</v>
      </c>
      <c r="B1526" s="37">
        <v>13</v>
      </c>
      <c r="C1526" s="37">
        <v>97</v>
      </c>
      <c r="D1526" s="38">
        <v>79541.27</v>
      </c>
      <c r="E1526" s="38">
        <v>820.01</v>
      </c>
      <c r="F1526" s="35">
        <v>12</v>
      </c>
      <c r="G1526" s="35">
        <v>2011</v>
      </c>
      <c r="H1526" s="31">
        <f t="shared" si="23"/>
        <v>7.4615384615384617</v>
      </c>
    </row>
    <row r="1527" spans="1:8">
      <c r="A1527" s="32">
        <v>9513</v>
      </c>
      <c r="B1527" s="37">
        <v>605</v>
      </c>
      <c r="C1527" s="39">
        <v>4530</v>
      </c>
      <c r="D1527" s="38">
        <v>1625684.99</v>
      </c>
      <c r="E1527" s="38">
        <v>358.87</v>
      </c>
      <c r="F1527" s="35">
        <v>12</v>
      </c>
      <c r="G1527" s="35">
        <v>2011</v>
      </c>
      <c r="H1527" s="31">
        <f t="shared" si="23"/>
        <v>7.4876033057851243</v>
      </c>
    </row>
    <row r="1528" spans="1:8">
      <c r="A1528" s="32">
        <v>8102</v>
      </c>
      <c r="B1528" s="37">
        <v>18</v>
      </c>
      <c r="C1528" s="37">
        <v>138</v>
      </c>
      <c r="D1528" s="38">
        <v>134569.88</v>
      </c>
      <c r="E1528" s="38">
        <v>975.14</v>
      </c>
      <c r="F1528" s="35">
        <v>12</v>
      </c>
      <c r="G1528" s="35">
        <v>2011</v>
      </c>
      <c r="H1528" s="31">
        <f t="shared" si="23"/>
        <v>7.666666666666667</v>
      </c>
    </row>
    <row r="1529" spans="1:8">
      <c r="A1529" s="32">
        <v>9100</v>
      </c>
      <c r="B1529" s="37">
        <v>15</v>
      </c>
      <c r="C1529" s="37">
        <v>116</v>
      </c>
      <c r="D1529" s="38">
        <v>87840.72</v>
      </c>
      <c r="E1529" s="38">
        <v>757.25</v>
      </c>
      <c r="F1529" s="35">
        <v>12</v>
      </c>
      <c r="G1529" s="35">
        <v>2011</v>
      </c>
      <c r="H1529" s="31">
        <f t="shared" si="23"/>
        <v>7.7333333333333334</v>
      </c>
    </row>
    <row r="1530" spans="1:8">
      <c r="A1530" s="32">
        <v>7112</v>
      </c>
      <c r="B1530" s="37">
        <v>988</v>
      </c>
      <c r="C1530" s="39">
        <v>7714</v>
      </c>
      <c r="D1530" s="38">
        <v>2010594.13</v>
      </c>
      <c r="E1530" s="38">
        <v>260.64</v>
      </c>
      <c r="F1530" s="35">
        <v>12</v>
      </c>
      <c r="G1530" s="35">
        <v>2011</v>
      </c>
      <c r="H1530" s="31">
        <f t="shared" si="23"/>
        <v>7.8076923076923075</v>
      </c>
    </row>
    <row r="1531" spans="1:8">
      <c r="A1531" s="32">
        <v>7191</v>
      </c>
      <c r="B1531" s="37">
        <v>93</v>
      </c>
      <c r="C1531" s="37">
        <v>728</v>
      </c>
      <c r="D1531" s="38">
        <v>385608.45</v>
      </c>
      <c r="E1531" s="38">
        <v>529.67999999999995</v>
      </c>
      <c r="F1531" s="35">
        <v>12</v>
      </c>
      <c r="G1531" s="35">
        <v>2011</v>
      </c>
      <c r="H1531" s="31">
        <f t="shared" si="23"/>
        <v>7.827956989247312</v>
      </c>
    </row>
    <row r="1532" spans="1:8">
      <c r="A1532" s="32">
        <v>7113</v>
      </c>
      <c r="B1532" s="37">
        <v>67</v>
      </c>
      <c r="C1532" s="37">
        <v>525</v>
      </c>
      <c r="D1532" s="38">
        <v>181508.89</v>
      </c>
      <c r="E1532" s="38">
        <v>345.73</v>
      </c>
      <c r="F1532" s="35">
        <v>12</v>
      </c>
      <c r="G1532" s="35">
        <v>2011</v>
      </c>
      <c r="H1532" s="31">
        <f t="shared" si="23"/>
        <v>7.8358208955223878</v>
      </c>
    </row>
    <row r="1533" spans="1:8">
      <c r="A1533" s="32">
        <v>9310</v>
      </c>
      <c r="B1533" s="37">
        <v>66</v>
      </c>
      <c r="C1533" s="37">
        <v>526</v>
      </c>
      <c r="D1533" s="38">
        <v>209428.3</v>
      </c>
      <c r="E1533" s="38">
        <v>398.15</v>
      </c>
      <c r="F1533" s="35">
        <v>12</v>
      </c>
      <c r="G1533" s="35">
        <v>2011</v>
      </c>
      <c r="H1533" s="31">
        <f t="shared" si="23"/>
        <v>7.9696969696969697</v>
      </c>
    </row>
    <row r="1534" spans="1:8">
      <c r="A1534" s="32">
        <v>2302</v>
      </c>
      <c r="B1534" s="37">
        <v>2</v>
      </c>
      <c r="C1534" s="37">
        <v>16</v>
      </c>
      <c r="D1534" s="38">
        <v>7150.31</v>
      </c>
      <c r="E1534" s="38">
        <v>446.89</v>
      </c>
      <c r="F1534" s="35">
        <v>12</v>
      </c>
      <c r="G1534" s="35">
        <v>2011</v>
      </c>
      <c r="H1534" s="31">
        <f t="shared" si="23"/>
        <v>8</v>
      </c>
    </row>
    <row r="1535" spans="1:8">
      <c r="A1535" s="32">
        <v>3420</v>
      </c>
      <c r="B1535" s="37">
        <v>8</v>
      </c>
      <c r="C1535" s="37">
        <v>65</v>
      </c>
      <c r="D1535" s="38">
        <v>22959.39</v>
      </c>
      <c r="E1535" s="38">
        <v>353.22</v>
      </c>
      <c r="F1535" s="35">
        <v>12</v>
      </c>
      <c r="G1535" s="35">
        <v>2011</v>
      </c>
      <c r="H1535" s="31">
        <f t="shared" si="23"/>
        <v>8.125</v>
      </c>
    </row>
    <row r="1536" spans="1:8">
      <c r="A1536" s="32">
        <v>9490</v>
      </c>
      <c r="B1536" s="37">
        <v>51</v>
      </c>
      <c r="C1536" s="37">
        <v>416</v>
      </c>
      <c r="D1536" s="38">
        <v>166582.24</v>
      </c>
      <c r="E1536" s="38">
        <v>400.44</v>
      </c>
      <c r="F1536" s="35">
        <v>12</v>
      </c>
      <c r="G1536" s="35">
        <v>2011</v>
      </c>
      <c r="H1536" s="31">
        <f t="shared" si="23"/>
        <v>8.1568627450980387</v>
      </c>
    </row>
    <row r="1537" spans="1:8">
      <c r="A1537" s="32">
        <v>9399</v>
      </c>
      <c r="B1537" s="37">
        <v>179</v>
      </c>
      <c r="C1537" s="39">
        <v>1470</v>
      </c>
      <c r="D1537" s="38">
        <v>460877.54</v>
      </c>
      <c r="E1537" s="38">
        <v>313.52</v>
      </c>
      <c r="F1537" s="35">
        <v>12</v>
      </c>
      <c r="G1537" s="35">
        <v>2011</v>
      </c>
      <c r="H1537" s="31">
        <f t="shared" si="23"/>
        <v>8.2122905027932962</v>
      </c>
    </row>
    <row r="1538" spans="1:8">
      <c r="A1538" s="32">
        <v>5000</v>
      </c>
      <c r="B1538" s="37">
        <v>11</v>
      </c>
      <c r="C1538" s="37">
        <v>91</v>
      </c>
      <c r="D1538" s="38">
        <v>37137.35</v>
      </c>
      <c r="E1538" s="38">
        <v>408.1</v>
      </c>
      <c r="F1538" s="35">
        <v>12</v>
      </c>
      <c r="G1538" s="35">
        <v>2011</v>
      </c>
      <c r="H1538" s="31">
        <f t="shared" si="23"/>
        <v>8.2727272727272734</v>
      </c>
    </row>
    <row r="1539" spans="1:8">
      <c r="A1539" s="32">
        <v>3699</v>
      </c>
      <c r="B1539" s="37">
        <v>21</v>
      </c>
      <c r="C1539" s="37">
        <v>175</v>
      </c>
      <c r="D1539" s="38">
        <v>68063.210000000006</v>
      </c>
      <c r="E1539" s="38">
        <v>388.93</v>
      </c>
      <c r="F1539" s="35">
        <v>12</v>
      </c>
      <c r="G1539" s="35">
        <v>2011</v>
      </c>
      <c r="H1539" s="31">
        <f t="shared" si="23"/>
        <v>8.3333333333333339</v>
      </c>
    </row>
    <row r="1540" spans="1:8">
      <c r="A1540" s="32">
        <v>3559</v>
      </c>
      <c r="B1540" s="37">
        <v>2</v>
      </c>
      <c r="C1540" s="37">
        <v>17</v>
      </c>
      <c r="D1540" s="38">
        <v>4121.62</v>
      </c>
      <c r="E1540" s="38">
        <v>242.45</v>
      </c>
      <c r="F1540" s="35">
        <v>12</v>
      </c>
      <c r="G1540" s="35">
        <v>2011</v>
      </c>
      <c r="H1540" s="31">
        <f t="shared" ref="H1540:H1603" si="24">C1540/B1540</f>
        <v>8.5</v>
      </c>
    </row>
    <row r="1541" spans="1:8">
      <c r="A1541" s="32">
        <v>8323</v>
      </c>
      <c r="B1541" s="37">
        <v>10</v>
      </c>
      <c r="C1541" s="37">
        <v>85</v>
      </c>
      <c r="D1541" s="38">
        <v>60799.71</v>
      </c>
      <c r="E1541" s="38">
        <v>715.29</v>
      </c>
      <c r="F1541" s="35">
        <v>12</v>
      </c>
      <c r="G1541" s="35">
        <v>2011</v>
      </c>
      <c r="H1541" s="31">
        <f t="shared" si="24"/>
        <v>8.5</v>
      </c>
    </row>
    <row r="1542" spans="1:8">
      <c r="A1542" s="32">
        <v>8102</v>
      </c>
      <c r="B1542" s="37">
        <v>27</v>
      </c>
      <c r="C1542" s="37">
        <v>231</v>
      </c>
      <c r="D1542" s="38">
        <v>99778.43</v>
      </c>
      <c r="E1542" s="38">
        <v>431.94</v>
      </c>
      <c r="F1542" s="35">
        <v>12</v>
      </c>
      <c r="G1542" s="35">
        <v>2011</v>
      </c>
      <c r="H1542" s="31">
        <f t="shared" si="24"/>
        <v>8.5555555555555554</v>
      </c>
    </row>
    <row r="1543" spans="1:8">
      <c r="A1543" s="32">
        <v>6200</v>
      </c>
      <c r="B1543" s="37">
        <v>597</v>
      </c>
      <c r="C1543" s="39">
        <v>5257</v>
      </c>
      <c r="D1543" s="38">
        <v>1765698.17</v>
      </c>
      <c r="E1543" s="38">
        <v>335.88</v>
      </c>
      <c r="F1543" s="35">
        <v>12</v>
      </c>
      <c r="G1543" s="35">
        <v>2011</v>
      </c>
      <c r="H1543" s="31">
        <f t="shared" si="24"/>
        <v>8.8056951423785588</v>
      </c>
    </row>
    <row r="1544" spans="1:8">
      <c r="A1544" s="32">
        <v>3824</v>
      </c>
      <c r="B1544" s="37">
        <v>2</v>
      </c>
      <c r="C1544" s="37">
        <v>18</v>
      </c>
      <c r="D1544" s="38">
        <v>5351.65</v>
      </c>
      <c r="E1544" s="38">
        <v>297.31</v>
      </c>
      <c r="F1544" s="35">
        <v>12</v>
      </c>
      <c r="G1544" s="35">
        <v>2011</v>
      </c>
      <c r="H1544" s="31">
        <f t="shared" si="24"/>
        <v>9</v>
      </c>
    </row>
    <row r="1545" spans="1:8">
      <c r="A1545" s="32">
        <v>3420</v>
      </c>
      <c r="B1545" s="37">
        <v>16</v>
      </c>
      <c r="C1545" s="37">
        <v>148</v>
      </c>
      <c r="D1545" s="38">
        <v>63895.62</v>
      </c>
      <c r="E1545" s="38">
        <v>431.73</v>
      </c>
      <c r="F1545" s="35">
        <v>12</v>
      </c>
      <c r="G1545" s="35">
        <v>2011</v>
      </c>
      <c r="H1545" s="31">
        <f t="shared" si="24"/>
        <v>9.25</v>
      </c>
    </row>
    <row r="1546" spans="1:8">
      <c r="A1546" s="32">
        <v>8310</v>
      </c>
      <c r="B1546" s="37">
        <v>547</v>
      </c>
      <c r="C1546" s="39">
        <v>5156</v>
      </c>
      <c r="D1546" s="38">
        <v>2010798.59</v>
      </c>
      <c r="E1546" s="38">
        <v>389.99</v>
      </c>
      <c r="F1546" s="35">
        <v>12</v>
      </c>
      <c r="G1546" s="35">
        <v>2011</v>
      </c>
      <c r="H1546" s="31">
        <f t="shared" si="24"/>
        <v>9.4259597806215716</v>
      </c>
    </row>
    <row r="1547" spans="1:8">
      <c r="A1547" s="32">
        <v>3813</v>
      </c>
      <c r="B1547" s="37">
        <v>157</v>
      </c>
      <c r="C1547" s="39">
        <v>1489</v>
      </c>
      <c r="D1547" s="38">
        <v>507159.09</v>
      </c>
      <c r="E1547" s="38">
        <v>340.6</v>
      </c>
      <c r="F1547" s="35">
        <v>12</v>
      </c>
      <c r="G1547" s="35">
        <v>2011</v>
      </c>
      <c r="H1547" s="31">
        <f t="shared" si="24"/>
        <v>9.4840764331210199</v>
      </c>
    </row>
    <row r="1548" spans="1:8">
      <c r="A1548" s="32">
        <v>8200</v>
      </c>
      <c r="B1548" s="37">
        <v>6</v>
      </c>
      <c r="C1548" s="37">
        <v>57</v>
      </c>
      <c r="D1548" s="38">
        <v>41086.76</v>
      </c>
      <c r="E1548" s="38">
        <v>720.82</v>
      </c>
      <c r="F1548" s="35">
        <v>12</v>
      </c>
      <c r="G1548" s="35">
        <v>2011</v>
      </c>
      <c r="H1548" s="31">
        <f t="shared" si="24"/>
        <v>9.5</v>
      </c>
    </row>
    <row r="1549" spans="1:8">
      <c r="A1549" s="32">
        <v>6100</v>
      </c>
      <c r="B1549" s="37">
        <v>184</v>
      </c>
      <c r="C1549" s="39">
        <v>1833</v>
      </c>
      <c r="D1549" s="38">
        <v>797435.48</v>
      </c>
      <c r="E1549" s="38">
        <v>435.04</v>
      </c>
      <c r="F1549" s="35">
        <v>12</v>
      </c>
      <c r="G1549" s="35">
        <v>2011</v>
      </c>
      <c r="H1549" s="31">
        <f t="shared" si="24"/>
        <v>9.9619565217391308</v>
      </c>
    </row>
    <row r="1550" spans="1:8">
      <c r="A1550" s="32">
        <v>7191</v>
      </c>
      <c r="B1550" s="37">
        <v>117</v>
      </c>
      <c r="C1550" s="39">
        <v>1166</v>
      </c>
      <c r="D1550" s="38">
        <v>470349.22</v>
      </c>
      <c r="E1550" s="38">
        <v>403.39</v>
      </c>
      <c r="F1550" s="35">
        <v>12</v>
      </c>
      <c r="G1550" s="35">
        <v>2011</v>
      </c>
      <c r="H1550" s="31">
        <f t="shared" si="24"/>
        <v>9.9658119658119659</v>
      </c>
    </row>
    <row r="1551" spans="1:8">
      <c r="A1551" s="32">
        <v>3513</v>
      </c>
      <c r="B1551" s="37">
        <v>10</v>
      </c>
      <c r="C1551" s="37">
        <v>100</v>
      </c>
      <c r="D1551" s="38">
        <v>43039.64</v>
      </c>
      <c r="E1551" s="38">
        <v>430.4</v>
      </c>
      <c r="F1551" s="35">
        <v>12</v>
      </c>
      <c r="G1551" s="35">
        <v>2011</v>
      </c>
      <c r="H1551" s="31">
        <f t="shared" si="24"/>
        <v>10</v>
      </c>
    </row>
    <row r="1552" spans="1:8">
      <c r="A1552" s="32">
        <v>3140</v>
      </c>
      <c r="B1552" s="37">
        <v>5</v>
      </c>
      <c r="C1552" s="37">
        <v>51</v>
      </c>
      <c r="D1552" s="38">
        <v>82248.320000000007</v>
      </c>
      <c r="E1552" s="38">
        <v>1612.71</v>
      </c>
      <c r="F1552" s="35">
        <v>12</v>
      </c>
      <c r="G1552" s="35">
        <v>2011</v>
      </c>
      <c r="H1552" s="31">
        <f t="shared" si="24"/>
        <v>10.199999999999999</v>
      </c>
    </row>
    <row r="1553" spans="1:8">
      <c r="A1553" s="32">
        <v>8330</v>
      </c>
      <c r="B1553" s="37">
        <v>5</v>
      </c>
      <c r="C1553" s="37">
        <v>51</v>
      </c>
      <c r="D1553" s="38">
        <v>18122.61</v>
      </c>
      <c r="E1553" s="38">
        <v>355.35</v>
      </c>
      <c r="F1553" s="35">
        <v>12</v>
      </c>
      <c r="G1553" s="35">
        <v>2011</v>
      </c>
      <c r="H1553" s="31">
        <f t="shared" si="24"/>
        <v>10.199999999999999</v>
      </c>
    </row>
    <row r="1554" spans="1:8">
      <c r="A1554" s="32">
        <v>3823</v>
      </c>
      <c r="B1554" s="37">
        <v>16</v>
      </c>
      <c r="C1554" s="37">
        <v>164</v>
      </c>
      <c r="D1554" s="38">
        <v>50295.71</v>
      </c>
      <c r="E1554" s="38">
        <v>306.68</v>
      </c>
      <c r="F1554" s="35">
        <v>12</v>
      </c>
      <c r="G1554" s="35">
        <v>2011</v>
      </c>
      <c r="H1554" s="31">
        <f t="shared" si="24"/>
        <v>10.25</v>
      </c>
    </row>
    <row r="1555" spans="1:8">
      <c r="A1555" s="32">
        <v>2903</v>
      </c>
      <c r="B1555" s="37">
        <v>7</v>
      </c>
      <c r="C1555" s="37">
        <v>72</v>
      </c>
      <c r="D1555" s="38">
        <v>19281</v>
      </c>
      <c r="E1555" s="38">
        <v>267.79000000000002</v>
      </c>
      <c r="F1555" s="35">
        <v>12</v>
      </c>
      <c r="G1555" s="35">
        <v>2011</v>
      </c>
      <c r="H1555" s="31">
        <f t="shared" si="24"/>
        <v>10.285714285714286</v>
      </c>
    </row>
    <row r="1556" spans="1:8">
      <c r="A1556" s="32">
        <v>4200</v>
      </c>
      <c r="B1556" s="37">
        <v>111</v>
      </c>
      <c r="C1556" s="39">
        <v>1153</v>
      </c>
      <c r="D1556" s="38">
        <v>366044.71</v>
      </c>
      <c r="E1556" s="38">
        <v>317.47000000000003</v>
      </c>
      <c r="F1556" s="35">
        <v>12</v>
      </c>
      <c r="G1556" s="35">
        <v>2011</v>
      </c>
      <c r="H1556" s="31">
        <f t="shared" si="24"/>
        <v>10.387387387387387</v>
      </c>
    </row>
    <row r="1557" spans="1:8">
      <c r="A1557" s="32">
        <v>3843</v>
      </c>
      <c r="B1557" s="37">
        <v>12</v>
      </c>
      <c r="C1557" s="37">
        <v>126</v>
      </c>
      <c r="D1557" s="38">
        <v>40028.07</v>
      </c>
      <c r="E1557" s="38">
        <v>317.68</v>
      </c>
      <c r="F1557" s="35">
        <v>12</v>
      </c>
      <c r="G1557" s="35">
        <v>2011</v>
      </c>
      <c r="H1557" s="31">
        <f t="shared" si="24"/>
        <v>10.5</v>
      </c>
    </row>
    <row r="1558" spans="1:8">
      <c r="A1558" s="32">
        <v>6200</v>
      </c>
      <c r="B1558" s="37">
        <v>274</v>
      </c>
      <c r="C1558" s="39">
        <v>2877</v>
      </c>
      <c r="D1558" s="38">
        <v>1469439.58</v>
      </c>
      <c r="E1558" s="38">
        <v>510.75</v>
      </c>
      <c r="F1558" s="35">
        <v>12</v>
      </c>
      <c r="G1558" s="35">
        <v>2011</v>
      </c>
      <c r="H1558" s="31">
        <f t="shared" si="24"/>
        <v>10.5</v>
      </c>
    </row>
    <row r="1559" spans="1:8">
      <c r="A1559" s="32">
        <v>6200</v>
      </c>
      <c r="B1559" s="37">
        <v>900</v>
      </c>
      <c r="C1559" s="39">
        <v>9495</v>
      </c>
      <c r="D1559" s="38">
        <v>3018885.92</v>
      </c>
      <c r="E1559" s="38">
        <v>317.94</v>
      </c>
      <c r="F1559" s="35">
        <v>12</v>
      </c>
      <c r="G1559" s="35">
        <v>2011</v>
      </c>
      <c r="H1559" s="31">
        <f t="shared" si="24"/>
        <v>10.55</v>
      </c>
    </row>
    <row r="1560" spans="1:8">
      <c r="A1560" s="32">
        <v>9490</v>
      </c>
      <c r="B1560" s="37">
        <v>100</v>
      </c>
      <c r="C1560" s="39">
        <v>1055</v>
      </c>
      <c r="D1560" s="38">
        <v>361384.77</v>
      </c>
      <c r="E1560" s="38">
        <v>342.54</v>
      </c>
      <c r="F1560" s="35">
        <v>12</v>
      </c>
      <c r="G1560" s="35">
        <v>2011</v>
      </c>
      <c r="H1560" s="31">
        <f t="shared" si="24"/>
        <v>10.55</v>
      </c>
    </row>
    <row r="1561" spans="1:8">
      <c r="A1561" s="32">
        <v>9599</v>
      </c>
      <c r="B1561" s="37">
        <v>195</v>
      </c>
      <c r="C1561" s="39">
        <v>2126</v>
      </c>
      <c r="D1561" s="38">
        <v>884537.74</v>
      </c>
      <c r="E1561" s="38">
        <v>416.06</v>
      </c>
      <c r="F1561" s="35">
        <v>12</v>
      </c>
      <c r="G1561" s="35">
        <v>2011</v>
      </c>
      <c r="H1561" s="31">
        <f t="shared" si="24"/>
        <v>10.902564102564103</v>
      </c>
    </row>
    <row r="1562" spans="1:8">
      <c r="A1562" s="32">
        <v>7114</v>
      </c>
      <c r="B1562" s="37">
        <v>507</v>
      </c>
      <c r="C1562" s="39">
        <v>5535</v>
      </c>
      <c r="D1562" s="38">
        <v>2155712.14</v>
      </c>
      <c r="E1562" s="38">
        <v>389.47</v>
      </c>
      <c r="F1562" s="35">
        <v>12</v>
      </c>
      <c r="G1562" s="35">
        <v>2011</v>
      </c>
      <c r="H1562" s="31">
        <f t="shared" si="24"/>
        <v>10.917159763313609</v>
      </c>
    </row>
    <row r="1563" spans="1:8">
      <c r="A1563" s="32">
        <v>9399</v>
      </c>
      <c r="B1563" s="37">
        <v>107</v>
      </c>
      <c r="C1563" s="39">
        <v>1173</v>
      </c>
      <c r="D1563" s="38">
        <v>673328.05</v>
      </c>
      <c r="E1563" s="38">
        <v>574.02</v>
      </c>
      <c r="F1563" s="35">
        <v>12</v>
      </c>
      <c r="G1563" s="35">
        <v>2011</v>
      </c>
      <c r="H1563" s="31">
        <f t="shared" si="24"/>
        <v>10.962616822429906</v>
      </c>
    </row>
    <row r="1564" spans="1:8">
      <c r="A1564" s="32">
        <v>2901</v>
      </c>
      <c r="B1564" s="37">
        <v>3</v>
      </c>
      <c r="C1564" s="37">
        <v>33</v>
      </c>
      <c r="D1564" s="38">
        <v>19260.939999999999</v>
      </c>
      <c r="E1564" s="38">
        <v>583.66</v>
      </c>
      <c r="F1564" s="35">
        <v>12</v>
      </c>
      <c r="G1564" s="35">
        <v>2011</v>
      </c>
      <c r="H1564" s="31">
        <f t="shared" si="24"/>
        <v>11</v>
      </c>
    </row>
    <row r="1565" spans="1:8">
      <c r="A1565" s="32">
        <v>3825</v>
      </c>
      <c r="B1565" s="37">
        <v>2</v>
      </c>
      <c r="C1565" s="37">
        <v>22</v>
      </c>
      <c r="D1565" s="38">
        <v>4986.5200000000004</v>
      </c>
      <c r="E1565" s="38">
        <v>226.66</v>
      </c>
      <c r="F1565" s="35">
        <v>12</v>
      </c>
      <c r="G1565" s="35">
        <v>2011</v>
      </c>
      <c r="H1565" s="31">
        <f t="shared" si="24"/>
        <v>11</v>
      </c>
    </row>
    <row r="1566" spans="1:8">
      <c r="A1566" s="32">
        <v>3849</v>
      </c>
      <c r="B1566" s="37">
        <v>1</v>
      </c>
      <c r="C1566" s="37">
        <v>11</v>
      </c>
      <c r="D1566" s="38">
        <v>3476.92</v>
      </c>
      <c r="E1566" s="38">
        <v>316.08</v>
      </c>
      <c r="F1566" s="35">
        <v>12</v>
      </c>
      <c r="G1566" s="35">
        <v>2011</v>
      </c>
      <c r="H1566" s="31">
        <f t="shared" si="24"/>
        <v>11</v>
      </c>
    </row>
    <row r="1567" spans="1:8">
      <c r="A1567" s="32">
        <v>8330</v>
      </c>
      <c r="B1567" s="37">
        <v>9</v>
      </c>
      <c r="C1567" s="37">
        <v>99</v>
      </c>
      <c r="D1567" s="38">
        <v>34144.639999999999</v>
      </c>
      <c r="E1567" s="38">
        <v>344.9</v>
      </c>
      <c r="F1567" s="35">
        <v>12</v>
      </c>
      <c r="G1567" s="35">
        <v>2011</v>
      </c>
      <c r="H1567" s="31">
        <f t="shared" si="24"/>
        <v>11</v>
      </c>
    </row>
    <row r="1568" spans="1:8">
      <c r="A1568" s="32">
        <v>6100</v>
      </c>
      <c r="B1568" s="37">
        <v>142</v>
      </c>
      <c r="C1568" s="39">
        <v>1590</v>
      </c>
      <c r="D1568" s="38">
        <v>780209.48</v>
      </c>
      <c r="E1568" s="38">
        <v>490.7</v>
      </c>
      <c r="F1568" s="35">
        <v>12</v>
      </c>
      <c r="G1568" s="35">
        <v>2011</v>
      </c>
      <c r="H1568" s="31">
        <f t="shared" si="24"/>
        <v>11.19718309859155</v>
      </c>
    </row>
    <row r="1569" spans="1:8">
      <c r="A1569" s="32">
        <v>3851</v>
      </c>
      <c r="B1569" s="37">
        <v>4</v>
      </c>
      <c r="C1569" s="37">
        <v>45</v>
      </c>
      <c r="D1569" s="38">
        <v>15154.38</v>
      </c>
      <c r="E1569" s="38">
        <v>336.76</v>
      </c>
      <c r="F1569" s="35">
        <v>12</v>
      </c>
      <c r="G1569" s="35">
        <v>2011</v>
      </c>
      <c r="H1569" s="31">
        <f t="shared" si="24"/>
        <v>11.25</v>
      </c>
    </row>
    <row r="1570" spans="1:8">
      <c r="A1570" s="32">
        <v>3829</v>
      </c>
      <c r="B1570" s="37">
        <v>4</v>
      </c>
      <c r="C1570" s="37">
        <v>45</v>
      </c>
      <c r="D1570" s="38">
        <v>11169.1</v>
      </c>
      <c r="E1570" s="38">
        <v>248.2</v>
      </c>
      <c r="F1570" s="35">
        <v>12</v>
      </c>
      <c r="G1570" s="35">
        <v>2011</v>
      </c>
      <c r="H1570" s="31">
        <f t="shared" si="24"/>
        <v>11.25</v>
      </c>
    </row>
    <row r="1571" spans="1:8">
      <c r="A1571" s="32">
        <v>3620</v>
      </c>
      <c r="B1571" s="37">
        <v>30</v>
      </c>
      <c r="C1571" s="37">
        <v>339</v>
      </c>
      <c r="D1571" s="38">
        <v>150678.07999999999</v>
      </c>
      <c r="E1571" s="38">
        <v>444.48</v>
      </c>
      <c r="F1571" s="35">
        <v>12</v>
      </c>
      <c r="G1571" s="35">
        <v>2011</v>
      </c>
      <c r="H1571" s="31">
        <f t="shared" si="24"/>
        <v>11.3</v>
      </c>
    </row>
    <row r="1572" spans="1:8">
      <c r="A1572" s="32">
        <v>3833</v>
      </c>
      <c r="B1572" s="37">
        <v>6</v>
      </c>
      <c r="C1572" s="37">
        <v>68</v>
      </c>
      <c r="D1572" s="38">
        <v>47637.06</v>
      </c>
      <c r="E1572" s="38">
        <v>700.55</v>
      </c>
      <c r="F1572" s="35">
        <v>12</v>
      </c>
      <c r="G1572" s="35">
        <v>2011</v>
      </c>
      <c r="H1572" s="31">
        <f t="shared" si="24"/>
        <v>11.333333333333334</v>
      </c>
    </row>
    <row r="1573" spans="1:8">
      <c r="A1573" s="32">
        <v>8323</v>
      </c>
      <c r="B1573" s="37">
        <v>46</v>
      </c>
      <c r="C1573" s="37">
        <v>531</v>
      </c>
      <c r="D1573" s="38">
        <v>494347.34</v>
      </c>
      <c r="E1573" s="38">
        <v>930.97</v>
      </c>
      <c r="F1573" s="35">
        <v>12</v>
      </c>
      <c r="G1573" s="35">
        <v>2011</v>
      </c>
      <c r="H1573" s="31">
        <f t="shared" si="24"/>
        <v>11.543478260869565</v>
      </c>
    </row>
    <row r="1574" spans="1:8">
      <c r="A1574" s="32">
        <v>6200</v>
      </c>
      <c r="B1574" s="37">
        <v>521</v>
      </c>
      <c r="C1574" s="39">
        <v>6066</v>
      </c>
      <c r="D1574" s="38">
        <v>2581218.62</v>
      </c>
      <c r="E1574" s="38">
        <v>425.52</v>
      </c>
      <c r="F1574" s="35">
        <v>12</v>
      </c>
      <c r="G1574" s="35">
        <v>2011</v>
      </c>
      <c r="H1574" s="31">
        <f t="shared" si="24"/>
        <v>11.64299424184261</v>
      </c>
    </row>
    <row r="1575" spans="1:8">
      <c r="A1575" s="32">
        <v>7131</v>
      </c>
      <c r="B1575" s="37">
        <v>3</v>
      </c>
      <c r="C1575" s="37">
        <v>35</v>
      </c>
      <c r="D1575" s="38">
        <v>24965.08</v>
      </c>
      <c r="E1575" s="38">
        <v>713.29</v>
      </c>
      <c r="F1575" s="35">
        <v>12</v>
      </c>
      <c r="G1575" s="35">
        <v>2011</v>
      </c>
      <c r="H1575" s="31">
        <f t="shared" si="24"/>
        <v>11.666666666666666</v>
      </c>
    </row>
    <row r="1576" spans="1:8">
      <c r="A1576" s="32">
        <v>8324</v>
      </c>
      <c r="B1576" s="37">
        <v>478</v>
      </c>
      <c r="C1576" s="39">
        <v>5623</v>
      </c>
      <c r="D1576" s="38">
        <v>2453343.2000000002</v>
      </c>
      <c r="E1576" s="38">
        <v>436.31</v>
      </c>
      <c r="F1576" s="35">
        <v>12</v>
      </c>
      <c r="G1576" s="35">
        <v>2011</v>
      </c>
      <c r="H1576" s="31">
        <f t="shared" si="24"/>
        <v>11.763598326359833</v>
      </c>
    </row>
    <row r="1577" spans="1:8">
      <c r="A1577" s="32">
        <v>3710</v>
      </c>
      <c r="B1577" s="37">
        <v>46</v>
      </c>
      <c r="C1577" s="37">
        <v>542</v>
      </c>
      <c r="D1577" s="38">
        <v>233593.64</v>
      </c>
      <c r="E1577" s="38">
        <v>430.98</v>
      </c>
      <c r="F1577" s="35">
        <v>12</v>
      </c>
      <c r="G1577" s="35">
        <v>2011</v>
      </c>
      <c r="H1577" s="31">
        <f t="shared" si="24"/>
        <v>11.782608695652174</v>
      </c>
    </row>
    <row r="1578" spans="1:8">
      <c r="A1578" s="32">
        <v>3311</v>
      </c>
      <c r="B1578" s="37">
        <v>20</v>
      </c>
      <c r="C1578" s="37">
        <v>238</v>
      </c>
      <c r="D1578" s="38">
        <v>83389.13</v>
      </c>
      <c r="E1578" s="38">
        <v>350.37</v>
      </c>
      <c r="F1578" s="35">
        <v>12</v>
      </c>
      <c r="G1578" s="35">
        <v>2011</v>
      </c>
      <c r="H1578" s="31">
        <f t="shared" si="24"/>
        <v>11.9</v>
      </c>
    </row>
    <row r="1579" spans="1:8">
      <c r="A1579" s="32">
        <v>7116</v>
      </c>
      <c r="B1579" s="37">
        <v>37</v>
      </c>
      <c r="C1579" s="37">
        <v>441</v>
      </c>
      <c r="D1579" s="38">
        <v>198206.05</v>
      </c>
      <c r="E1579" s="38">
        <v>449.45</v>
      </c>
      <c r="F1579" s="35">
        <v>12</v>
      </c>
      <c r="G1579" s="35">
        <v>2011</v>
      </c>
      <c r="H1579" s="31">
        <f t="shared" si="24"/>
        <v>11.918918918918919</v>
      </c>
    </row>
    <row r="1580" spans="1:8">
      <c r="A1580" s="32">
        <v>3852</v>
      </c>
      <c r="B1580" s="37">
        <v>8</v>
      </c>
      <c r="C1580" s="37">
        <v>96</v>
      </c>
      <c r="D1580" s="38">
        <v>36382.61</v>
      </c>
      <c r="E1580" s="38">
        <v>378.99</v>
      </c>
      <c r="F1580" s="35">
        <v>12</v>
      </c>
      <c r="G1580" s="35">
        <v>2011</v>
      </c>
      <c r="H1580" s="31">
        <f t="shared" si="24"/>
        <v>12</v>
      </c>
    </row>
    <row r="1581" spans="1:8">
      <c r="A1581" s="32">
        <v>7115</v>
      </c>
      <c r="B1581" s="37">
        <v>2</v>
      </c>
      <c r="C1581" s="37">
        <v>24</v>
      </c>
      <c r="D1581" s="38">
        <v>7808.25</v>
      </c>
      <c r="E1581" s="38">
        <v>325.33999999999997</v>
      </c>
      <c r="F1581" s="35">
        <v>12</v>
      </c>
      <c r="G1581" s="35">
        <v>2011</v>
      </c>
      <c r="H1581" s="31">
        <f t="shared" si="24"/>
        <v>12</v>
      </c>
    </row>
    <row r="1582" spans="1:8">
      <c r="A1582" s="32">
        <v>3831</v>
      </c>
      <c r="B1582" s="37">
        <v>7</v>
      </c>
      <c r="C1582" s="37">
        <v>85</v>
      </c>
      <c r="D1582" s="38">
        <v>25051.41</v>
      </c>
      <c r="E1582" s="38">
        <v>294.72000000000003</v>
      </c>
      <c r="F1582" s="35">
        <v>12</v>
      </c>
      <c r="G1582" s="35">
        <v>2011</v>
      </c>
      <c r="H1582" s="31">
        <f t="shared" si="24"/>
        <v>12.142857142857142</v>
      </c>
    </row>
    <row r="1583" spans="1:8">
      <c r="A1583" s="32">
        <v>6200</v>
      </c>
      <c r="B1583" s="39">
        <v>1731</v>
      </c>
      <c r="C1583" s="39">
        <v>21038</v>
      </c>
      <c r="D1583" s="38">
        <v>8271068.0199999996</v>
      </c>
      <c r="E1583" s="38">
        <v>393.15</v>
      </c>
      <c r="F1583" s="35">
        <v>12</v>
      </c>
      <c r="G1583" s="35">
        <v>2011</v>
      </c>
      <c r="H1583" s="31">
        <f t="shared" si="24"/>
        <v>12.15366839976892</v>
      </c>
    </row>
    <row r="1584" spans="1:8">
      <c r="A1584" s="32">
        <v>6200</v>
      </c>
      <c r="B1584" s="37">
        <v>698</v>
      </c>
      <c r="C1584" s="39">
        <v>8506</v>
      </c>
      <c r="D1584" s="38">
        <v>3483688.78</v>
      </c>
      <c r="E1584" s="38">
        <v>409.56</v>
      </c>
      <c r="F1584" s="35">
        <v>12</v>
      </c>
      <c r="G1584" s="35">
        <v>2011</v>
      </c>
      <c r="H1584" s="31">
        <f t="shared" si="24"/>
        <v>12.18624641833811</v>
      </c>
    </row>
    <row r="1585" spans="1:8">
      <c r="A1585" s="32">
        <v>6200</v>
      </c>
      <c r="B1585" s="37">
        <v>482</v>
      </c>
      <c r="C1585" s="39">
        <v>6019</v>
      </c>
      <c r="D1585" s="38">
        <v>2667984.25</v>
      </c>
      <c r="E1585" s="38">
        <v>443.26</v>
      </c>
      <c r="F1585" s="35">
        <v>12</v>
      </c>
      <c r="G1585" s="35">
        <v>2011</v>
      </c>
      <c r="H1585" s="31">
        <f t="shared" si="24"/>
        <v>12.487551867219917</v>
      </c>
    </row>
    <row r="1586" spans="1:8">
      <c r="A1586" s="32">
        <v>6200</v>
      </c>
      <c r="B1586" s="37">
        <v>26</v>
      </c>
      <c r="C1586" s="37">
        <v>326</v>
      </c>
      <c r="D1586" s="38">
        <v>98805.37</v>
      </c>
      <c r="E1586" s="38">
        <v>303.08</v>
      </c>
      <c r="F1586" s="35">
        <v>12</v>
      </c>
      <c r="G1586" s="35">
        <v>2011</v>
      </c>
      <c r="H1586" s="31">
        <f t="shared" si="24"/>
        <v>12.538461538461538</v>
      </c>
    </row>
    <row r="1587" spans="1:8">
      <c r="A1587" s="32">
        <v>8323</v>
      </c>
      <c r="B1587" s="37">
        <v>35</v>
      </c>
      <c r="C1587" s="37">
        <v>443</v>
      </c>
      <c r="D1587" s="38">
        <v>300162.08</v>
      </c>
      <c r="E1587" s="38">
        <v>677.57</v>
      </c>
      <c r="F1587" s="35">
        <v>12</v>
      </c>
      <c r="G1587" s="35">
        <v>2011</v>
      </c>
      <c r="H1587" s="31">
        <f t="shared" si="24"/>
        <v>12.657142857142857</v>
      </c>
    </row>
    <row r="1588" spans="1:8">
      <c r="A1588" s="32">
        <v>9310</v>
      </c>
      <c r="B1588" s="37">
        <v>263</v>
      </c>
      <c r="C1588" s="39">
        <v>3329</v>
      </c>
      <c r="D1588" s="38">
        <v>1551970.83</v>
      </c>
      <c r="E1588" s="38">
        <v>466.2</v>
      </c>
      <c r="F1588" s="35">
        <v>12</v>
      </c>
      <c r="G1588" s="35">
        <v>2011</v>
      </c>
      <c r="H1588" s="31">
        <f t="shared" si="24"/>
        <v>12.657794676806084</v>
      </c>
    </row>
    <row r="1589" spans="1:8">
      <c r="A1589" s="32">
        <v>5000</v>
      </c>
      <c r="B1589" s="37">
        <v>150</v>
      </c>
      <c r="C1589" s="39">
        <v>1933</v>
      </c>
      <c r="D1589" s="38">
        <v>688839.58</v>
      </c>
      <c r="E1589" s="38">
        <v>356.36</v>
      </c>
      <c r="F1589" s="35">
        <v>12</v>
      </c>
      <c r="G1589" s="35">
        <v>2011</v>
      </c>
      <c r="H1589" s="31">
        <f t="shared" si="24"/>
        <v>12.886666666666667</v>
      </c>
    </row>
    <row r="1590" spans="1:8">
      <c r="A1590" s="32">
        <v>8325</v>
      </c>
      <c r="B1590" s="37">
        <v>233</v>
      </c>
      <c r="C1590" s="39">
        <v>3058</v>
      </c>
      <c r="D1590" s="38">
        <v>1893099.65</v>
      </c>
      <c r="E1590" s="38">
        <v>619.05999999999995</v>
      </c>
      <c r="F1590" s="35">
        <v>12</v>
      </c>
      <c r="G1590" s="35">
        <v>2011</v>
      </c>
      <c r="H1590" s="31">
        <f t="shared" si="24"/>
        <v>13.124463519313304</v>
      </c>
    </row>
    <row r="1591" spans="1:8">
      <c r="A1591" s="32">
        <v>3811</v>
      </c>
      <c r="B1591" s="37">
        <v>24</v>
      </c>
      <c r="C1591" s="37">
        <v>318</v>
      </c>
      <c r="D1591" s="38">
        <v>97464.7</v>
      </c>
      <c r="E1591" s="38">
        <v>306.49</v>
      </c>
      <c r="F1591" s="35">
        <v>12</v>
      </c>
      <c r="G1591" s="35">
        <v>2011</v>
      </c>
      <c r="H1591" s="31">
        <f t="shared" si="24"/>
        <v>13.25</v>
      </c>
    </row>
    <row r="1592" spans="1:8">
      <c r="A1592" s="32">
        <v>8103</v>
      </c>
      <c r="B1592" s="37">
        <v>31</v>
      </c>
      <c r="C1592" s="37">
        <v>413</v>
      </c>
      <c r="D1592" s="38">
        <v>245587.29</v>
      </c>
      <c r="E1592" s="38">
        <v>594.64</v>
      </c>
      <c r="F1592" s="35">
        <v>12</v>
      </c>
      <c r="G1592" s="35">
        <v>2011</v>
      </c>
      <c r="H1592" s="31">
        <f t="shared" si="24"/>
        <v>13.32258064516129</v>
      </c>
    </row>
    <row r="1593" spans="1:8">
      <c r="A1593" s="32">
        <v>3720</v>
      </c>
      <c r="B1593" s="37">
        <v>14</v>
      </c>
      <c r="C1593" s="37">
        <v>190</v>
      </c>
      <c r="D1593" s="38">
        <v>55506.21</v>
      </c>
      <c r="E1593" s="38">
        <v>292.14</v>
      </c>
      <c r="F1593" s="35">
        <v>12</v>
      </c>
      <c r="G1593" s="35">
        <v>2011</v>
      </c>
      <c r="H1593" s="31">
        <f t="shared" si="24"/>
        <v>13.571428571428571</v>
      </c>
    </row>
    <row r="1594" spans="1:8">
      <c r="A1594" s="32">
        <v>3811</v>
      </c>
      <c r="B1594" s="37">
        <v>83</v>
      </c>
      <c r="C1594" s="39">
        <v>1127</v>
      </c>
      <c r="D1594" s="38">
        <v>411843.23</v>
      </c>
      <c r="E1594" s="38">
        <v>365.43</v>
      </c>
      <c r="F1594" s="35">
        <v>12</v>
      </c>
      <c r="G1594" s="35">
        <v>2011</v>
      </c>
      <c r="H1594" s="31">
        <f t="shared" si="24"/>
        <v>13.578313253012048</v>
      </c>
    </row>
    <row r="1595" spans="1:8">
      <c r="A1595" s="32">
        <v>8329</v>
      </c>
      <c r="B1595" s="37">
        <v>3</v>
      </c>
      <c r="C1595" s="37">
        <v>41</v>
      </c>
      <c r="D1595" s="38">
        <v>9573.9500000000007</v>
      </c>
      <c r="E1595" s="38">
        <v>233.51</v>
      </c>
      <c r="F1595" s="35">
        <v>12</v>
      </c>
      <c r="G1595" s="35">
        <v>2011</v>
      </c>
      <c r="H1595" s="31">
        <f t="shared" si="24"/>
        <v>13.666666666666666</v>
      </c>
    </row>
    <row r="1596" spans="1:8">
      <c r="A1596" s="32">
        <v>9331</v>
      </c>
      <c r="B1596" s="37">
        <v>289</v>
      </c>
      <c r="C1596" s="39">
        <v>3986</v>
      </c>
      <c r="D1596" s="38">
        <v>1995895.25</v>
      </c>
      <c r="E1596" s="38">
        <v>500.73</v>
      </c>
      <c r="F1596" s="35">
        <v>12</v>
      </c>
      <c r="G1596" s="35">
        <v>2011</v>
      </c>
      <c r="H1596" s="31">
        <f t="shared" si="24"/>
        <v>13.792387543252595</v>
      </c>
    </row>
    <row r="1597" spans="1:8">
      <c r="A1597" s="32">
        <v>6200</v>
      </c>
      <c r="B1597" s="37">
        <v>379</v>
      </c>
      <c r="C1597" s="39">
        <v>5242</v>
      </c>
      <c r="D1597" s="38">
        <v>2239991.5</v>
      </c>
      <c r="E1597" s="38">
        <v>427.32</v>
      </c>
      <c r="F1597" s="35">
        <v>12</v>
      </c>
      <c r="G1597" s="35">
        <v>2011</v>
      </c>
      <c r="H1597" s="31">
        <f t="shared" si="24"/>
        <v>13.831134564643799</v>
      </c>
    </row>
    <row r="1598" spans="1:8">
      <c r="A1598" s="32">
        <v>6100</v>
      </c>
      <c r="B1598" s="37">
        <v>163</v>
      </c>
      <c r="C1598" s="39">
        <v>2271</v>
      </c>
      <c r="D1598" s="38">
        <v>1517890.92</v>
      </c>
      <c r="E1598" s="38">
        <v>668.38</v>
      </c>
      <c r="F1598" s="35">
        <v>12</v>
      </c>
      <c r="G1598" s="35">
        <v>2011</v>
      </c>
      <c r="H1598" s="31">
        <f t="shared" si="24"/>
        <v>13.932515337423313</v>
      </c>
    </row>
    <row r="1599" spans="1:8">
      <c r="A1599" s="32">
        <v>3311</v>
      </c>
      <c r="B1599" s="37">
        <v>1</v>
      </c>
      <c r="C1599" s="37">
        <v>14</v>
      </c>
      <c r="D1599" s="38">
        <v>3173.24</v>
      </c>
      <c r="E1599" s="38">
        <v>226.66</v>
      </c>
      <c r="F1599" s="35">
        <v>12</v>
      </c>
      <c r="G1599" s="35">
        <v>2011</v>
      </c>
      <c r="H1599" s="31">
        <f t="shared" si="24"/>
        <v>14</v>
      </c>
    </row>
    <row r="1600" spans="1:8">
      <c r="A1600" s="32">
        <v>1120</v>
      </c>
      <c r="B1600" s="37">
        <v>84</v>
      </c>
      <c r="C1600" s="39">
        <v>1191</v>
      </c>
      <c r="D1600" s="38">
        <v>338677.16</v>
      </c>
      <c r="E1600" s="38">
        <v>284.36</v>
      </c>
      <c r="F1600" s="35">
        <v>12</v>
      </c>
      <c r="G1600" s="35">
        <v>2011</v>
      </c>
      <c r="H1600" s="31">
        <f t="shared" si="24"/>
        <v>14.178571428571429</v>
      </c>
    </row>
    <row r="1601" spans="1:8">
      <c r="A1601" s="32">
        <v>5000</v>
      </c>
      <c r="B1601" s="37">
        <v>14</v>
      </c>
      <c r="C1601" s="37">
        <v>199</v>
      </c>
      <c r="D1601" s="38">
        <v>87775.93</v>
      </c>
      <c r="E1601" s="38">
        <v>441.09</v>
      </c>
      <c r="F1601" s="35">
        <v>12</v>
      </c>
      <c r="G1601" s="35">
        <v>2011</v>
      </c>
      <c r="H1601" s="31">
        <f t="shared" si="24"/>
        <v>14.214285714285714</v>
      </c>
    </row>
    <row r="1602" spans="1:8">
      <c r="A1602" s="32">
        <v>6100</v>
      </c>
      <c r="B1602" s="37">
        <v>210</v>
      </c>
      <c r="C1602" s="39">
        <v>2995</v>
      </c>
      <c r="D1602" s="38">
        <v>1355346.61</v>
      </c>
      <c r="E1602" s="38">
        <v>452.54</v>
      </c>
      <c r="F1602" s="35">
        <v>12</v>
      </c>
      <c r="G1602" s="35">
        <v>2011</v>
      </c>
      <c r="H1602" s="31">
        <f t="shared" si="24"/>
        <v>14.261904761904763</v>
      </c>
    </row>
    <row r="1603" spans="1:8">
      <c r="A1603" s="32">
        <v>3829</v>
      </c>
      <c r="B1603" s="37">
        <v>18</v>
      </c>
      <c r="C1603" s="37">
        <v>259</v>
      </c>
      <c r="D1603" s="38">
        <v>111403.05</v>
      </c>
      <c r="E1603" s="38">
        <v>430.13</v>
      </c>
      <c r="F1603" s="35">
        <v>12</v>
      </c>
      <c r="G1603" s="35">
        <v>2011</v>
      </c>
      <c r="H1603" s="31">
        <f t="shared" si="24"/>
        <v>14.388888888888889</v>
      </c>
    </row>
    <row r="1604" spans="1:8">
      <c r="A1604" s="32">
        <v>1110</v>
      </c>
      <c r="B1604" s="37">
        <v>54</v>
      </c>
      <c r="C1604" s="37">
        <v>784</v>
      </c>
      <c r="D1604" s="38">
        <v>219671.31</v>
      </c>
      <c r="E1604" s="38">
        <v>280.19</v>
      </c>
      <c r="F1604" s="35">
        <v>12</v>
      </c>
      <c r="G1604" s="35">
        <v>2011</v>
      </c>
      <c r="H1604" s="31">
        <f t="shared" ref="H1604:H1667" si="25">C1604/B1604</f>
        <v>14.518518518518519</v>
      </c>
    </row>
    <row r="1605" spans="1:8">
      <c r="A1605" s="32">
        <v>6310</v>
      </c>
      <c r="B1605" s="39">
        <v>1169</v>
      </c>
      <c r="C1605" s="39">
        <v>17280</v>
      </c>
      <c r="D1605" s="38">
        <v>5106626.3</v>
      </c>
      <c r="E1605" s="38">
        <v>295.52</v>
      </c>
      <c r="F1605" s="35">
        <v>12</v>
      </c>
      <c r="G1605" s="35">
        <v>2011</v>
      </c>
      <c r="H1605" s="31">
        <f t="shared" si="25"/>
        <v>14.781864841745081</v>
      </c>
    </row>
    <row r="1606" spans="1:8">
      <c r="A1606" s="32">
        <v>9592</v>
      </c>
      <c r="B1606" s="37">
        <v>59</v>
      </c>
      <c r="C1606" s="37">
        <v>875</v>
      </c>
      <c r="D1606" s="38">
        <v>420923.93</v>
      </c>
      <c r="E1606" s="38">
        <v>481.06</v>
      </c>
      <c r="F1606" s="35">
        <v>12</v>
      </c>
      <c r="G1606" s="35">
        <v>2011</v>
      </c>
      <c r="H1606" s="31">
        <f t="shared" si="25"/>
        <v>14.830508474576272</v>
      </c>
    </row>
    <row r="1607" spans="1:8">
      <c r="A1607" s="32">
        <v>9100</v>
      </c>
      <c r="B1607" s="37">
        <v>1</v>
      </c>
      <c r="C1607" s="37">
        <v>15</v>
      </c>
      <c r="D1607" s="38">
        <v>3572.27</v>
      </c>
      <c r="E1607" s="38">
        <v>238.15</v>
      </c>
      <c r="F1607" s="35">
        <v>12</v>
      </c>
      <c r="G1607" s="35">
        <v>2011</v>
      </c>
      <c r="H1607" s="31">
        <f t="shared" si="25"/>
        <v>15</v>
      </c>
    </row>
    <row r="1608" spans="1:8">
      <c r="A1608" s="32">
        <v>1302</v>
      </c>
      <c r="B1608" s="37">
        <v>35</v>
      </c>
      <c r="C1608" s="37">
        <v>528</v>
      </c>
      <c r="D1608" s="38">
        <v>154998.71</v>
      </c>
      <c r="E1608" s="38">
        <v>293.56</v>
      </c>
      <c r="F1608" s="35">
        <v>12</v>
      </c>
      <c r="G1608" s="35">
        <v>2011</v>
      </c>
      <c r="H1608" s="31">
        <f t="shared" si="25"/>
        <v>15.085714285714285</v>
      </c>
    </row>
    <row r="1609" spans="1:8">
      <c r="A1609" s="32">
        <v>9100</v>
      </c>
      <c r="B1609" s="37">
        <v>6</v>
      </c>
      <c r="C1609" s="37">
        <v>91</v>
      </c>
      <c r="D1609" s="38">
        <v>37605.9</v>
      </c>
      <c r="E1609" s="38">
        <v>413.25</v>
      </c>
      <c r="F1609" s="35">
        <v>12</v>
      </c>
      <c r="G1609" s="35">
        <v>2011</v>
      </c>
      <c r="H1609" s="31">
        <f t="shared" si="25"/>
        <v>15.166666666666666</v>
      </c>
    </row>
    <row r="1610" spans="1:8">
      <c r="A1610" s="32">
        <v>9399</v>
      </c>
      <c r="B1610" s="37">
        <v>9</v>
      </c>
      <c r="C1610" s="37">
        <v>137</v>
      </c>
      <c r="D1610" s="38">
        <v>55049.93</v>
      </c>
      <c r="E1610" s="38">
        <v>401.82</v>
      </c>
      <c r="F1610" s="35">
        <v>12</v>
      </c>
      <c r="G1610" s="35">
        <v>2011</v>
      </c>
      <c r="H1610" s="31">
        <f t="shared" si="25"/>
        <v>15.222222222222221</v>
      </c>
    </row>
    <row r="1611" spans="1:8">
      <c r="A1611" s="32">
        <v>3691</v>
      </c>
      <c r="B1611" s="37">
        <v>9</v>
      </c>
      <c r="C1611" s="37">
        <v>138</v>
      </c>
      <c r="D1611" s="38">
        <v>32685.439999999999</v>
      </c>
      <c r="E1611" s="38">
        <v>236.85</v>
      </c>
      <c r="F1611" s="35">
        <v>12</v>
      </c>
      <c r="G1611" s="35">
        <v>2011</v>
      </c>
      <c r="H1611" s="31">
        <f t="shared" si="25"/>
        <v>15.333333333333334</v>
      </c>
    </row>
    <row r="1612" spans="1:8">
      <c r="A1612" s="32">
        <v>8200</v>
      </c>
      <c r="B1612" s="37">
        <v>112</v>
      </c>
      <c r="C1612" s="39">
        <v>1721</v>
      </c>
      <c r="D1612" s="38">
        <v>1246641.6499999999</v>
      </c>
      <c r="E1612" s="38">
        <v>724.37</v>
      </c>
      <c r="F1612" s="35">
        <v>12</v>
      </c>
      <c r="G1612" s="35">
        <v>2011</v>
      </c>
      <c r="H1612" s="31">
        <f t="shared" si="25"/>
        <v>15.366071428571429</v>
      </c>
    </row>
    <row r="1613" spans="1:8">
      <c r="A1613" s="32">
        <v>6100</v>
      </c>
      <c r="B1613" s="37">
        <v>99</v>
      </c>
      <c r="C1613" s="39">
        <v>1530</v>
      </c>
      <c r="D1613" s="38">
        <v>1400499.74</v>
      </c>
      <c r="E1613" s="38">
        <v>915.36</v>
      </c>
      <c r="F1613" s="35">
        <v>12</v>
      </c>
      <c r="G1613" s="35">
        <v>2011</v>
      </c>
      <c r="H1613" s="31">
        <f t="shared" si="25"/>
        <v>15.454545454545455</v>
      </c>
    </row>
    <row r="1614" spans="1:8">
      <c r="A1614" s="32">
        <v>3420</v>
      </c>
      <c r="B1614" s="37">
        <v>5</v>
      </c>
      <c r="C1614" s="37">
        <v>82</v>
      </c>
      <c r="D1614" s="38">
        <v>34364.86</v>
      </c>
      <c r="E1614" s="38">
        <v>419.08</v>
      </c>
      <c r="F1614" s="35">
        <v>12</v>
      </c>
      <c r="G1614" s="35">
        <v>2011</v>
      </c>
      <c r="H1614" s="31">
        <f t="shared" si="25"/>
        <v>16.399999999999999</v>
      </c>
    </row>
    <row r="1615" spans="1:8">
      <c r="A1615" s="32">
        <v>6200</v>
      </c>
      <c r="B1615" s="37">
        <v>227</v>
      </c>
      <c r="C1615" s="39">
        <v>3768</v>
      </c>
      <c r="D1615" s="38">
        <v>1440494.22</v>
      </c>
      <c r="E1615" s="38">
        <v>382.3</v>
      </c>
      <c r="F1615" s="35">
        <v>12</v>
      </c>
      <c r="G1615" s="35">
        <v>2011</v>
      </c>
      <c r="H1615" s="31">
        <f t="shared" si="25"/>
        <v>16.599118942731277</v>
      </c>
    </row>
    <row r="1616" spans="1:8">
      <c r="A1616" s="32">
        <v>9599</v>
      </c>
      <c r="B1616" s="37">
        <v>77</v>
      </c>
      <c r="C1616" s="39">
        <v>1296</v>
      </c>
      <c r="D1616" s="38">
        <v>451024.92</v>
      </c>
      <c r="E1616" s="38">
        <v>348.01</v>
      </c>
      <c r="F1616" s="35">
        <v>12</v>
      </c>
      <c r="G1616" s="35">
        <v>2011</v>
      </c>
      <c r="H1616" s="31">
        <f t="shared" si="25"/>
        <v>16.831168831168831</v>
      </c>
    </row>
    <row r="1617" spans="1:8">
      <c r="A1617" s="32">
        <v>3529</v>
      </c>
      <c r="B1617" s="37">
        <v>38</v>
      </c>
      <c r="C1617" s="37">
        <v>642</v>
      </c>
      <c r="D1617" s="38">
        <v>257231.73</v>
      </c>
      <c r="E1617" s="38">
        <v>400.67</v>
      </c>
      <c r="F1617" s="35">
        <v>12</v>
      </c>
      <c r="G1617" s="35">
        <v>2011</v>
      </c>
      <c r="H1617" s="31">
        <f t="shared" si="25"/>
        <v>16.894736842105264</v>
      </c>
    </row>
    <row r="1618" spans="1:8">
      <c r="A1618" s="32">
        <v>6100</v>
      </c>
      <c r="B1618" s="37">
        <v>12</v>
      </c>
      <c r="C1618" s="37">
        <v>203</v>
      </c>
      <c r="D1618" s="38">
        <v>110740.07</v>
      </c>
      <c r="E1618" s="38">
        <v>545.52</v>
      </c>
      <c r="F1618" s="35">
        <v>12</v>
      </c>
      <c r="G1618" s="35">
        <v>2011</v>
      </c>
      <c r="H1618" s="31">
        <f t="shared" si="25"/>
        <v>16.916666666666668</v>
      </c>
    </row>
    <row r="1619" spans="1:8">
      <c r="A1619" s="32">
        <v>9310</v>
      </c>
      <c r="B1619" s="37">
        <v>501</v>
      </c>
      <c r="C1619" s="39">
        <v>8492</v>
      </c>
      <c r="D1619" s="38">
        <v>3964176.72</v>
      </c>
      <c r="E1619" s="38">
        <v>466.81</v>
      </c>
      <c r="F1619" s="35">
        <v>12</v>
      </c>
      <c r="G1619" s="35">
        <v>2011</v>
      </c>
      <c r="H1619" s="31">
        <f t="shared" si="25"/>
        <v>16.950099800399201</v>
      </c>
    </row>
    <row r="1620" spans="1:8">
      <c r="A1620" s="32">
        <v>3699</v>
      </c>
      <c r="B1620" s="37">
        <v>1</v>
      </c>
      <c r="C1620" s="37">
        <v>17</v>
      </c>
      <c r="D1620" s="38">
        <v>4977.08</v>
      </c>
      <c r="E1620" s="38">
        <v>292.77</v>
      </c>
      <c r="F1620" s="35">
        <v>12</v>
      </c>
      <c r="G1620" s="35">
        <v>2011</v>
      </c>
      <c r="H1620" s="31">
        <f t="shared" si="25"/>
        <v>17</v>
      </c>
    </row>
    <row r="1621" spans="1:8">
      <c r="A1621" s="32">
        <v>6100</v>
      </c>
      <c r="B1621" s="37">
        <v>58</v>
      </c>
      <c r="C1621" s="37">
        <v>988</v>
      </c>
      <c r="D1621" s="38">
        <v>714272.38</v>
      </c>
      <c r="E1621" s="38">
        <v>722.95</v>
      </c>
      <c r="F1621" s="35">
        <v>12</v>
      </c>
      <c r="G1621" s="35">
        <v>2011</v>
      </c>
      <c r="H1621" s="31">
        <f t="shared" si="25"/>
        <v>17.03448275862069</v>
      </c>
    </row>
    <row r="1622" spans="1:8">
      <c r="A1622" s="32">
        <v>3117</v>
      </c>
      <c r="B1622" s="37">
        <v>441</v>
      </c>
      <c r="C1622" s="39">
        <v>7548</v>
      </c>
      <c r="D1622" s="38">
        <v>2349764.4</v>
      </c>
      <c r="E1622" s="38">
        <v>311.31</v>
      </c>
      <c r="F1622" s="35">
        <v>12</v>
      </c>
      <c r="G1622" s="35">
        <v>2011</v>
      </c>
      <c r="H1622" s="31">
        <f t="shared" si="25"/>
        <v>17.1156462585034</v>
      </c>
    </row>
    <row r="1623" spans="1:8">
      <c r="A1623" s="32">
        <v>6320</v>
      </c>
      <c r="B1623" s="37">
        <v>316</v>
      </c>
      <c r="C1623" s="39">
        <v>5455</v>
      </c>
      <c r="D1623" s="38">
        <v>1942720.64</v>
      </c>
      <c r="E1623" s="38">
        <v>356.14</v>
      </c>
      <c r="F1623" s="35">
        <v>12</v>
      </c>
      <c r="G1623" s="35">
        <v>2011</v>
      </c>
      <c r="H1623" s="31">
        <f t="shared" si="25"/>
        <v>17.2626582278481</v>
      </c>
    </row>
    <row r="1624" spans="1:8">
      <c r="A1624" s="32">
        <v>3691</v>
      </c>
      <c r="B1624" s="37">
        <v>53</v>
      </c>
      <c r="C1624" s="37">
        <v>922</v>
      </c>
      <c r="D1624" s="38">
        <v>297249.24</v>
      </c>
      <c r="E1624" s="38">
        <v>322.39999999999998</v>
      </c>
      <c r="F1624" s="35">
        <v>12</v>
      </c>
      <c r="G1624" s="35">
        <v>2011</v>
      </c>
      <c r="H1624" s="31">
        <f t="shared" si="25"/>
        <v>17.39622641509434</v>
      </c>
    </row>
    <row r="1625" spans="1:8">
      <c r="A1625" s="32">
        <v>9350</v>
      </c>
      <c r="B1625" s="37">
        <v>78</v>
      </c>
      <c r="C1625" s="39">
        <v>1371</v>
      </c>
      <c r="D1625" s="38">
        <v>981637.4</v>
      </c>
      <c r="E1625" s="38">
        <v>716</v>
      </c>
      <c r="F1625" s="35">
        <v>12</v>
      </c>
      <c r="G1625" s="35">
        <v>2011</v>
      </c>
      <c r="H1625" s="31">
        <f t="shared" si="25"/>
        <v>17.576923076923077</v>
      </c>
    </row>
    <row r="1626" spans="1:8">
      <c r="A1626" s="32">
        <v>3529</v>
      </c>
      <c r="B1626" s="37">
        <v>4</v>
      </c>
      <c r="C1626" s="37">
        <v>71</v>
      </c>
      <c r="D1626" s="38">
        <v>22260.95</v>
      </c>
      <c r="E1626" s="38">
        <v>313.52999999999997</v>
      </c>
      <c r="F1626" s="35">
        <v>12</v>
      </c>
      <c r="G1626" s="35">
        <v>2011</v>
      </c>
      <c r="H1626" s="31">
        <f t="shared" si="25"/>
        <v>17.75</v>
      </c>
    </row>
    <row r="1627" spans="1:8">
      <c r="A1627" s="32">
        <v>3420</v>
      </c>
      <c r="B1627" s="37">
        <v>284</v>
      </c>
      <c r="C1627" s="39">
        <v>5046</v>
      </c>
      <c r="D1627" s="38">
        <v>2651109.91</v>
      </c>
      <c r="E1627" s="38">
        <v>525.39</v>
      </c>
      <c r="F1627" s="35">
        <v>12</v>
      </c>
      <c r="G1627" s="35">
        <v>2011</v>
      </c>
      <c r="H1627" s="31">
        <f t="shared" si="25"/>
        <v>17.767605633802816</v>
      </c>
    </row>
    <row r="1628" spans="1:8">
      <c r="A1628" s="32">
        <v>3811</v>
      </c>
      <c r="B1628" s="37">
        <v>1</v>
      </c>
      <c r="C1628" s="37">
        <v>18</v>
      </c>
      <c r="D1628" s="38">
        <v>13098.59</v>
      </c>
      <c r="E1628" s="38">
        <v>727.7</v>
      </c>
      <c r="F1628" s="35">
        <v>12</v>
      </c>
      <c r="G1628" s="35">
        <v>2011</v>
      </c>
      <c r="H1628" s="31">
        <f t="shared" si="25"/>
        <v>18</v>
      </c>
    </row>
    <row r="1629" spans="1:8">
      <c r="A1629" s="32">
        <v>3212</v>
      </c>
      <c r="B1629" s="37">
        <v>30</v>
      </c>
      <c r="C1629" s="37">
        <v>550</v>
      </c>
      <c r="D1629" s="38">
        <v>240892.14</v>
      </c>
      <c r="E1629" s="38">
        <v>437.99</v>
      </c>
      <c r="F1629" s="35">
        <v>12</v>
      </c>
      <c r="G1629" s="35">
        <v>2011</v>
      </c>
      <c r="H1629" s="31">
        <f t="shared" si="25"/>
        <v>18.333333333333332</v>
      </c>
    </row>
    <row r="1630" spans="1:8">
      <c r="A1630" s="32">
        <v>2901</v>
      </c>
      <c r="B1630" s="37">
        <v>23</v>
      </c>
      <c r="C1630" s="37">
        <v>428</v>
      </c>
      <c r="D1630" s="38">
        <v>209589.67</v>
      </c>
      <c r="E1630" s="38">
        <v>489.7</v>
      </c>
      <c r="F1630" s="35">
        <v>12</v>
      </c>
      <c r="G1630" s="35">
        <v>2011</v>
      </c>
      <c r="H1630" s="31">
        <f t="shared" si="25"/>
        <v>18.608695652173914</v>
      </c>
    </row>
    <row r="1631" spans="1:8">
      <c r="A1631" s="32">
        <v>9391</v>
      </c>
      <c r="B1631" s="37">
        <v>393</v>
      </c>
      <c r="C1631" s="39">
        <v>7322</v>
      </c>
      <c r="D1631" s="38">
        <v>2552073.6</v>
      </c>
      <c r="E1631" s="38">
        <v>348.55</v>
      </c>
      <c r="F1631" s="35">
        <v>12</v>
      </c>
      <c r="G1631" s="35">
        <v>2011</v>
      </c>
      <c r="H1631" s="31">
        <f t="shared" si="25"/>
        <v>18.631043256997454</v>
      </c>
    </row>
    <row r="1632" spans="1:8">
      <c r="A1632" s="32">
        <v>8323</v>
      </c>
      <c r="B1632" s="37">
        <v>56</v>
      </c>
      <c r="C1632" s="39">
        <v>1047</v>
      </c>
      <c r="D1632" s="38">
        <v>298860.48</v>
      </c>
      <c r="E1632" s="38">
        <v>285.44</v>
      </c>
      <c r="F1632" s="35">
        <v>12</v>
      </c>
      <c r="G1632" s="35">
        <v>2011</v>
      </c>
      <c r="H1632" s="31">
        <f t="shared" si="25"/>
        <v>18.696428571428573</v>
      </c>
    </row>
    <row r="1633" spans="1:8">
      <c r="A1633" s="32">
        <v>9490</v>
      </c>
      <c r="B1633" s="37">
        <v>65</v>
      </c>
      <c r="C1633" s="39">
        <v>1217</v>
      </c>
      <c r="D1633" s="38">
        <v>524910.81000000006</v>
      </c>
      <c r="E1633" s="38">
        <v>431.32</v>
      </c>
      <c r="F1633" s="35">
        <v>12</v>
      </c>
      <c r="G1633" s="35">
        <v>2011</v>
      </c>
      <c r="H1633" s="31">
        <f t="shared" si="25"/>
        <v>18.723076923076924</v>
      </c>
    </row>
    <row r="1634" spans="1:8">
      <c r="A1634" s="32">
        <v>9310</v>
      </c>
      <c r="B1634" s="37">
        <v>84</v>
      </c>
      <c r="C1634" s="39">
        <v>1589</v>
      </c>
      <c r="D1634" s="38">
        <v>941658.58</v>
      </c>
      <c r="E1634" s="38">
        <v>592.61</v>
      </c>
      <c r="F1634" s="35">
        <v>12</v>
      </c>
      <c r="G1634" s="35">
        <v>2011</v>
      </c>
      <c r="H1634" s="31">
        <f t="shared" si="25"/>
        <v>18.916666666666668</v>
      </c>
    </row>
    <row r="1635" spans="1:8">
      <c r="A1635" s="32">
        <v>1110</v>
      </c>
      <c r="B1635" s="37">
        <v>370</v>
      </c>
      <c r="C1635" s="39">
        <v>7007</v>
      </c>
      <c r="D1635" s="38">
        <v>2762001.36</v>
      </c>
      <c r="E1635" s="38">
        <v>394.18</v>
      </c>
      <c r="F1635" s="35">
        <v>12</v>
      </c>
      <c r="G1635" s="35">
        <v>2011</v>
      </c>
      <c r="H1635" s="31">
        <f t="shared" si="25"/>
        <v>18.937837837837836</v>
      </c>
    </row>
    <row r="1636" spans="1:8">
      <c r="A1636" s="32">
        <v>6100</v>
      </c>
      <c r="B1636" s="37">
        <v>228</v>
      </c>
      <c r="C1636" s="39">
        <v>4372</v>
      </c>
      <c r="D1636" s="38">
        <v>2361758.2799999998</v>
      </c>
      <c r="E1636" s="38">
        <v>540.20000000000005</v>
      </c>
      <c r="F1636" s="35">
        <v>12</v>
      </c>
      <c r="G1636" s="35">
        <v>2011</v>
      </c>
      <c r="H1636" s="31">
        <f t="shared" si="25"/>
        <v>19.17543859649123</v>
      </c>
    </row>
    <row r="1637" spans="1:8">
      <c r="A1637" s="32">
        <v>9331</v>
      </c>
      <c r="B1637" s="37">
        <v>121</v>
      </c>
      <c r="C1637" s="39">
        <v>2344</v>
      </c>
      <c r="D1637" s="38">
        <v>1174178.23</v>
      </c>
      <c r="E1637" s="38">
        <v>500.93</v>
      </c>
      <c r="F1637" s="35">
        <v>12</v>
      </c>
      <c r="G1637" s="35">
        <v>2011</v>
      </c>
      <c r="H1637" s="31">
        <f t="shared" si="25"/>
        <v>19.371900826446282</v>
      </c>
    </row>
    <row r="1638" spans="1:8">
      <c r="A1638" s="32">
        <v>6100</v>
      </c>
      <c r="B1638" s="37">
        <v>33</v>
      </c>
      <c r="C1638" s="37">
        <v>642</v>
      </c>
      <c r="D1638" s="38">
        <v>235261.35</v>
      </c>
      <c r="E1638" s="38">
        <v>366.45</v>
      </c>
      <c r="F1638" s="35">
        <v>12</v>
      </c>
      <c r="G1638" s="35">
        <v>2011</v>
      </c>
      <c r="H1638" s="31">
        <f t="shared" si="25"/>
        <v>19.454545454545453</v>
      </c>
    </row>
    <row r="1639" spans="1:8">
      <c r="A1639" s="32">
        <v>5000</v>
      </c>
      <c r="B1639" s="39">
        <v>1087</v>
      </c>
      <c r="C1639" s="39">
        <v>21470</v>
      </c>
      <c r="D1639" s="38">
        <v>9035474.6600000001</v>
      </c>
      <c r="E1639" s="38">
        <v>420.84</v>
      </c>
      <c r="F1639" s="35">
        <v>12</v>
      </c>
      <c r="G1639" s="35">
        <v>2011</v>
      </c>
      <c r="H1639" s="31">
        <f t="shared" si="25"/>
        <v>19.751609935602577</v>
      </c>
    </row>
    <row r="1640" spans="1:8">
      <c r="A1640" s="32">
        <v>3131</v>
      </c>
      <c r="B1640" s="37">
        <v>20</v>
      </c>
      <c r="C1640" s="37">
        <v>398</v>
      </c>
      <c r="D1640" s="38">
        <v>162091.06</v>
      </c>
      <c r="E1640" s="38">
        <v>407.26</v>
      </c>
      <c r="F1640" s="35">
        <v>12</v>
      </c>
      <c r="G1640" s="35">
        <v>2011</v>
      </c>
      <c r="H1640" s="31">
        <f t="shared" si="25"/>
        <v>19.899999999999999</v>
      </c>
    </row>
    <row r="1641" spans="1:8">
      <c r="A1641" s="32">
        <v>8329</v>
      </c>
      <c r="B1641" s="37">
        <v>265</v>
      </c>
      <c r="C1641" s="39">
        <v>5371</v>
      </c>
      <c r="D1641" s="38">
        <v>2494195.1</v>
      </c>
      <c r="E1641" s="38">
        <v>464.38</v>
      </c>
      <c r="F1641" s="35">
        <v>12</v>
      </c>
      <c r="G1641" s="35">
        <v>2011</v>
      </c>
      <c r="H1641" s="31">
        <f t="shared" si="25"/>
        <v>20.267924528301887</v>
      </c>
    </row>
    <row r="1642" spans="1:8">
      <c r="A1642" s="32">
        <v>8103</v>
      </c>
      <c r="B1642" s="37">
        <v>10</v>
      </c>
      <c r="C1642" s="37">
        <v>204</v>
      </c>
      <c r="D1642" s="38">
        <v>225726.14</v>
      </c>
      <c r="E1642" s="38">
        <v>1106.5</v>
      </c>
      <c r="F1642" s="35">
        <v>12</v>
      </c>
      <c r="G1642" s="35">
        <v>2011</v>
      </c>
      <c r="H1642" s="31">
        <f t="shared" si="25"/>
        <v>20.399999999999999</v>
      </c>
    </row>
    <row r="1643" spans="1:8">
      <c r="A1643" s="32">
        <v>9413</v>
      </c>
      <c r="B1643" s="37">
        <v>2</v>
      </c>
      <c r="C1643" s="37">
        <v>41</v>
      </c>
      <c r="D1643" s="38">
        <v>18024.64</v>
      </c>
      <c r="E1643" s="38">
        <v>439.63</v>
      </c>
      <c r="F1643" s="35">
        <v>12</v>
      </c>
      <c r="G1643" s="35">
        <v>2011</v>
      </c>
      <c r="H1643" s="31">
        <f t="shared" si="25"/>
        <v>20.5</v>
      </c>
    </row>
    <row r="1644" spans="1:8">
      <c r="A1644" s="32">
        <v>7192</v>
      </c>
      <c r="B1644" s="37">
        <v>36</v>
      </c>
      <c r="C1644" s="37">
        <v>753</v>
      </c>
      <c r="D1644" s="38">
        <v>400914.78</v>
      </c>
      <c r="E1644" s="38">
        <v>532.41999999999996</v>
      </c>
      <c r="F1644" s="35">
        <v>12</v>
      </c>
      <c r="G1644" s="35">
        <v>2011</v>
      </c>
      <c r="H1644" s="31">
        <f t="shared" si="25"/>
        <v>20.916666666666668</v>
      </c>
    </row>
    <row r="1645" spans="1:8">
      <c r="A1645" s="32">
        <v>6100</v>
      </c>
      <c r="B1645" s="37">
        <v>100</v>
      </c>
      <c r="C1645" s="39">
        <v>2101</v>
      </c>
      <c r="D1645" s="38">
        <v>754934.67</v>
      </c>
      <c r="E1645" s="38">
        <v>359.32</v>
      </c>
      <c r="F1645" s="35">
        <v>12</v>
      </c>
      <c r="G1645" s="35">
        <v>2011</v>
      </c>
      <c r="H1645" s="31">
        <f t="shared" si="25"/>
        <v>21.01</v>
      </c>
    </row>
    <row r="1646" spans="1:8">
      <c r="A1646" s="32">
        <v>7200</v>
      </c>
      <c r="B1646" s="37">
        <v>6</v>
      </c>
      <c r="C1646" s="37">
        <v>128</v>
      </c>
      <c r="D1646" s="38">
        <v>41095.800000000003</v>
      </c>
      <c r="E1646" s="38">
        <v>321.06</v>
      </c>
      <c r="F1646" s="35">
        <v>12</v>
      </c>
      <c r="G1646" s="35">
        <v>2011</v>
      </c>
      <c r="H1646" s="31">
        <f t="shared" si="25"/>
        <v>21.333333333333332</v>
      </c>
    </row>
    <row r="1647" spans="1:8">
      <c r="A1647" s="32">
        <v>9340</v>
      </c>
      <c r="B1647" s="37">
        <v>154</v>
      </c>
      <c r="C1647" s="39">
        <v>3288</v>
      </c>
      <c r="D1647" s="38">
        <v>1526794.33</v>
      </c>
      <c r="E1647" s="38">
        <v>464.35</v>
      </c>
      <c r="F1647" s="35">
        <v>12</v>
      </c>
      <c r="G1647" s="35">
        <v>2011</v>
      </c>
      <c r="H1647" s="31">
        <f t="shared" si="25"/>
        <v>21.350649350649352</v>
      </c>
    </row>
    <row r="1648" spans="1:8">
      <c r="A1648" s="32">
        <v>3720</v>
      </c>
      <c r="B1648" s="37">
        <v>2</v>
      </c>
      <c r="C1648" s="37">
        <v>43</v>
      </c>
      <c r="D1648" s="38">
        <v>10085.81</v>
      </c>
      <c r="E1648" s="38">
        <v>234.55</v>
      </c>
      <c r="F1648" s="35">
        <v>12</v>
      </c>
      <c r="G1648" s="35">
        <v>2011</v>
      </c>
      <c r="H1648" s="31">
        <f t="shared" si="25"/>
        <v>21.5</v>
      </c>
    </row>
    <row r="1649" spans="1:8">
      <c r="A1649" s="32">
        <v>3320</v>
      </c>
      <c r="B1649" s="37">
        <v>91</v>
      </c>
      <c r="C1649" s="39">
        <v>1971</v>
      </c>
      <c r="D1649" s="38">
        <v>886485.38</v>
      </c>
      <c r="E1649" s="38">
        <v>449.76</v>
      </c>
      <c r="F1649" s="35">
        <v>12</v>
      </c>
      <c r="G1649" s="35">
        <v>2011</v>
      </c>
      <c r="H1649" s="31">
        <f t="shared" si="25"/>
        <v>21.659340659340661</v>
      </c>
    </row>
    <row r="1650" spans="1:8">
      <c r="A1650" s="32">
        <v>8329</v>
      </c>
      <c r="B1650" s="37">
        <v>137</v>
      </c>
      <c r="C1650" s="39">
        <v>2977</v>
      </c>
      <c r="D1650" s="38">
        <v>804647.26</v>
      </c>
      <c r="E1650" s="38">
        <v>270.29000000000002</v>
      </c>
      <c r="F1650" s="35">
        <v>12</v>
      </c>
      <c r="G1650" s="35">
        <v>2011</v>
      </c>
      <c r="H1650" s="31">
        <f t="shared" si="25"/>
        <v>21.729927007299271</v>
      </c>
    </row>
    <row r="1651" spans="1:8">
      <c r="A1651" s="32">
        <v>6100</v>
      </c>
      <c r="B1651" s="37">
        <v>52</v>
      </c>
      <c r="C1651" s="39">
        <v>1134</v>
      </c>
      <c r="D1651" s="38">
        <v>1296028.26</v>
      </c>
      <c r="E1651" s="38">
        <v>1142.8800000000001</v>
      </c>
      <c r="F1651" s="35">
        <v>12</v>
      </c>
      <c r="G1651" s="35">
        <v>2011</v>
      </c>
      <c r="H1651" s="31">
        <f t="shared" si="25"/>
        <v>21.807692307692307</v>
      </c>
    </row>
    <row r="1652" spans="1:8">
      <c r="A1652" s="32">
        <v>6100</v>
      </c>
      <c r="B1652" s="37">
        <v>140</v>
      </c>
      <c r="C1652" s="39">
        <v>3061</v>
      </c>
      <c r="D1652" s="38">
        <v>1292696.1100000001</v>
      </c>
      <c r="E1652" s="38">
        <v>422.31</v>
      </c>
      <c r="F1652" s="35">
        <v>12</v>
      </c>
      <c r="G1652" s="35">
        <v>2011</v>
      </c>
      <c r="H1652" s="31">
        <f t="shared" si="25"/>
        <v>21.864285714285714</v>
      </c>
    </row>
    <row r="1653" spans="1:8">
      <c r="A1653" s="32">
        <v>6200</v>
      </c>
      <c r="B1653" s="37">
        <v>345</v>
      </c>
      <c r="C1653" s="39">
        <v>7610</v>
      </c>
      <c r="D1653" s="38">
        <v>3559880.05</v>
      </c>
      <c r="E1653" s="38">
        <v>467.79</v>
      </c>
      <c r="F1653" s="35">
        <v>12</v>
      </c>
      <c r="G1653" s="35">
        <v>2011</v>
      </c>
      <c r="H1653" s="31">
        <f t="shared" si="25"/>
        <v>22.057971014492754</v>
      </c>
    </row>
    <row r="1654" spans="1:8">
      <c r="A1654" s="32">
        <v>8325</v>
      </c>
      <c r="B1654" s="37">
        <v>29</v>
      </c>
      <c r="C1654" s="37">
        <v>652</v>
      </c>
      <c r="D1654" s="38">
        <v>253749.44</v>
      </c>
      <c r="E1654" s="38">
        <v>389.19</v>
      </c>
      <c r="F1654" s="35">
        <v>12</v>
      </c>
      <c r="G1654" s="35">
        <v>2011</v>
      </c>
      <c r="H1654" s="31">
        <f t="shared" si="25"/>
        <v>22.482758620689655</v>
      </c>
    </row>
    <row r="1655" spans="1:8">
      <c r="A1655" s="32">
        <v>7116</v>
      </c>
      <c r="B1655" s="37">
        <v>27</v>
      </c>
      <c r="C1655" s="37">
        <v>609</v>
      </c>
      <c r="D1655" s="38">
        <v>227227.06</v>
      </c>
      <c r="E1655" s="38">
        <v>373.12</v>
      </c>
      <c r="F1655" s="35">
        <v>12</v>
      </c>
      <c r="G1655" s="35">
        <v>2011</v>
      </c>
      <c r="H1655" s="31">
        <f t="shared" si="25"/>
        <v>22.555555555555557</v>
      </c>
    </row>
    <row r="1656" spans="1:8">
      <c r="A1656" s="32">
        <v>3122</v>
      </c>
      <c r="B1656" s="37">
        <v>25</v>
      </c>
      <c r="C1656" s="37">
        <v>565</v>
      </c>
      <c r="D1656" s="38">
        <v>240765.79</v>
      </c>
      <c r="E1656" s="38">
        <v>426.13</v>
      </c>
      <c r="F1656" s="35">
        <v>12</v>
      </c>
      <c r="G1656" s="35">
        <v>2011</v>
      </c>
      <c r="H1656" s="31">
        <f t="shared" si="25"/>
        <v>22.6</v>
      </c>
    </row>
    <row r="1657" spans="1:8">
      <c r="A1657" s="32">
        <v>3819</v>
      </c>
      <c r="B1657" s="37">
        <v>16</v>
      </c>
      <c r="C1657" s="37">
        <v>367</v>
      </c>
      <c r="D1657" s="38">
        <v>139694.79</v>
      </c>
      <c r="E1657" s="38">
        <v>380.64</v>
      </c>
      <c r="F1657" s="35">
        <v>12</v>
      </c>
      <c r="G1657" s="35">
        <v>2011</v>
      </c>
      <c r="H1657" s="31">
        <f t="shared" si="25"/>
        <v>22.9375</v>
      </c>
    </row>
    <row r="1658" spans="1:8">
      <c r="A1658" s="32">
        <v>3832</v>
      </c>
      <c r="B1658" s="37">
        <v>3</v>
      </c>
      <c r="C1658" s="37">
        <v>69</v>
      </c>
      <c r="D1658" s="38">
        <v>14706.79</v>
      </c>
      <c r="E1658" s="38">
        <v>213.14</v>
      </c>
      <c r="F1658" s="35">
        <v>12</v>
      </c>
      <c r="G1658" s="35">
        <v>2011</v>
      </c>
      <c r="H1658" s="31">
        <f t="shared" si="25"/>
        <v>23</v>
      </c>
    </row>
    <row r="1659" spans="1:8">
      <c r="A1659" s="32">
        <v>9200</v>
      </c>
      <c r="B1659" s="37">
        <v>19</v>
      </c>
      <c r="C1659" s="37">
        <v>442</v>
      </c>
      <c r="D1659" s="38">
        <v>219429.87</v>
      </c>
      <c r="E1659" s="38">
        <v>496.45</v>
      </c>
      <c r="F1659" s="35">
        <v>12</v>
      </c>
      <c r="G1659" s="35">
        <v>2011</v>
      </c>
      <c r="H1659" s="31">
        <f t="shared" si="25"/>
        <v>23.263157894736842</v>
      </c>
    </row>
    <row r="1660" spans="1:8">
      <c r="A1660" s="32">
        <v>8102</v>
      </c>
      <c r="B1660" s="37">
        <v>212</v>
      </c>
      <c r="C1660" s="39">
        <v>4946</v>
      </c>
      <c r="D1660" s="38">
        <v>2859647.73</v>
      </c>
      <c r="E1660" s="38">
        <v>578.16999999999996</v>
      </c>
      <c r="F1660" s="35">
        <v>12</v>
      </c>
      <c r="G1660" s="35">
        <v>2011</v>
      </c>
      <c r="H1660" s="31">
        <f t="shared" si="25"/>
        <v>23.330188679245282</v>
      </c>
    </row>
    <row r="1661" spans="1:8">
      <c r="A1661" s="32">
        <v>7111</v>
      </c>
      <c r="B1661" s="37">
        <v>3</v>
      </c>
      <c r="C1661" s="37">
        <v>73</v>
      </c>
      <c r="D1661" s="38">
        <v>27029.1</v>
      </c>
      <c r="E1661" s="38">
        <v>370.26</v>
      </c>
      <c r="F1661" s="35">
        <v>12</v>
      </c>
      <c r="G1661" s="35">
        <v>2011</v>
      </c>
      <c r="H1661" s="31">
        <f t="shared" si="25"/>
        <v>24.333333333333332</v>
      </c>
    </row>
    <row r="1662" spans="1:8">
      <c r="A1662" s="32">
        <v>3812</v>
      </c>
      <c r="B1662" s="37">
        <v>1</v>
      </c>
      <c r="C1662" s="37">
        <v>25</v>
      </c>
      <c r="D1662" s="38">
        <v>10284.6</v>
      </c>
      <c r="E1662" s="38">
        <v>411.38</v>
      </c>
      <c r="F1662" s="35">
        <v>12</v>
      </c>
      <c r="G1662" s="35">
        <v>2011</v>
      </c>
      <c r="H1662" s="31">
        <f t="shared" si="25"/>
        <v>25</v>
      </c>
    </row>
    <row r="1663" spans="1:8">
      <c r="A1663" s="32">
        <v>9340</v>
      </c>
      <c r="B1663" s="37">
        <v>192</v>
      </c>
      <c r="C1663" s="39">
        <v>5031</v>
      </c>
      <c r="D1663" s="38">
        <v>3137585.38</v>
      </c>
      <c r="E1663" s="38">
        <v>623.65</v>
      </c>
      <c r="F1663" s="35">
        <v>12</v>
      </c>
      <c r="G1663" s="35">
        <v>2011</v>
      </c>
      <c r="H1663" s="31">
        <f t="shared" si="25"/>
        <v>26.203125</v>
      </c>
    </row>
    <row r="1664" spans="1:8">
      <c r="A1664" s="32">
        <v>3114</v>
      </c>
      <c r="B1664" s="37">
        <v>7</v>
      </c>
      <c r="C1664" s="37">
        <v>186</v>
      </c>
      <c r="D1664" s="38">
        <v>62733.65</v>
      </c>
      <c r="E1664" s="38">
        <v>337.28</v>
      </c>
      <c r="F1664" s="35">
        <v>12</v>
      </c>
      <c r="G1664" s="35">
        <v>2011</v>
      </c>
      <c r="H1664" s="31">
        <f t="shared" si="25"/>
        <v>26.571428571428573</v>
      </c>
    </row>
    <row r="1665" spans="1:8">
      <c r="A1665" s="32">
        <v>9413</v>
      </c>
      <c r="B1665" s="37">
        <v>73</v>
      </c>
      <c r="C1665" s="39">
        <v>1965</v>
      </c>
      <c r="D1665" s="38">
        <v>1084838.46</v>
      </c>
      <c r="E1665" s="38">
        <v>552.08000000000004</v>
      </c>
      <c r="F1665" s="35">
        <v>12</v>
      </c>
      <c r="G1665" s="35">
        <v>2011</v>
      </c>
      <c r="H1665" s="31">
        <f t="shared" si="25"/>
        <v>26.917808219178081</v>
      </c>
    </row>
    <row r="1666" spans="1:8">
      <c r="A1666" s="32">
        <v>8330</v>
      </c>
      <c r="B1666" s="37">
        <v>28</v>
      </c>
      <c r="C1666" s="37">
        <v>758</v>
      </c>
      <c r="D1666" s="38">
        <v>489976.64</v>
      </c>
      <c r="E1666" s="38">
        <v>646.41</v>
      </c>
      <c r="F1666" s="35">
        <v>12</v>
      </c>
      <c r="G1666" s="35">
        <v>2011</v>
      </c>
      <c r="H1666" s="31">
        <f t="shared" si="25"/>
        <v>27.071428571428573</v>
      </c>
    </row>
    <row r="1667" spans="1:8">
      <c r="A1667" s="32">
        <v>3710</v>
      </c>
      <c r="B1667" s="37">
        <v>6</v>
      </c>
      <c r="C1667" s="37">
        <v>163</v>
      </c>
      <c r="D1667" s="38">
        <v>75221.8</v>
      </c>
      <c r="E1667" s="38">
        <v>461.48</v>
      </c>
      <c r="F1667" s="35">
        <v>12</v>
      </c>
      <c r="G1667" s="35">
        <v>2011</v>
      </c>
      <c r="H1667" s="31">
        <f t="shared" si="25"/>
        <v>27.166666666666668</v>
      </c>
    </row>
    <row r="1668" spans="1:8">
      <c r="A1668" s="32">
        <v>6200</v>
      </c>
      <c r="B1668" s="37">
        <v>107</v>
      </c>
      <c r="C1668" s="39">
        <v>2915</v>
      </c>
      <c r="D1668" s="38">
        <v>1306650.52</v>
      </c>
      <c r="E1668" s="38">
        <v>448.25</v>
      </c>
      <c r="F1668" s="35">
        <v>12</v>
      </c>
      <c r="G1668" s="35">
        <v>2011</v>
      </c>
      <c r="H1668" s="31">
        <f t="shared" ref="H1668:H1731" si="26">C1668/B1668</f>
        <v>27.242990654205606</v>
      </c>
    </row>
    <row r="1669" spans="1:8">
      <c r="A1669" s="32">
        <v>8323</v>
      </c>
      <c r="B1669" s="37">
        <v>14</v>
      </c>
      <c r="C1669" s="37">
        <v>383</v>
      </c>
      <c r="D1669" s="38">
        <v>232248.41</v>
      </c>
      <c r="E1669" s="38">
        <v>606.39</v>
      </c>
      <c r="F1669" s="35">
        <v>12</v>
      </c>
      <c r="G1669" s="35">
        <v>2011</v>
      </c>
      <c r="H1669" s="31">
        <f t="shared" si="26"/>
        <v>27.357142857142858</v>
      </c>
    </row>
    <row r="1670" spans="1:8">
      <c r="A1670" s="32">
        <v>3119</v>
      </c>
      <c r="B1670" s="37">
        <v>23</v>
      </c>
      <c r="C1670" s="37">
        <v>630</v>
      </c>
      <c r="D1670" s="38">
        <v>287157.90999999997</v>
      </c>
      <c r="E1670" s="38">
        <v>455.81</v>
      </c>
      <c r="F1670" s="35">
        <v>12</v>
      </c>
      <c r="G1670" s="35">
        <v>2011</v>
      </c>
      <c r="H1670" s="31">
        <f t="shared" si="26"/>
        <v>27.391304347826086</v>
      </c>
    </row>
    <row r="1671" spans="1:8">
      <c r="A1671" s="32">
        <v>3231</v>
      </c>
      <c r="B1671" s="37">
        <v>8</v>
      </c>
      <c r="C1671" s="37">
        <v>230</v>
      </c>
      <c r="D1671" s="38">
        <v>78161.16</v>
      </c>
      <c r="E1671" s="38">
        <v>339.83</v>
      </c>
      <c r="F1671" s="35">
        <v>12</v>
      </c>
      <c r="G1671" s="35">
        <v>2011</v>
      </c>
      <c r="H1671" s="31">
        <f t="shared" si="26"/>
        <v>28.75</v>
      </c>
    </row>
    <row r="1672" spans="1:8">
      <c r="A1672" s="32">
        <v>8324</v>
      </c>
      <c r="B1672" s="37">
        <v>15</v>
      </c>
      <c r="C1672" s="37">
        <v>434</v>
      </c>
      <c r="D1672" s="38">
        <v>366529.4</v>
      </c>
      <c r="E1672" s="38">
        <v>844.54</v>
      </c>
      <c r="F1672" s="35">
        <v>12</v>
      </c>
      <c r="G1672" s="35">
        <v>2011</v>
      </c>
      <c r="H1672" s="31">
        <f t="shared" si="26"/>
        <v>28.933333333333334</v>
      </c>
    </row>
    <row r="1673" spans="1:8">
      <c r="A1673" s="32">
        <v>7116</v>
      </c>
      <c r="B1673" s="37">
        <v>92</v>
      </c>
      <c r="C1673" s="39">
        <v>2671</v>
      </c>
      <c r="D1673" s="38">
        <v>1414641.5</v>
      </c>
      <c r="E1673" s="38">
        <v>529.63</v>
      </c>
      <c r="F1673" s="35">
        <v>12</v>
      </c>
      <c r="G1673" s="35">
        <v>2011</v>
      </c>
      <c r="H1673" s="31">
        <f t="shared" si="26"/>
        <v>29.032608695652176</v>
      </c>
    </row>
    <row r="1674" spans="1:8">
      <c r="A1674" s="32">
        <v>9100</v>
      </c>
      <c r="B1674" s="37">
        <v>17</v>
      </c>
      <c r="C1674" s="37">
        <v>505</v>
      </c>
      <c r="D1674" s="38">
        <v>978856.75</v>
      </c>
      <c r="E1674" s="38">
        <v>1938.33</v>
      </c>
      <c r="F1674" s="35">
        <v>12</v>
      </c>
      <c r="G1674" s="35">
        <v>2011</v>
      </c>
      <c r="H1674" s="31">
        <f t="shared" si="26"/>
        <v>29.705882352941178</v>
      </c>
    </row>
    <row r="1675" spans="1:8">
      <c r="A1675" s="32">
        <v>3116</v>
      </c>
      <c r="B1675" s="37">
        <v>127</v>
      </c>
      <c r="C1675" s="39">
        <v>3841</v>
      </c>
      <c r="D1675" s="38">
        <v>1502945.85</v>
      </c>
      <c r="E1675" s="38">
        <v>391.29</v>
      </c>
      <c r="F1675" s="35">
        <v>12</v>
      </c>
      <c r="G1675" s="35">
        <v>2011</v>
      </c>
      <c r="H1675" s="31">
        <f t="shared" si="26"/>
        <v>30.244094488188978</v>
      </c>
    </row>
    <row r="1676" spans="1:8">
      <c r="A1676" s="32">
        <v>1110</v>
      </c>
      <c r="B1676" s="37">
        <v>53</v>
      </c>
      <c r="C1676" s="39">
        <v>1614</v>
      </c>
      <c r="D1676" s="38">
        <v>282716.21999999997</v>
      </c>
      <c r="E1676" s="38">
        <v>175.16</v>
      </c>
      <c r="F1676" s="35">
        <v>12</v>
      </c>
      <c r="G1676" s="35">
        <v>2011</v>
      </c>
      <c r="H1676" s="31">
        <f t="shared" si="26"/>
        <v>30.452830188679247</v>
      </c>
    </row>
    <row r="1677" spans="1:8">
      <c r="A1677" s="32">
        <v>3213</v>
      </c>
      <c r="B1677" s="37">
        <v>10</v>
      </c>
      <c r="C1677" s="37">
        <v>313</v>
      </c>
      <c r="D1677" s="38">
        <v>98049</v>
      </c>
      <c r="E1677" s="38">
        <v>313.26</v>
      </c>
      <c r="F1677" s="35">
        <v>12</v>
      </c>
      <c r="G1677" s="35">
        <v>2011</v>
      </c>
      <c r="H1677" s="31">
        <f t="shared" si="26"/>
        <v>31.3</v>
      </c>
    </row>
    <row r="1678" spans="1:8">
      <c r="A1678" s="32">
        <v>8101</v>
      </c>
      <c r="B1678" s="37">
        <v>17</v>
      </c>
      <c r="C1678" s="37">
        <v>541</v>
      </c>
      <c r="D1678" s="38">
        <v>319634.65999999997</v>
      </c>
      <c r="E1678" s="38">
        <v>590.82000000000005</v>
      </c>
      <c r="F1678" s="35">
        <v>12</v>
      </c>
      <c r="G1678" s="35">
        <v>2011</v>
      </c>
      <c r="H1678" s="31">
        <f t="shared" si="26"/>
        <v>31.823529411764707</v>
      </c>
    </row>
    <row r="1679" spans="1:8">
      <c r="A1679" s="32">
        <v>6200</v>
      </c>
      <c r="B1679" s="37">
        <v>18</v>
      </c>
      <c r="C1679" s="37">
        <v>606</v>
      </c>
      <c r="D1679" s="38">
        <v>206963.5</v>
      </c>
      <c r="E1679" s="38">
        <v>341.52</v>
      </c>
      <c r="F1679" s="35">
        <v>12</v>
      </c>
      <c r="G1679" s="35">
        <v>2011</v>
      </c>
      <c r="H1679" s="31">
        <f t="shared" si="26"/>
        <v>33.666666666666664</v>
      </c>
    </row>
    <row r="1680" spans="1:8">
      <c r="A1680" s="32">
        <v>8200</v>
      </c>
      <c r="B1680" s="37">
        <v>7</v>
      </c>
      <c r="C1680" s="37">
        <v>240</v>
      </c>
      <c r="D1680" s="38">
        <v>192236.57</v>
      </c>
      <c r="E1680" s="38">
        <v>800.99</v>
      </c>
      <c r="F1680" s="35">
        <v>12</v>
      </c>
      <c r="G1680" s="35">
        <v>2011</v>
      </c>
      <c r="H1680" s="31">
        <f t="shared" si="26"/>
        <v>34.285714285714285</v>
      </c>
    </row>
    <row r="1681" spans="1:8">
      <c r="A1681" s="32">
        <v>3112</v>
      </c>
      <c r="B1681" s="37">
        <v>69</v>
      </c>
      <c r="C1681" s="39">
        <v>2510</v>
      </c>
      <c r="D1681" s="38">
        <v>1025020</v>
      </c>
      <c r="E1681" s="38">
        <v>408.37</v>
      </c>
      <c r="F1681" s="35">
        <v>12</v>
      </c>
      <c r="G1681" s="35">
        <v>2011</v>
      </c>
      <c r="H1681" s="31">
        <f t="shared" si="26"/>
        <v>36.376811594202898</v>
      </c>
    </row>
    <row r="1682" spans="1:8">
      <c r="A1682" s="32">
        <v>8329</v>
      </c>
      <c r="B1682" s="37">
        <v>423</v>
      </c>
      <c r="C1682" s="39">
        <v>15497</v>
      </c>
      <c r="D1682" s="38">
        <v>6190575.7400000002</v>
      </c>
      <c r="E1682" s="38">
        <v>399.47</v>
      </c>
      <c r="F1682" s="35">
        <v>12</v>
      </c>
      <c r="G1682" s="35">
        <v>2011</v>
      </c>
      <c r="H1682" s="31">
        <f t="shared" si="26"/>
        <v>36.635933806146575</v>
      </c>
    </row>
    <row r="1683" spans="1:8">
      <c r="A1683" s="32">
        <v>3909</v>
      </c>
      <c r="B1683" s="37">
        <v>55</v>
      </c>
      <c r="C1683" s="39">
        <v>2058</v>
      </c>
      <c r="D1683" s="38">
        <v>1081664.6399999999</v>
      </c>
      <c r="E1683" s="38">
        <v>525.59</v>
      </c>
      <c r="F1683" s="35">
        <v>12</v>
      </c>
      <c r="G1683" s="35">
        <v>2011</v>
      </c>
      <c r="H1683" s="31">
        <f t="shared" si="26"/>
        <v>37.418181818181822</v>
      </c>
    </row>
    <row r="1684" spans="1:8">
      <c r="A1684" s="32">
        <v>3710</v>
      </c>
      <c r="B1684" s="37">
        <v>14</v>
      </c>
      <c r="C1684" s="37">
        <v>529</v>
      </c>
      <c r="D1684" s="38">
        <v>205221.5</v>
      </c>
      <c r="E1684" s="38">
        <v>387.94</v>
      </c>
      <c r="F1684" s="35">
        <v>12</v>
      </c>
      <c r="G1684" s="35">
        <v>2011</v>
      </c>
      <c r="H1684" s="31">
        <f t="shared" si="26"/>
        <v>37.785714285714285</v>
      </c>
    </row>
    <row r="1685" spans="1:8">
      <c r="A1685" s="32">
        <v>7114</v>
      </c>
      <c r="B1685" s="37">
        <v>31</v>
      </c>
      <c r="C1685" s="39">
        <v>1200</v>
      </c>
      <c r="D1685" s="38">
        <v>477141.61</v>
      </c>
      <c r="E1685" s="38">
        <v>397.62</v>
      </c>
      <c r="F1685" s="35">
        <v>12</v>
      </c>
      <c r="G1685" s="35">
        <v>2011</v>
      </c>
      <c r="H1685" s="31">
        <f t="shared" si="26"/>
        <v>38.70967741935484</v>
      </c>
    </row>
    <row r="1686" spans="1:8">
      <c r="A1686" s="32">
        <v>3113</v>
      </c>
      <c r="B1686" s="37">
        <v>45</v>
      </c>
      <c r="C1686" s="39">
        <v>1881</v>
      </c>
      <c r="D1686" s="38">
        <v>948493.38</v>
      </c>
      <c r="E1686" s="38">
        <v>504.25</v>
      </c>
      <c r="F1686" s="35">
        <v>12</v>
      </c>
      <c r="G1686" s="35">
        <v>2011</v>
      </c>
      <c r="H1686" s="31">
        <f t="shared" si="26"/>
        <v>41.8</v>
      </c>
    </row>
    <row r="1687" spans="1:8">
      <c r="A1687" s="32">
        <v>3831</v>
      </c>
      <c r="B1687" s="37">
        <v>8</v>
      </c>
      <c r="C1687" s="37">
        <v>342</v>
      </c>
      <c r="D1687" s="38">
        <v>238258.39</v>
      </c>
      <c r="E1687" s="38">
        <v>696.66</v>
      </c>
      <c r="F1687" s="35">
        <v>12</v>
      </c>
      <c r="G1687" s="35">
        <v>2011</v>
      </c>
      <c r="H1687" s="31">
        <f t="shared" si="26"/>
        <v>42.75</v>
      </c>
    </row>
    <row r="1688" spans="1:8">
      <c r="A1688" s="32">
        <v>3111</v>
      </c>
      <c r="B1688" s="37">
        <v>22</v>
      </c>
      <c r="C1688" s="37">
        <v>941</v>
      </c>
      <c r="D1688" s="38">
        <v>458398.63</v>
      </c>
      <c r="E1688" s="38">
        <v>487.14</v>
      </c>
      <c r="F1688" s="35">
        <v>12</v>
      </c>
      <c r="G1688" s="35">
        <v>2011</v>
      </c>
      <c r="H1688" s="31">
        <f t="shared" si="26"/>
        <v>42.772727272727273</v>
      </c>
    </row>
    <row r="1689" spans="1:8">
      <c r="A1689" s="32">
        <v>3699</v>
      </c>
      <c r="B1689" s="37">
        <v>11</v>
      </c>
      <c r="C1689" s="37">
        <v>471</v>
      </c>
      <c r="D1689" s="38">
        <v>255158.27</v>
      </c>
      <c r="E1689" s="38">
        <v>541.74</v>
      </c>
      <c r="F1689" s="35">
        <v>12</v>
      </c>
      <c r="G1689" s="35">
        <v>2011</v>
      </c>
      <c r="H1689" s="31">
        <f t="shared" si="26"/>
        <v>42.81818181818182</v>
      </c>
    </row>
    <row r="1690" spans="1:8">
      <c r="A1690" s="32">
        <v>3720</v>
      </c>
      <c r="B1690" s="37">
        <v>17</v>
      </c>
      <c r="C1690" s="37">
        <v>735</v>
      </c>
      <c r="D1690" s="38">
        <v>324541.37</v>
      </c>
      <c r="E1690" s="38">
        <v>441.55</v>
      </c>
      <c r="F1690" s="35">
        <v>12</v>
      </c>
      <c r="G1690" s="35">
        <v>2011</v>
      </c>
      <c r="H1690" s="31">
        <f t="shared" si="26"/>
        <v>43.235294117647058</v>
      </c>
    </row>
    <row r="1691" spans="1:8">
      <c r="A1691" s="32">
        <v>3211</v>
      </c>
      <c r="B1691" s="37">
        <v>63</v>
      </c>
      <c r="C1691" s="39">
        <v>2725</v>
      </c>
      <c r="D1691" s="38">
        <v>865520.23</v>
      </c>
      <c r="E1691" s="38">
        <v>317.62</v>
      </c>
      <c r="F1691" s="35">
        <v>12</v>
      </c>
      <c r="G1691" s="35">
        <v>2011</v>
      </c>
      <c r="H1691" s="31">
        <f t="shared" si="26"/>
        <v>43.253968253968253</v>
      </c>
    </row>
    <row r="1692" spans="1:8">
      <c r="A1692" s="32">
        <v>8101</v>
      </c>
      <c r="B1692" s="37">
        <v>198</v>
      </c>
      <c r="C1692" s="39">
        <v>8788</v>
      </c>
      <c r="D1692" s="38">
        <v>5519807.1699999999</v>
      </c>
      <c r="E1692" s="38">
        <v>628.11</v>
      </c>
      <c r="F1692" s="35">
        <v>12</v>
      </c>
      <c r="G1692" s="35">
        <v>2011</v>
      </c>
      <c r="H1692" s="31">
        <f t="shared" si="26"/>
        <v>44.383838383838381</v>
      </c>
    </row>
    <row r="1693" spans="1:8">
      <c r="A1693" s="32">
        <v>3420</v>
      </c>
      <c r="B1693" s="37">
        <v>4</v>
      </c>
      <c r="C1693" s="37">
        <v>181</v>
      </c>
      <c r="D1693" s="38">
        <v>91498.25</v>
      </c>
      <c r="E1693" s="38">
        <v>505.52</v>
      </c>
      <c r="F1693" s="35">
        <v>12</v>
      </c>
      <c r="G1693" s="35">
        <v>2011</v>
      </c>
      <c r="H1693" s="31">
        <f t="shared" si="26"/>
        <v>45.25</v>
      </c>
    </row>
    <row r="1694" spans="1:8">
      <c r="A1694" s="32">
        <v>2200</v>
      </c>
      <c r="B1694" s="37">
        <v>2</v>
      </c>
      <c r="C1694" s="37">
        <v>96</v>
      </c>
      <c r="D1694" s="38">
        <v>27427.99</v>
      </c>
      <c r="E1694" s="38">
        <v>285.70999999999998</v>
      </c>
      <c r="F1694" s="35">
        <v>12</v>
      </c>
      <c r="G1694" s="35">
        <v>2011</v>
      </c>
      <c r="H1694" s="31">
        <f t="shared" si="26"/>
        <v>48</v>
      </c>
    </row>
    <row r="1695" spans="1:8">
      <c r="A1695" s="32">
        <v>9350</v>
      </c>
      <c r="B1695" s="37">
        <v>42</v>
      </c>
      <c r="C1695" s="39">
        <v>2021</v>
      </c>
      <c r="D1695" s="38">
        <v>723258.51</v>
      </c>
      <c r="E1695" s="38">
        <v>357.87</v>
      </c>
      <c r="F1695" s="35">
        <v>12</v>
      </c>
      <c r="G1695" s="35">
        <v>2011</v>
      </c>
      <c r="H1695" s="31">
        <f t="shared" si="26"/>
        <v>48.11904761904762</v>
      </c>
    </row>
    <row r="1696" spans="1:8">
      <c r="A1696" s="32">
        <v>3523</v>
      </c>
      <c r="B1696" s="37">
        <v>29</v>
      </c>
      <c r="C1696" s="39">
        <v>1421</v>
      </c>
      <c r="D1696" s="38">
        <v>693377.95</v>
      </c>
      <c r="E1696" s="38">
        <v>487.95</v>
      </c>
      <c r="F1696" s="35">
        <v>12</v>
      </c>
      <c r="G1696" s="35">
        <v>2011</v>
      </c>
      <c r="H1696" s="31">
        <f t="shared" si="26"/>
        <v>49</v>
      </c>
    </row>
    <row r="1697" spans="1:8">
      <c r="A1697" s="32">
        <v>9412</v>
      </c>
      <c r="B1697" s="37">
        <v>7</v>
      </c>
      <c r="C1697" s="37">
        <v>343</v>
      </c>
      <c r="D1697" s="38">
        <v>139132.56</v>
      </c>
      <c r="E1697" s="38">
        <v>405.63</v>
      </c>
      <c r="F1697" s="35">
        <v>12</v>
      </c>
      <c r="G1697" s="35">
        <v>2011</v>
      </c>
      <c r="H1697" s="31">
        <f t="shared" si="26"/>
        <v>49</v>
      </c>
    </row>
    <row r="1698" spans="1:8">
      <c r="A1698" s="32">
        <v>3513</v>
      </c>
      <c r="B1698" s="37">
        <v>10</v>
      </c>
      <c r="C1698" s="37">
        <v>499</v>
      </c>
      <c r="D1698" s="38">
        <v>179562.05</v>
      </c>
      <c r="E1698" s="38">
        <v>359.84</v>
      </c>
      <c r="F1698" s="35">
        <v>12</v>
      </c>
      <c r="G1698" s="35">
        <v>2011</v>
      </c>
      <c r="H1698" s="31">
        <f t="shared" si="26"/>
        <v>49.9</v>
      </c>
    </row>
    <row r="1699" spans="1:8">
      <c r="A1699" s="32">
        <v>7121</v>
      </c>
      <c r="B1699" s="37">
        <v>16</v>
      </c>
      <c r="C1699" s="37">
        <v>842</v>
      </c>
      <c r="D1699" s="38">
        <v>539553.03</v>
      </c>
      <c r="E1699" s="38">
        <v>640.79999999999995</v>
      </c>
      <c r="F1699" s="35">
        <v>12</v>
      </c>
      <c r="G1699" s="35">
        <v>2011</v>
      </c>
      <c r="H1699" s="31">
        <f t="shared" si="26"/>
        <v>52.625</v>
      </c>
    </row>
    <row r="1700" spans="1:8">
      <c r="A1700" s="32">
        <v>4101</v>
      </c>
      <c r="B1700" s="37">
        <v>47</v>
      </c>
      <c r="C1700" s="39">
        <v>2638</v>
      </c>
      <c r="D1700" s="38">
        <v>2897773.81</v>
      </c>
      <c r="E1700" s="38">
        <v>1098.47</v>
      </c>
      <c r="F1700" s="35">
        <v>12</v>
      </c>
      <c r="G1700" s="35">
        <v>2011</v>
      </c>
      <c r="H1700" s="31">
        <f t="shared" si="26"/>
        <v>56.127659574468083</v>
      </c>
    </row>
    <row r="1701" spans="1:8">
      <c r="A1701" s="32">
        <v>3511</v>
      </c>
      <c r="B1701" s="37">
        <v>11</v>
      </c>
      <c r="C1701" s="37">
        <v>631</v>
      </c>
      <c r="D1701" s="38">
        <v>306538.38</v>
      </c>
      <c r="E1701" s="38">
        <v>485.8</v>
      </c>
      <c r="F1701" s="35">
        <v>12</v>
      </c>
      <c r="G1701" s="35">
        <v>2011</v>
      </c>
      <c r="H1701" s="31">
        <f t="shared" si="26"/>
        <v>57.363636363636367</v>
      </c>
    </row>
    <row r="1702" spans="1:8">
      <c r="A1702" s="32">
        <v>3233</v>
      </c>
      <c r="B1702" s="37">
        <v>22</v>
      </c>
      <c r="C1702" s="39">
        <v>1282</v>
      </c>
      <c r="D1702" s="38">
        <v>519818.79</v>
      </c>
      <c r="E1702" s="38">
        <v>405.47</v>
      </c>
      <c r="F1702" s="35">
        <v>12</v>
      </c>
      <c r="G1702" s="35">
        <v>2011</v>
      </c>
      <c r="H1702" s="31">
        <f t="shared" si="26"/>
        <v>58.272727272727273</v>
      </c>
    </row>
    <row r="1703" spans="1:8">
      <c r="A1703" s="32">
        <v>1110</v>
      </c>
      <c r="B1703" s="37">
        <v>52</v>
      </c>
      <c r="C1703" s="39">
        <v>3035</v>
      </c>
      <c r="D1703" s="38">
        <v>1276259.1100000001</v>
      </c>
      <c r="E1703" s="38">
        <v>420.51</v>
      </c>
      <c r="F1703" s="35">
        <v>12</v>
      </c>
      <c r="G1703" s="35">
        <v>2011</v>
      </c>
      <c r="H1703" s="31">
        <f t="shared" si="26"/>
        <v>58.365384615384613</v>
      </c>
    </row>
    <row r="1704" spans="1:8">
      <c r="A1704" s="32">
        <v>3521</v>
      </c>
      <c r="B1704" s="37">
        <v>14</v>
      </c>
      <c r="C1704" s="37">
        <v>848</v>
      </c>
      <c r="D1704" s="38">
        <v>495618.07</v>
      </c>
      <c r="E1704" s="38">
        <v>584.46</v>
      </c>
      <c r="F1704" s="35">
        <v>12</v>
      </c>
      <c r="G1704" s="35">
        <v>2011</v>
      </c>
      <c r="H1704" s="31">
        <f t="shared" si="26"/>
        <v>60.571428571428569</v>
      </c>
    </row>
    <row r="1705" spans="1:8">
      <c r="A1705" s="32">
        <v>9200</v>
      </c>
      <c r="B1705" s="37">
        <v>67</v>
      </c>
      <c r="C1705" s="39">
        <v>4153</v>
      </c>
      <c r="D1705" s="38">
        <v>1168480.47</v>
      </c>
      <c r="E1705" s="38">
        <v>281.36</v>
      </c>
      <c r="F1705" s="35">
        <v>12</v>
      </c>
      <c r="G1705" s="35">
        <v>2011</v>
      </c>
      <c r="H1705" s="31">
        <f t="shared" si="26"/>
        <v>61.985074626865675</v>
      </c>
    </row>
    <row r="1706" spans="1:8">
      <c r="A1706" s="32">
        <v>6200</v>
      </c>
      <c r="B1706" s="37">
        <v>57</v>
      </c>
      <c r="C1706" s="39">
        <v>3696</v>
      </c>
      <c r="D1706" s="38">
        <v>1694683.96</v>
      </c>
      <c r="E1706" s="38">
        <v>458.52</v>
      </c>
      <c r="F1706" s="35">
        <v>12</v>
      </c>
      <c r="G1706" s="35">
        <v>2011</v>
      </c>
      <c r="H1706" s="31">
        <f t="shared" si="26"/>
        <v>64.84210526315789</v>
      </c>
    </row>
    <row r="1707" spans="1:8">
      <c r="A1707" s="32">
        <v>4102</v>
      </c>
      <c r="B1707" s="37">
        <v>15</v>
      </c>
      <c r="C1707" s="37">
        <v>990</v>
      </c>
      <c r="D1707" s="38">
        <v>467972.81</v>
      </c>
      <c r="E1707" s="38">
        <v>472.7</v>
      </c>
      <c r="F1707" s="35">
        <v>12</v>
      </c>
      <c r="G1707" s="35">
        <v>2011</v>
      </c>
      <c r="H1707" s="31">
        <f t="shared" si="26"/>
        <v>66</v>
      </c>
    </row>
    <row r="1708" spans="1:8">
      <c r="A1708" s="32">
        <v>3512</v>
      </c>
      <c r="B1708" s="37">
        <v>10</v>
      </c>
      <c r="C1708" s="37">
        <v>707</v>
      </c>
      <c r="D1708" s="38">
        <v>450461.11</v>
      </c>
      <c r="E1708" s="38">
        <v>637.14</v>
      </c>
      <c r="F1708" s="35">
        <v>12</v>
      </c>
      <c r="G1708" s="35">
        <v>2011</v>
      </c>
      <c r="H1708" s="31">
        <f t="shared" si="26"/>
        <v>70.7</v>
      </c>
    </row>
    <row r="1709" spans="1:8">
      <c r="A1709" s="32">
        <v>3692</v>
      </c>
      <c r="B1709" s="37">
        <v>9</v>
      </c>
      <c r="C1709" s="37">
        <v>681</v>
      </c>
      <c r="D1709" s="38">
        <v>938721.16</v>
      </c>
      <c r="E1709" s="38">
        <v>1378.45</v>
      </c>
      <c r="F1709" s="35">
        <v>12</v>
      </c>
      <c r="G1709" s="35">
        <v>2011</v>
      </c>
      <c r="H1709" s="31">
        <f t="shared" si="26"/>
        <v>75.666666666666671</v>
      </c>
    </row>
    <row r="1710" spans="1:8">
      <c r="A1710" s="32">
        <v>9520</v>
      </c>
      <c r="B1710" s="37">
        <v>24</v>
      </c>
      <c r="C1710" s="39">
        <v>1939</v>
      </c>
      <c r="D1710" s="38">
        <v>563714.14</v>
      </c>
      <c r="E1710" s="38">
        <v>290.72000000000003</v>
      </c>
      <c r="F1710" s="35">
        <v>12</v>
      </c>
      <c r="G1710" s="35">
        <v>2011</v>
      </c>
      <c r="H1710" s="31">
        <f t="shared" si="26"/>
        <v>80.791666666666671</v>
      </c>
    </row>
    <row r="1711" spans="1:8">
      <c r="A1711" s="32">
        <v>3134</v>
      </c>
      <c r="B1711" s="37">
        <v>24</v>
      </c>
      <c r="C1711" s="39">
        <v>1955</v>
      </c>
      <c r="D1711" s="38">
        <v>1209545.81</v>
      </c>
      <c r="E1711" s="38">
        <v>618.69000000000005</v>
      </c>
      <c r="F1711" s="35">
        <v>12</v>
      </c>
      <c r="G1711" s="35">
        <v>2011</v>
      </c>
      <c r="H1711" s="31">
        <f t="shared" si="26"/>
        <v>81.458333333333329</v>
      </c>
    </row>
    <row r="1712" spans="1:8">
      <c r="A1712" s="32">
        <v>7200</v>
      </c>
      <c r="B1712" s="37">
        <v>179</v>
      </c>
      <c r="C1712" s="39">
        <v>14643</v>
      </c>
      <c r="D1712" s="38">
        <v>10157543.82</v>
      </c>
      <c r="E1712" s="38">
        <v>693.68</v>
      </c>
      <c r="F1712" s="35">
        <v>12</v>
      </c>
      <c r="G1712" s="35">
        <v>2011</v>
      </c>
      <c r="H1712" s="31">
        <f t="shared" si="26"/>
        <v>81.80446927374301</v>
      </c>
    </row>
    <row r="1713" spans="1:8">
      <c r="A1713" s="32">
        <v>3710</v>
      </c>
      <c r="B1713" s="37">
        <v>24</v>
      </c>
      <c r="C1713" s="39">
        <v>1965</v>
      </c>
      <c r="D1713" s="38">
        <v>1111858.22</v>
      </c>
      <c r="E1713" s="38">
        <v>565.83000000000004</v>
      </c>
      <c r="F1713" s="35">
        <v>12</v>
      </c>
      <c r="G1713" s="35">
        <v>2011</v>
      </c>
      <c r="H1713" s="31">
        <f t="shared" si="26"/>
        <v>81.875</v>
      </c>
    </row>
    <row r="1714" spans="1:8">
      <c r="A1714" s="32">
        <v>3311</v>
      </c>
      <c r="B1714" s="37">
        <v>8</v>
      </c>
      <c r="C1714" s="37">
        <v>664</v>
      </c>
      <c r="D1714" s="38">
        <v>395260.8</v>
      </c>
      <c r="E1714" s="38">
        <v>595.27</v>
      </c>
      <c r="F1714" s="35">
        <v>12</v>
      </c>
      <c r="G1714" s="35">
        <v>2011</v>
      </c>
      <c r="H1714" s="31">
        <f t="shared" si="26"/>
        <v>83</v>
      </c>
    </row>
    <row r="1715" spans="1:8">
      <c r="A1715" s="32">
        <v>3560</v>
      </c>
      <c r="B1715" s="37">
        <v>90</v>
      </c>
      <c r="C1715" s="39">
        <v>7498</v>
      </c>
      <c r="D1715" s="38">
        <v>3549680.21</v>
      </c>
      <c r="E1715" s="38">
        <v>473.42</v>
      </c>
      <c r="F1715" s="35">
        <v>12</v>
      </c>
      <c r="G1715" s="35">
        <v>2011</v>
      </c>
      <c r="H1715" s="31">
        <f t="shared" si="26"/>
        <v>83.311111111111117</v>
      </c>
    </row>
    <row r="1716" spans="1:8">
      <c r="A1716" s="32">
        <v>3219</v>
      </c>
      <c r="B1716" s="37">
        <v>22</v>
      </c>
      <c r="C1716" s="39">
        <v>1850</v>
      </c>
      <c r="D1716" s="38">
        <v>835327.41</v>
      </c>
      <c r="E1716" s="38">
        <v>451.53</v>
      </c>
      <c r="F1716" s="35">
        <v>12</v>
      </c>
      <c r="G1716" s="35">
        <v>2011</v>
      </c>
      <c r="H1716" s="31">
        <f t="shared" si="26"/>
        <v>84.090909090909093</v>
      </c>
    </row>
    <row r="1717" spans="1:8">
      <c r="A1717" s="32">
        <v>3522</v>
      </c>
      <c r="B1717" s="37">
        <v>65</v>
      </c>
      <c r="C1717" s="39">
        <v>5546</v>
      </c>
      <c r="D1717" s="38">
        <v>2955101.39</v>
      </c>
      <c r="E1717" s="38">
        <v>532.83000000000004</v>
      </c>
      <c r="F1717" s="35">
        <v>12</v>
      </c>
      <c r="G1717" s="35">
        <v>2011</v>
      </c>
      <c r="H1717" s="31">
        <f t="shared" si="26"/>
        <v>85.323076923076925</v>
      </c>
    </row>
    <row r="1718" spans="1:8">
      <c r="A1718" s="32">
        <v>3240</v>
      </c>
      <c r="B1718" s="37">
        <v>52</v>
      </c>
      <c r="C1718" s="39">
        <v>4488</v>
      </c>
      <c r="D1718" s="38">
        <v>1818545.31</v>
      </c>
      <c r="E1718" s="38">
        <v>405.2</v>
      </c>
      <c r="F1718" s="35">
        <v>12</v>
      </c>
      <c r="G1718" s="35">
        <v>2011</v>
      </c>
      <c r="H1718" s="31">
        <f t="shared" si="26"/>
        <v>86.307692307692307</v>
      </c>
    </row>
    <row r="1719" spans="1:8">
      <c r="A1719" s="32">
        <v>3419</v>
      </c>
      <c r="B1719" s="37">
        <v>17</v>
      </c>
      <c r="C1719" s="39">
        <v>1469</v>
      </c>
      <c r="D1719" s="38">
        <v>1271924.3500000001</v>
      </c>
      <c r="E1719" s="38">
        <v>865.84</v>
      </c>
      <c r="F1719" s="35">
        <v>12</v>
      </c>
      <c r="G1719" s="35">
        <v>2011</v>
      </c>
      <c r="H1719" s="31">
        <f t="shared" si="26"/>
        <v>86.411764705882348</v>
      </c>
    </row>
    <row r="1720" spans="1:8">
      <c r="A1720" s="32">
        <v>3822</v>
      </c>
      <c r="B1720" s="37">
        <v>6</v>
      </c>
      <c r="C1720" s="37">
        <v>529</v>
      </c>
      <c r="D1720" s="38">
        <v>276203.40999999997</v>
      </c>
      <c r="E1720" s="38">
        <v>522.12</v>
      </c>
      <c r="F1720" s="35">
        <v>12</v>
      </c>
      <c r="G1720" s="35">
        <v>2011</v>
      </c>
      <c r="H1720" s="31">
        <f t="shared" si="26"/>
        <v>88.166666666666671</v>
      </c>
    </row>
    <row r="1721" spans="1:8">
      <c r="A1721" s="32">
        <v>3412</v>
      </c>
      <c r="B1721" s="37">
        <v>11</v>
      </c>
      <c r="C1721" s="37">
        <v>991</v>
      </c>
      <c r="D1721" s="38">
        <v>654507.14</v>
      </c>
      <c r="E1721" s="38">
        <v>660.45</v>
      </c>
      <c r="F1721" s="35">
        <v>12</v>
      </c>
      <c r="G1721" s="35">
        <v>2011</v>
      </c>
      <c r="H1721" s="31">
        <f t="shared" si="26"/>
        <v>90.090909090909093</v>
      </c>
    </row>
    <row r="1722" spans="1:8">
      <c r="A1722" s="32">
        <v>3411</v>
      </c>
      <c r="B1722" s="37">
        <v>3</v>
      </c>
      <c r="C1722" s="37">
        <v>292</v>
      </c>
      <c r="D1722" s="38">
        <v>169301.97</v>
      </c>
      <c r="E1722" s="38">
        <v>579.79999999999995</v>
      </c>
      <c r="F1722" s="35">
        <v>12</v>
      </c>
      <c r="G1722" s="35">
        <v>2011</v>
      </c>
      <c r="H1722" s="31">
        <f t="shared" si="26"/>
        <v>97.333333333333329</v>
      </c>
    </row>
    <row r="1723" spans="1:8">
      <c r="A1723" s="32">
        <v>8329</v>
      </c>
      <c r="B1723" s="37">
        <v>225</v>
      </c>
      <c r="C1723" s="39">
        <v>23462</v>
      </c>
      <c r="D1723" s="38">
        <v>6010570.2999999998</v>
      </c>
      <c r="E1723" s="38">
        <v>256.18</v>
      </c>
      <c r="F1723" s="35">
        <v>12</v>
      </c>
      <c r="G1723" s="35">
        <v>2011</v>
      </c>
      <c r="H1723" s="31">
        <f t="shared" si="26"/>
        <v>104.27555555555556</v>
      </c>
    </row>
    <row r="1724" spans="1:8">
      <c r="A1724" s="32">
        <v>3220</v>
      </c>
      <c r="B1724" s="37">
        <v>519</v>
      </c>
      <c r="C1724" s="39">
        <v>57248</v>
      </c>
      <c r="D1724" s="38">
        <v>21669927.379999999</v>
      </c>
      <c r="E1724" s="38">
        <v>378.53</v>
      </c>
      <c r="F1724" s="35">
        <v>12</v>
      </c>
      <c r="G1724" s="35">
        <v>2011</v>
      </c>
      <c r="H1724" s="31">
        <f t="shared" si="26"/>
        <v>110.30443159922929</v>
      </c>
    </row>
    <row r="1725" spans="1:8">
      <c r="A1725" s="32">
        <v>9310</v>
      </c>
      <c r="B1725" s="37">
        <v>36</v>
      </c>
      <c r="C1725" s="39">
        <v>4084</v>
      </c>
      <c r="D1725" s="38">
        <v>2445196.2599999998</v>
      </c>
      <c r="E1725" s="38">
        <v>598.73</v>
      </c>
      <c r="F1725" s="35">
        <v>12</v>
      </c>
      <c r="G1725" s="35">
        <v>2011</v>
      </c>
      <c r="H1725" s="31">
        <f t="shared" si="26"/>
        <v>113.44444444444444</v>
      </c>
    </row>
    <row r="1726" spans="1:8">
      <c r="A1726" s="32">
        <v>3115</v>
      </c>
      <c r="B1726" s="37">
        <v>4</v>
      </c>
      <c r="C1726" s="37">
        <v>500</v>
      </c>
      <c r="D1726" s="38">
        <v>177690.72</v>
      </c>
      <c r="E1726" s="38">
        <v>355.38</v>
      </c>
      <c r="F1726" s="35">
        <v>12</v>
      </c>
      <c r="G1726" s="35">
        <v>2011</v>
      </c>
      <c r="H1726" s="31">
        <f t="shared" si="26"/>
        <v>125</v>
      </c>
    </row>
    <row r="1727" spans="1:8">
      <c r="A1727" s="32">
        <v>3113</v>
      </c>
      <c r="B1727" s="37">
        <v>50</v>
      </c>
      <c r="C1727" s="39">
        <v>6937</v>
      </c>
      <c r="D1727" s="38">
        <v>4039810.12</v>
      </c>
      <c r="E1727" s="38">
        <v>582.36</v>
      </c>
      <c r="F1727" s="35">
        <v>12</v>
      </c>
      <c r="G1727" s="35">
        <v>2011</v>
      </c>
      <c r="H1727" s="31">
        <f t="shared" si="26"/>
        <v>138.74</v>
      </c>
    </row>
    <row r="1728" spans="1:8">
      <c r="A1728" s="32">
        <v>9100</v>
      </c>
      <c r="B1728" s="37">
        <v>3</v>
      </c>
      <c r="C1728" s="37">
        <v>438</v>
      </c>
      <c r="D1728" s="38">
        <v>210945.28</v>
      </c>
      <c r="E1728" s="38">
        <v>481.61</v>
      </c>
      <c r="F1728" s="35">
        <v>12</v>
      </c>
      <c r="G1728" s="35">
        <v>2011</v>
      </c>
      <c r="H1728" s="31">
        <f t="shared" si="26"/>
        <v>146</v>
      </c>
    </row>
    <row r="1729" spans="1:8">
      <c r="A1729" s="32">
        <v>7131</v>
      </c>
      <c r="B1729" s="37">
        <v>14</v>
      </c>
      <c r="C1729" s="39">
        <v>2261</v>
      </c>
      <c r="D1729" s="38">
        <v>2842426.84</v>
      </c>
      <c r="E1729" s="38">
        <v>1257.1500000000001</v>
      </c>
      <c r="F1729" s="35">
        <v>12</v>
      </c>
      <c r="G1729" s="35">
        <v>2011</v>
      </c>
      <c r="H1729" s="31">
        <f t="shared" si="26"/>
        <v>161.5</v>
      </c>
    </row>
    <row r="1730" spans="1:8">
      <c r="A1730" s="32">
        <v>3232</v>
      </c>
      <c r="B1730" s="37">
        <v>1</v>
      </c>
      <c r="C1730" s="37">
        <v>167</v>
      </c>
      <c r="D1730" s="38">
        <v>55675.19</v>
      </c>
      <c r="E1730" s="38">
        <v>333.38</v>
      </c>
      <c r="F1730" s="35">
        <v>12</v>
      </c>
      <c r="G1730" s="35">
        <v>2011</v>
      </c>
      <c r="H1730" s="31">
        <f t="shared" si="26"/>
        <v>167</v>
      </c>
    </row>
    <row r="1731" spans="1:8">
      <c r="A1731" s="32">
        <v>3215</v>
      </c>
      <c r="B1731" s="37">
        <v>3</v>
      </c>
      <c r="C1731" s="37">
        <v>548</v>
      </c>
      <c r="D1731" s="38">
        <v>158773.98000000001</v>
      </c>
      <c r="E1731" s="38">
        <v>289.73</v>
      </c>
      <c r="F1731" s="35">
        <v>12</v>
      </c>
      <c r="G1731" s="35">
        <v>2011</v>
      </c>
      <c r="H1731" s="31">
        <f t="shared" si="26"/>
        <v>182.66666666666666</v>
      </c>
    </row>
    <row r="1732" spans="1:8">
      <c r="A1732" s="32">
        <v>8329</v>
      </c>
      <c r="B1732" s="37">
        <v>79</v>
      </c>
      <c r="C1732" s="39">
        <v>16554</v>
      </c>
      <c r="D1732" s="38">
        <v>7569450.4900000002</v>
      </c>
      <c r="E1732" s="38">
        <v>457.26</v>
      </c>
      <c r="F1732" s="35">
        <v>12</v>
      </c>
      <c r="G1732" s="35">
        <v>2011</v>
      </c>
      <c r="H1732" s="31">
        <f t="shared" ref="H1732:H1795" si="27">C1732/B1732</f>
        <v>209.54430379746836</v>
      </c>
    </row>
    <row r="1733" spans="1:8">
      <c r="A1733" s="32">
        <v>8200</v>
      </c>
      <c r="B1733" s="37">
        <v>3</v>
      </c>
      <c r="C1733" s="37">
        <v>710</v>
      </c>
      <c r="D1733" s="38">
        <v>424183.48</v>
      </c>
      <c r="E1733" s="38">
        <v>597.44000000000005</v>
      </c>
      <c r="F1733" s="35">
        <v>12</v>
      </c>
      <c r="G1733" s="35">
        <v>2011</v>
      </c>
      <c r="H1733" s="31">
        <f t="shared" si="27"/>
        <v>236.66666666666666</v>
      </c>
    </row>
    <row r="1734" spans="1:8">
      <c r="A1734" s="32">
        <v>3211</v>
      </c>
      <c r="B1734" s="37">
        <v>34</v>
      </c>
      <c r="C1734" s="39">
        <v>8170</v>
      </c>
      <c r="D1734" s="38">
        <v>3948098.22</v>
      </c>
      <c r="E1734" s="38">
        <v>483.24</v>
      </c>
      <c r="F1734" s="35">
        <v>12</v>
      </c>
      <c r="G1734" s="35">
        <v>2011</v>
      </c>
      <c r="H1734" s="31">
        <f t="shared" si="27"/>
        <v>240.29411764705881</v>
      </c>
    </row>
    <row r="1735" spans="1:8">
      <c r="A1735" s="32">
        <v>3610</v>
      </c>
      <c r="B1735" s="37">
        <v>14</v>
      </c>
      <c r="C1735" s="39">
        <v>3513</v>
      </c>
      <c r="D1735" s="38">
        <v>1477828.92</v>
      </c>
      <c r="E1735" s="38">
        <v>420.67</v>
      </c>
      <c r="F1735" s="35">
        <v>12</v>
      </c>
      <c r="G1735" s="35">
        <v>2011</v>
      </c>
      <c r="H1735" s="31">
        <f t="shared" si="27"/>
        <v>250.92857142857142</v>
      </c>
    </row>
    <row r="1736" spans="1:8">
      <c r="A1736" s="32">
        <v>9100</v>
      </c>
      <c r="B1736" s="37">
        <v>5</v>
      </c>
      <c r="C1736" s="39">
        <v>1423</v>
      </c>
      <c r="D1736" s="38">
        <v>513565.24</v>
      </c>
      <c r="E1736" s="38">
        <v>360.9</v>
      </c>
      <c r="F1736" s="35">
        <v>12</v>
      </c>
      <c r="G1736" s="35">
        <v>2011</v>
      </c>
      <c r="H1736" s="31">
        <f t="shared" si="27"/>
        <v>284.60000000000002</v>
      </c>
    </row>
    <row r="1737" spans="1:8">
      <c r="A1737" s="32">
        <v>3845</v>
      </c>
      <c r="B1737" s="37">
        <v>5</v>
      </c>
      <c r="C1737" s="39">
        <v>2270</v>
      </c>
      <c r="D1737" s="38">
        <v>2065589.3</v>
      </c>
      <c r="E1737" s="38">
        <v>909.95</v>
      </c>
      <c r="F1737" s="35">
        <v>12</v>
      </c>
      <c r="G1737" s="35">
        <v>2011</v>
      </c>
      <c r="H1737" s="31">
        <f t="shared" si="27"/>
        <v>454</v>
      </c>
    </row>
    <row r="1738" spans="1:8">
      <c r="A1738" s="32">
        <v>3118</v>
      </c>
      <c r="B1738" s="37">
        <v>9</v>
      </c>
      <c r="C1738" s="39">
        <v>4298</v>
      </c>
      <c r="D1738" s="38">
        <v>2709666.17</v>
      </c>
      <c r="E1738" s="38">
        <v>630.45000000000005</v>
      </c>
      <c r="F1738" s="35">
        <v>12</v>
      </c>
      <c r="G1738" s="35">
        <v>2011</v>
      </c>
      <c r="H1738" s="31">
        <f t="shared" si="27"/>
        <v>477.55555555555554</v>
      </c>
    </row>
    <row r="1739" spans="1:8">
      <c r="A1739" s="32">
        <v>8101</v>
      </c>
      <c r="B1739" s="37">
        <v>9</v>
      </c>
      <c r="C1739" s="39">
        <v>7372</v>
      </c>
      <c r="D1739" s="38">
        <v>4172940.06</v>
      </c>
      <c r="E1739" s="38">
        <v>566.04999999999995</v>
      </c>
      <c r="F1739" s="35">
        <v>12</v>
      </c>
      <c r="G1739" s="35">
        <v>2011</v>
      </c>
      <c r="H1739" s="31">
        <f t="shared" si="27"/>
        <v>819.11111111111109</v>
      </c>
    </row>
    <row r="1740" spans="1:8">
      <c r="A1740" s="32">
        <v>9530</v>
      </c>
      <c r="B1740" s="37">
        <v>1</v>
      </c>
      <c r="C1740" s="39">
        <v>1040</v>
      </c>
      <c r="D1740" s="38">
        <v>221814</v>
      </c>
      <c r="E1740" s="38">
        <v>213.28</v>
      </c>
      <c r="F1740" s="35">
        <v>12</v>
      </c>
      <c r="G1740" s="35">
        <v>2011</v>
      </c>
      <c r="H1740" s="31">
        <f t="shared" si="27"/>
        <v>1040</v>
      </c>
    </row>
    <row r="1741" spans="1:8">
      <c r="A1741" s="32">
        <v>3133</v>
      </c>
      <c r="B1741" s="37">
        <v>1</v>
      </c>
      <c r="C1741" s="39">
        <v>1631</v>
      </c>
      <c r="D1741" s="38">
        <v>1043520.34</v>
      </c>
      <c r="E1741" s="38">
        <v>639.79999999999995</v>
      </c>
      <c r="F1741" s="35">
        <v>12</v>
      </c>
      <c r="G1741" s="35">
        <v>2011</v>
      </c>
      <c r="H1741" s="31">
        <f t="shared" si="27"/>
        <v>1631</v>
      </c>
    </row>
    <row r="1742" spans="1:8">
      <c r="A1742" s="32">
        <v>7122</v>
      </c>
      <c r="B1742" s="37">
        <v>3</v>
      </c>
      <c r="C1742" s="37">
        <v>5</v>
      </c>
      <c r="D1742" s="38">
        <v>1343.92</v>
      </c>
      <c r="E1742" s="38">
        <v>268.77999999999997</v>
      </c>
      <c r="F1742" s="35">
        <v>12</v>
      </c>
      <c r="G1742" s="35">
        <v>2012</v>
      </c>
      <c r="H1742" s="31">
        <f t="shared" si="27"/>
        <v>1.6666666666666667</v>
      </c>
    </row>
    <row r="1743" spans="1:8">
      <c r="A1743" s="32">
        <v>3832</v>
      </c>
      <c r="B1743" s="37">
        <v>2</v>
      </c>
      <c r="C1743" s="37">
        <v>4</v>
      </c>
      <c r="D1743" s="38">
        <v>1029.98</v>
      </c>
      <c r="E1743" s="38">
        <v>257.5</v>
      </c>
      <c r="F1743" s="35">
        <v>12</v>
      </c>
      <c r="G1743" s="35">
        <v>2012</v>
      </c>
      <c r="H1743" s="31">
        <f t="shared" si="27"/>
        <v>2</v>
      </c>
    </row>
    <row r="1744" spans="1:8">
      <c r="A1744" s="32">
        <v>3832</v>
      </c>
      <c r="B1744" s="37">
        <v>1</v>
      </c>
      <c r="C1744" s="37">
        <v>2</v>
      </c>
      <c r="D1744" s="38">
        <v>600</v>
      </c>
      <c r="E1744" s="38">
        <v>300</v>
      </c>
      <c r="F1744" s="35">
        <v>12</v>
      </c>
      <c r="G1744" s="35">
        <v>2012</v>
      </c>
      <c r="H1744" s="31">
        <f t="shared" si="27"/>
        <v>2</v>
      </c>
    </row>
    <row r="1745" spans="1:8">
      <c r="A1745" s="32">
        <v>3849</v>
      </c>
      <c r="B1745" s="37">
        <v>1</v>
      </c>
      <c r="C1745" s="37">
        <v>2</v>
      </c>
      <c r="D1745" s="38">
        <v>463.14</v>
      </c>
      <c r="E1745" s="38">
        <v>231.57</v>
      </c>
      <c r="F1745" s="35">
        <v>12</v>
      </c>
      <c r="G1745" s="35">
        <v>2012</v>
      </c>
      <c r="H1745" s="31">
        <f t="shared" si="27"/>
        <v>2</v>
      </c>
    </row>
    <row r="1746" spans="1:8">
      <c r="A1746" s="32">
        <v>7123</v>
      </c>
      <c r="B1746" s="37">
        <v>1</v>
      </c>
      <c r="C1746" s="37">
        <v>2</v>
      </c>
      <c r="D1746" s="38">
        <v>463.36</v>
      </c>
      <c r="E1746" s="38">
        <v>231.68</v>
      </c>
      <c r="F1746" s="35">
        <v>12</v>
      </c>
      <c r="G1746" s="35">
        <v>2012</v>
      </c>
      <c r="H1746" s="31">
        <f t="shared" si="27"/>
        <v>2</v>
      </c>
    </row>
    <row r="1747" spans="1:8">
      <c r="A1747" s="32">
        <v>3824</v>
      </c>
      <c r="B1747" s="37">
        <v>6</v>
      </c>
      <c r="C1747" s="37">
        <v>13</v>
      </c>
      <c r="D1747" s="38">
        <v>3051.69</v>
      </c>
      <c r="E1747" s="38">
        <v>234.75</v>
      </c>
      <c r="F1747" s="35">
        <v>12</v>
      </c>
      <c r="G1747" s="35">
        <v>2012</v>
      </c>
      <c r="H1747" s="31">
        <f t="shared" si="27"/>
        <v>2.1666666666666665</v>
      </c>
    </row>
    <row r="1748" spans="1:8">
      <c r="A1748" s="32">
        <v>3823</v>
      </c>
      <c r="B1748" s="37">
        <v>1</v>
      </c>
      <c r="C1748" s="37">
        <v>3</v>
      </c>
      <c r="D1748" s="38">
        <v>694.71</v>
      </c>
      <c r="E1748" s="38">
        <v>231.57</v>
      </c>
      <c r="F1748" s="35">
        <v>12</v>
      </c>
      <c r="G1748" s="35">
        <v>2012</v>
      </c>
      <c r="H1748" s="31">
        <f t="shared" si="27"/>
        <v>3</v>
      </c>
    </row>
    <row r="1749" spans="1:8">
      <c r="A1749" s="32">
        <v>3311</v>
      </c>
      <c r="B1749" s="37">
        <v>7</v>
      </c>
      <c r="C1749" s="37">
        <v>23</v>
      </c>
      <c r="D1749" s="38">
        <v>5567.2</v>
      </c>
      <c r="E1749" s="38">
        <v>242.05</v>
      </c>
      <c r="F1749" s="35">
        <v>12</v>
      </c>
      <c r="G1749" s="35">
        <v>2012</v>
      </c>
      <c r="H1749" s="31">
        <f t="shared" si="27"/>
        <v>3.2857142857142856</v>
      </c>
    </row>
    <row r="1750" spans="1:8">
      <c r="A1750" s="32">
        <v>1210</v>
      </c>
      <c r="B1750" s="37">
        <v>3</v>
      </c>
      <c r="C1750" s="37">
        <v>10</v>
      </c>
      <c r="D1750" s="38">
        <v>1595.63</v>
      </c>
      <c r="E1750" s="38">
        <v>159.56</v>
      </c>
      <c r="F1750" s="35">
        <v>12</v>
      </c>
      <c r="G1750" s="35">
        <v>2012</v>
      </c>
      <c r="H1750" s="31">
        <f t="shared" si="27"/>
        <v>3.3333333333333335</v>
      </c>
    </row>
    <row r="1751" spans="1:8">
      <c r="A1751" s="32">
        <v>9331</v>
      </c>
      <c r="B1751" s="39">
        <v>1696</v>
      </c>
      <c r="C1751" s="39">
        <v>5761</v>
      </c>
      <c r="D1751" s="38">
        <v>1608623.96</v>
      </c>
      <c r="E1751" s="38">
        <v>279.23</v>
      </c>
      <c r="F1751" s="35">
        <v>12</v>
      </c>
      <c r="G1751" s="35">
        <v>2012</v>
      </c>
      <c r="H1751" s="31">
        <f t="shared" si="27"/>
        <v>3.3968160377358489</v>
      </c>
    </row>
    <row r="1752" spans="1:8">
      <c r="A1752" s="32">
        <v>3903</v>
      </c>
      <c r="B1752" s="37">
        <v>2</v>
      </c>
      <c r="C1752" s="37">
        <v>7</v>
      </c>
      <c r="D1752" s="38">
        <v>1704.72</v>
      </c>
      <c r="E1752" s="38">
        <v>243.53</v>
      </c>
      <c r="F1752" s="35">
        <v>12</v>
      </c>
      <c r="G1752" s="35">
        <v>2012</v>
      </c>
      <c r="H1752" s="31">
        <f t="shared" si="27"/>
        <v>3.5</v>
      </c>
    </row>
    <row r="1753" spans="1:8">
      <c r="A1753" s="32">
        <v>3319</v>
      </c>
      <c r="B1753" s="37">
        <v>19</v>
      </c>
      <c r="C1753" s="37">
        <v>68</v>
      </c>
      <c r="D1753" s="38">
        <v>19527.21</v>
      </c>
      <c r="E1753" s="38">
        <v>287.16000000000003</v>
      </c>
      <c r="F1753" s="35">
        <v>12</v>
      </c>
      <c r="G1753" s="35">
        <v>2012</v>
      </c>
      <c r="H1753" s="31">
        <f t="shared" si="27"/>
        <v>3.5789473684210527</v>
      </c>
    </row>
    <row r="1754" spans="1:8">
      <c r="A1754" s="32">
        <v>3214</v>
      </c>
      <c r="B1754" s="37">
        <v>6</v>
      </c>
      <c r="C1754" s="37">
        <v>23</v>
      </c>
      <c r="D1754" s="38">
        <v>5411.57</v>
      </c>
      <c r="E1754" s="38">
        <v>235.29</v>
      </c>
      <c r="F1754" s="35">
        <v>12</v>
      </c>
      <c r="G1754" s="35">
        <v>2012</v>
      </c>
      <c r="H1754" s="31">
        <f t="shared" si="27"/>
        <v>3.8333333333333335</v>
      </c>
    </row>
    <row r="1755" spans="1:8">
      <c r="A1755" s="32">
        <v>6200</v>
      </c>
      <c r="B1755" s="37">
        <v>20</v>
      </c>
      <c r="C1755" s="37">
        <v>77</v>
      </c>
      <c r="D1755" s="38">
        <v>19326.47</v>
      </c>
      <c r="E1755" s="38">
        <v>250.99</v>
      </c>
      <c r="F1755" s="35">
        <v>12</v>
      </c>
      <c r="G1755" s="35">
        <v>2012</v>
      </c>
      <c r="H1755" s="31">
        <f t="shared" si="27"/>
        <v>3.85</v>
      </c>
    </row>
    <row r="1756" spans="1:8">
      <c r="A1756" s="32">
        <v>3211</v>
      </c>
      <c r="B1756" s="37">
        <v>2</v>
      </c>
      <c r="C1756" s="37">
        <v>8</v>
      </c>
      <c r="D1756" s="38">
        <v>1725</v>
      </c>
      <c r="E1756" s="38">
        <v>215.63</v>
      </c>
      <c r="F1756" s="35">
        <v>12</v>
      </c>
      <c r="G1756" s="35">
        <v>2012</v>
      </c>
      <c r="H1756" s="31">
        <f t="shared" si="27"/>
        <v>4</v>
      </c>
    </row>
    <row r="1757" spans="1:8">
      <c r="A1757" s="32">
        <v>3813</v>
      </c>
      <c r="B1757" s="37">
        <v>1</v>
      </c>
      <c r="C1757" s="37">
        <v>4</v>
      </c>
      <c r="D1757" s="38">
        <v>672.68</v>
      </c>
      <c r="E1757" s="38">
        <v>168.17</v>
      </c>
      <c r="F1757" s="35">
        <v>12</v>
      </c>
      <c r="G1757" s="35">
        <v>2012</v>
      </c>
      <c r="H1757" s="31">
        <f t="shared" si="27"/>
        <v>4</v>
      </c>
    </row>
    <row r="1758" spans="1:8">
      <c r="A1758" s="32">
        <v>3839</v>
      </c>
      <c r="B1758" s="37">
        <v>1</v>
      </c>
      <c r="C1758" s="37">
        <v>4</v>
      </c>
      <c r="D1758" s="38">
        <v>1130</v>
      </c>
      <c r="E1758" s="38">
        <v>282.5</v>
      </c>
      <c r="F1758" s="35">
        <v>12</v>
      </c>
      <c r="G1758" s="35">
        <v>2012</v>
      </c>
      <c r="H1758" s="31">
        <f t="shared" si="27"/>
        <v>4</v>
      </c>
    </row>
    <row r="1759" spans="1:8">
      <c r="A1759" s="32">
        <v>3853</v>
      </c>
      <c r="B1759" s="37">
        <v>1</v>
      </c>
      <c r="C1759" s="37">
        <v>4</v>
      </c>
      <c r="D1759" s="38">
        <v>1127.26</v>
      </c>
      <c r="E1759" s="38">
        <v>281.82</v>
      </c>
      <c r="F1759" s="35">
        <v>12</v>
      </c>
      <c r="G1759" s="35">
        <v>2012</v>
      </c>
      <c r="H1759" s="31">
        <f t="shared" si="27"/>
        <v>4</v>
      </c>
    </row>
    <row r="1760" spans="1:8">
      <c r="A1760" s="32">
        <v>6200</v>
      </c>
      <c r="B1760" s="37">
        <v>2</v>
      </c>
      <c r="C1760" s="37">
        <v>8</v>
      </c>
      <c r="D1760" s="38">
        <v>3451</v>
      </c>
      <c r="E1760" s="38">
        <v>431.38</v>
      </c>
      <c r="F1760" s="35">
        <v>12</v>
      </c>
      <c r="G1760" s="35">
        <v>2012</v>
      </c>
      <c r="H1760" s="31">
        <f t="shared" si="27"/>
        <v>4</v>
      </c>
    </row>
    <row r="1761" spans="1:8">
      <c r="A1761" s="32">
        <v>1110</v>
      </c>
      <c r="B1761" s="37">
        <v>15</v>
      </c>
      <c r="C1761" s="37">
        <v>65</v>
      </c>
      <c r="D1761" s="38">
        <v>19690.830000000002</v>
      </c>
      <c r="E1761" s="38">
        <v>302.94</v>
      </c>
      <c r="F1761" s="35">
        <v>12</v>
      </c>
      <c r="G1761" s="35">
        <v>2012</v>
      </c>
      <c r="H1761" s="31">
        <f t="shared" si="27"/>
        <v>4.333333333333333</v>
      </c>
    </row>
    <row r="1762" spans="1:8">
      <c r="A1762" s="32">
        <v>3832</v>
      </c>
      <c r="B1762" s="37">
        <v>3</v>
      </c>
      <c r="C1762" s="37">
        <v>13</v>
      </c>
      <c r="D1762" s="38">
        <v>9901.2199999999993</v>
      </c>
      <c r="E1762" s="38">
        <v>761.63</v>
      </c>
      <c r="F1762" s="35">
        <v>12</v>
      </c>
      <c r="G1762" s="35">
        <v>2012</v>
      </c>
      <c r="H1762" s="31">
        <f t="shared" si="27"/>
        <v>4.333333333333333</v>
      </c>
    </row>
    <row r="1763" spans="1:8">
      <c r="A1763" s="32">
        <v>3851</v>
      </c>
      <c r="B1763" s="37">
        <v>3</v>
      </c>
      <c r="C1763" s="37">
        <v>13</v>
      </c>
      <c r="D1763" s="38">
        <v>3374.8</v>
      </c>
      <c r="E1763" s="38">
        <v>259.60000000000002</v>
      </c>
      <c r="F1763" s="35">
        <v>12</v>
      </c>
      <c r="G1763" s="35">
        <v>2012</v>
      </c>
      <c r="H1763" s="31">
        <f t="shared" si="27"/>
        <v>4.333333333333333</v>
      </c>
    </row>
    <row r="1764" spans="1:8">
      <c r="A1764" s="32">
        <v>9350</v>
      </c>
      <c r="B1764" s="37">
        <v>21</v>
      </c>
      <c r="C1764" s="37">
        <v>92</v>
      </c>
      <c r="D1764" s="38">
        <v>38097.14</v>
      </c>
      <c r="E1764" s="38">
        <v>414.1</v>
      </c>
      <c r="F1764" s="35">
        <v>12</v>
      </c>
      <c r="G1764" s="35">
        <v>2012</v>
      </c>
      <c r="H1764" s="31">
        <f t="shared" si="27"/>
        <v>4.3809523809523814</v>
      </c>
    </row>
    <row r="1765" spans="1:8">
      <c r="A1765" s="32">
        <v>8321</v>
      </c>
      <c r="B1765" s="37">
        <v>894</v>
      </c>
      <c r="C1765" s="39">
        <v>3941</v>
      </c>
      <c r="D1765" s="38">
        <v>1347756.42</v>
      </c>
      <c r="E1765" s="38">
        <v>341.98</v>
      </c>
      <c r="F1765" s="35">
        <v>12</v>
      </c>
      <c r="G1765" s="35">
        <v>2012</v>
      </c>
      <c r="H1765" s="31">
        <f t="shared" si="27"/>
        <v>4.4082774049217006</v>
      </c>
    </row>
    <row r="1766" spans="1:8">
      <c r="A1766" s="32">
        <v>9591</v>
      </c>
      <c r="B1766" s="37">
        <v>550</v>
      </c>
      <c r="C1766" s="39">
        <v>2467</v>
      </c>
      <c r="D1766" s="38">
        <v>661767.11</v>
      </c>
      <c r="E1766" s="38">
        <v>268.25</v>
      </c>
      <c r="F1766" s="35">
        <v>12</v>
      </c>
      <c r="G1766" s="35">
        <v>2012</v>
      </c>
      <c r="H1766" s="31">
        <f t="shared" si="27"/>
        <v>4.4854545454545454</v>
      </c>
    </row>
    <row r="1767" spans="1:8">
      <c r="A1767" s="32">
        <v>8330</v>
      </c>
      <c r="B1767" s="37">
        <v>6</v>
      </c>
      <c r="C1767" s="37">
        <v>27</v>
      </c>
      <c r="D1767" s="38">
        <v>13265.59</v>
      </c>
      <c r="E1767" s="38">
        <v>491.32</v>
      </c>
      <c r="F1767" s="35">
        <v>12</v>
      </c>
      <c r="G1767" s="35">
        <v>2012</v>
      </c>
      <c r="H1767" s="31">
        <f t="shared" si="27"/>
        <v>4.5</v>
      </c>
    </row>
    <row r="1768" spans="1:8">
      <c r="A1768" s="32">
        <v>3813</v>
      </c>
      <c r="B1768" s="37">
        <v>6</v>
      </c>
      <c r="C1768" s="37">
        <v>28</v>
      </c>
      <c r="D1768" s="38">
        <v>9239.89</v>
      </c>
      <c r="E1768" s="38">
        <v>330</v>
      </c>
      <c r="F1768" s="35">
        <v>12</v>
      </c>
      <c r="G1768" s="35">
        <v>2012</v>
      </c>
      <c r="H1768" s="31">
        <f t="shared" si="27"/>
        <v>4.666666666666667</v>
      </c>
    </row>
    <row r="1769" spans="1:8">
      <c r="A1769" s="32">
        <v>6100</v>
      </c>
      <c r="B1769" s="37">
        <v>11</v>
      </c>
      <c r="C1769" s="37">
        <v>53</v>
      </c>
      <c r="D1769" s="38">
        <v>29490.25</v>
      </c>
      <c r="E1769" s="38">
        <v>556.41999999999996</v>
      </c>
      <c r="F1769" s="35">
        <v>12</v>
      </c>
      <c r="G1769" s="35">
        <v>2012</v>
      </c>
      <c r="H1769" s="31">
        <f t="shared" si="27"/>
        <v>4.8181818181818183</v>
      </c>
    </row>
    <row r="1770" spans="1:8">
      <c r="A1770" s="32">
        <v>3821</v>
      </c>
      <c r="B1770" s="37">
        <v>3</v>
      </c>
      <c r="C1770" s="37">
        <v>15</v>
      </c>
      <c r="D1770" s="38">
        <v>5007.8</v>
      </c>
      <c r="E1770" s="38">
        <v>333.85</v>
      </c>
      <c r="F1770" s="35">
        <v>12</v>
      </c>
      <c r="G1770" s="35">
        <v>2012</v>
      </c>
      <c r="H1770" s="31">
        <f t="shared" si="27"/>
        <v>5</v>
      </c>
    </row>
    <row r="1771" spans="1:8">
      <c r="A1771" s="32">
        <v>9100</v>
      </c>
      <c r="B1771" s="37">
        <v>3</v>
      </c>
      <c r="C1771" s="37">
        <v>15</v>
      </c>
      <c r="D1771" s="38">
        <v>16704.38</v>
      </c>
      <c r="E1771" s="38">
        <v>1113.6300000000001</v>
      </c>
      <c r="F1771" s="35">
        <v>12</v>
      </c>
      <c r="G1771" s="35">
        <v>2012</v>
      </c>
      <c r="H1771" s="31">
        <f t="shared" si="27"/>
        <v>5</v>
      </c>
    </row>
    <row r="1772" spans="1:8">
      <c r="A1772" s="32">
        <v>9511</v>
      </c>
      <c r="B1772" s="37">
        <v>155</v>
      </c>
      <c r="C1772" s="37">
        <v>792</v>
      </c>
      <c r="D1772" s="38">
        <v>223971.23</v>
      </c>
      <c r="E1772" s="38">
        <v>282.79000000000002</v>
      </c>
      <c r="F1772" s="35">
        <v>12</v>
      </c>
      <c r="G1772" s="35">
        <v>2012</v>
      </c>
      <c r="H1772" s="31">
        <f t="shared" si="27"/>
        <v>5.1096774193548384</v>
      </c>
    </row>
    <row r="1773" spans="1:8">
      <c r="A1773" s="32">
        <v>8310</v>
      </c>
      <c r="B1773" s="37">
        <v>51</v>
      </c>
      <c r="C1773" s="37">
        <v>263</v>
      </c>
      <c r="D1773" s="38">
        <v>121511.12</v>
      </c>
      <c r="E1773" s="38">
        <v>462.02</v>
      </c>
      <c r="F1773" s="35">
        <v>12</v>
      </c>
      <c r="G1773" s="35">
        <v>2012</v>
      </c>
      <c r="H1773" s="31">
        <f t="shared" si="27"/>
        <v>5.1568627450980395</v>
      </c>
    </row>
    <row r="1774" spans="1:8">
      <c r="A1774" s="32">
        <v>3117</v>
      </c>
      <c r="B1774" s="37">
        <v>3</v>
      </c>
      <c r="C1774" s="37">
        <v>16</v>
      </c>
      <c r="D1774" s="38">
        <v>4374.21</v>
      </c>
      <c r="E1774" s="38">
        <v>273.39</v>
      </c>
      <c r="F1774" s="35">
        <v>12</v>
      </c>
      <c r="G1774" s="35">
        <v>2012</v>
      </c>
      <c r="H1774" s="31">
        <f t="shared" si="27"/>
        <v>5.333333333333333</v>
      </c>
    </row>
    <row r="1775" spans="1:8">
      <c r="A1775" s="32">
        <v>3831</v>
      </c>
      <c r="B1775" s="37">
        <v>9</v>
      </c>
      <c r="C1775" s="37">
        <v>49</v>
      </c>
      <c r="D1775" s="38">
        <v>11776.94</v>
      </c>
      <c r="E1775" s="38">
        <v>240.35</v>
      </c>
      <c r="F1775" s="35">
        <v>12</v>
      </c>
      <c r="G1775" s="35">
        <v>2012</v>
      </c>
      <c r="H1775" s="31">
        <f t="shared" si="27"/>
        <v>5.4444444444444446</v>
      </c>
    </row>
    <row r="1776" spans="1:8">
      <c r="A1776" s="32">
        <v>6200</v>
      </c>
      <c r="B1776" s="37">
        <v>83</v>
      </c>
      <c r="C1776" s="37">
        <v>460</v>
      </c>
      <c r="D1776" s="38">
        <v>127915.07</v>
      </c>
      <c r="E1776" s="38">
        <v>278.08</v>
      </c>
      <c r="F1776" s="35">
        <v>12</v>
      </c>
      <c r="G1776" s="35">
        <v>2012</v>
      </c>
      <c r="H1776" s="31">
        <f t="shared" si="27"/>
        <v>5.5421686746987948</v>
      </c>
    </row>
    <row r="1777" spans="1:8">
      <c r="A1777" s="32">
        <v>5000</v>
      </c>
      <c r="B1777" s="37">
        <v>10</v>
      </c>
      <c r="C1777" s="37">
        <v>56</v>
      </c>
      <c r="D1777" s="38">
        <v>23216.79</v>
      </c>
      <c r="E1777" s="38">
        <v>414.59</v>
      </c>
      <c r="F1777" s="35">
        <v>12</v>
      </c>
      <c r="G1777" s="35">
        <v>2012</v>
      </c>
      <c r="H1777" s="31">
        <f t="shared" si="27"/>
        <v>5.6</v>
      </c>
    </row>
    <row r="1778" spans="1:8">
      <c r="A1778" s="32">
        <v>9412</v>
      </c>
      <c r="B1778" s="37">
        <v>8</v>
      </c>
      <c r="C1778" s="37">
        <v>46</v>
      </c>
      <c r="D1778" s="38">
        <v>15511.31</v>
      </c>
      <c r="E1778" s="38">
        <v>337.2</v>
      </c>
      <c r="F1778" s="35">
        <v>12</v>
      </c>
      <c r="G1778" s="35">
        <v>2012</v>
      </c>
      <c r="H1778" s="31">
        <f t="shared" si="27"/>
        <v>5.75</v>
      </c>
    </row>
    <row r="1779" spans="1:8">
      <c r="A1779" s="32">
        <v>8330</v>
      </c>
      <c r="B1779" s="37">
        <v>20</v>
      </c>
      <c r="C1779" s="37">
        <v>117</v>
      </c>
      <c r="D1779" s="38">
        <v>37178.589999999997</v>
      </c>
      <c r="E1779" s="38">
        <v>317.77</v>
      </c>
      <c r="F1779" s="35">
        <v>12</v>
      </c>
      <c r="G1779" s="35">
        <v>2012</v>
      </c>
      <c r="H1779" s="31">
        <f t="shared" si="27"/>
        <v>5.85</v>
      </c>
    </row>
    <row r="1780" spans="1:8">
      <c r="A1780" s="32">
        <v>8329</v>
      </c>
      <c r="B1780" s="37">
        <v>8</v>
      </c>
      <c r="C1780" s="37">
        <v>47</v>
      </c>
      <c r="D1780" s="38">
        <v>29151.33</v>
      </c>
      <c r="E1780" s="38">
        <v>620.24</v>
      </c>
      <c r="F1780" s="35">
        <v>12</v>
      </c>
      <c r="G1780" s="35">
        <v>2012</v>
      </c>
      <c r="H1780" s="31">
        <f t="shared" si="27"/>
        <v>5.875</v>
      </c>
    </row>
    <row r="1781" spans="1:8">
      <c r="A1781" s="32">
        <v>9332</v>
      </c>
      <c r="B1781" s="37">
        <v>54</v>
      </c>
      <c r="C1781" s="37">
        <v>318</v>
      </c>
      <c r="D1781" s="38">
        <v>126415.34</v>
      </c>
      <c r="E1781" s="38">
        <v>397.53</v>
      </c>
      <c r="F1781" s="35">
        <v>12</v>
      </c>
      <c r="G1781" s="35">
        <v>2012</v>
      </c>
      <c r="H1781" s="31">
        <f t="shared" si="27"/>
        <v>5.8888888888888893</v>
      </c>
    </row>
    <row r="1782" spans="1:8">
      <c r="A1782" s="32">
        <v>6100</v>
      </c>
      <c r="B1782" s="37">
        <v>10</v>
      </c>
      <c r="C1782" s="37">
        <v>59</v>
      </c>
      <c r="D1782" s="38">
        <v>28932.66</v>
      </c>
      <c r="E1782" s="38">
        <v>490.38</v>
      </c>
      <c r="F1782" s="35">
        <v>12</v>
      </c>
      <c r="G1782" s="35">
        <v>2012</v>
      </c>
      <c r="H1782" s="31">
        <f t="shared" si="27"/>
        <v>5.9</v>
      </c>
    </row>
    <row r="1783" spans="1:8">
      <c r="A1783" s="32">
        <v>9414</v>
      </c>
      <c r="B1783" s="37">
        <v>16</v>
      </c>
      <c r="C1783" s="37">
        <v>99</v>
      </c>
      <c r="D1783" s="38">
        <v>32420.28</v>
      </c>
      <c r="E1783" s="38">
        <v>327.48</v>
      </c>
      <c r="F1783" s="35">
        <v>12</v>
      </c>
      <c r="G1783" s="35">
        <v>2012</v>
      </c>
      <c r="H1783" s="31">
        <f t="shared" si="27"/>
        <v>6.1875</v>
      </c>
    </row>
    <row r="1784" spans="1:8">
      <c r="A1784" s="32">
        <v>1110</v>
      </c>
      <c r="B1784" s="37">
        <v>22</v>
      </c>
      <c r="C1784" s="37">
        <v>140</v>
      </c>
      <c r="D1784" s="38">
        <v>48419.82</v>
      </c>
      <c r="E1784" s="38">
        <v>345.86</v>
      </c>
      <c r="F1784" s="35">
        <v>12</v>
      </c>
      <c r="G1784" s="35">
        <v>2012</v>
      </c>
      <c r="H1784" s="31">
        <f t="shared" si="27"/>
        <v>6.3636363636363633</v>
      </c>
    </row>
    <row r="1785" spans="1:8">
      <c r="A1785" s="32">
        <v>4103</v>
      </c>
      <c r="B1785" s="37">
        <v>7</v>
      </c>
      <c r="C1785" s="37">
        <v>45</v>
      </c>
      <c r="D1785" s="38">
        <v>14759.81</v>
      </c>
      <c r="E1785" s="38">
        <v>328</v>
      </c>
      <c r="F1785" s="35">
        <v>12</v>
      </c>
      <c r="G1785" s="35">
        <v>2012</v>
      </c>
      <c r="H1785" s="31">
        <f t="shared" si="27"/>
        <v>6.4285714285714288</v>
      </c>
    </row>
    <row r="1786" spans="1:8">
      <c r="A1786" s="32">
        <v>2302</v>
      </c>
      <c r="B1786" s="37">
        <v>2</v>
      </c>
      <c r="C1786" s="37">
        <v>13</v>
      </c>
      <c r="D1786" s="38">
        <v>5028.22</v>
      </c>
      <c r="E1786" s="38">
        <v>386.79</v>
      </c>
      <c r="F1786" s="35">
        <v>12</v>
      </c>
      <c r="G1786" s="35">
        <v>2012</v>
      </c>
      <c r="H1786" s="31">
        <f t="shared" si="27"/>
        <v>6.5</v>
      </c>
    </row>
    <row r="1787" spans="1:8">
      <c r="A1787" s="32">
        <v>8329</v>
      </c>
      <c r="B1787" s="37">
        <v>6</v>
      </c>
      <c r="C1787" s="37">
        <v>39</v>
      </c>
      <c r="D1787" s="38">
        <v>22031.78</v>
      </c>
      <c r="E1787" s="38">
        <v>564.91999999999996</v>
      </c>
      <c r="F1787" s="35">
        <v>12</v>
      </c>
      <c r="G1787" s="35">
        <v>2012</v>
      </c>
      <c r="H1787" s="31">
        <f t="shared" si="27"/>
        <v>6.5</v>
      </c>
    </row>
    <row r="1788" spans="1:8">
      <c r="A1788" s="32">
        <v>9420</v>
      </c>
      <c r="B1788" s="37">
        <v>3</v>
      </c>
      <c r="C1788" s="37">
        <v>20</v>
      </c>
      <c r="D1788" s="38">
        <v>10695.56</v>
      </c>
      <c r="E1788" s="38">
        <v>534.78</v>
      </c>
      <c r="F1788" s="35">
        <v>12</v>
      </c>
      <c r="G1788" s="35">
        <v>2012</v>
      </c>
      <c r="H1788" s="31">
        <f t="shared" si="27"/>
        <v>6.666666666666667</v>
      </c>
    </row>
    <row r="1789" spans="1:8">
      <c r="A1789" s="32">
        <v>3901</v>
      </c>
      <c r="B1789" s="37">
        <v>39</v>
      </c>
      <c r="C1789" s="37">
        <v>263</v>
      </c>
      <c r="D1789" s="38">
        <v>78907.399999999994</v>
      </c>
      <c r="E1789" s="38">
        <v>300.02999999999997</v>
      </c>
      <c r="F1789" s="35">
        <v>12</v>
      </c>
      <c r="G1789" s="35">
        <v>2012</v>
      </c>
      <c r="H1789" s="31">
        <f t="shared" si="27"/>
        <v>6.7435897435897436</v>
      </c>
    </row>
    <row r="1790" spans="1:8">
      <c r="A1790" s="32">
        <v>3825</v>
      </c>
      <c r="B1790" s="37">
        <v>54</v>
      </c>
      <c r="C1790" s="37">
        <v>377</v>
      </c>
      <c r="D1790" s="38">
        <v>135859.20000000001</v>
      </c>
      <c r="E1790" s="38">
        <v>360.37</v>
      </c>
      <c r="F1790" s="35">
        <v>12</v>
      </c>
      <c r="G1790" s="35">
        <v>2012</v>
      </c>
      <c r="H1790" s="31">
        <f t="shared" si="27"/>
        <v>6.9814814814814818</v>
      </c>
    </row>
    <row r="1791" spans="1:8">
      <c r="A1791" s="32">
        <v>3131</v>
      </c>
      <c r="B1791" s="37">
        <v>2</v>
      </c>
      <c r="C1791" s="37">
        <v>14</v>
      </c>
      <c r="D1791" s="38">
        <v>3871.66</v>
      </c>
      <c r="E1791" s="38">
        <v>276.55</v>
      </c>
      <c r="F1791" s="35">
        <v>12</v>
      </c>
      <c r="G1791" s="35">
        <v>2012</v>
      </c>
      <c r="H1791" s="31">
        <f t="shared" si="27"/>
        <v>7</v>
      </c>
    </row>
    <row r="1792" spans="1:8">
      <c r="A1792" s="32">
        <v>3551</v>
      </c>
      <c r="B1792" s="37">
        <v>13</v>
      </c>
      <c r="C1792" s="37">
        <v>92</v>
      </c>
      <c r="D1792" s="38">
        <v>30516.61</v>
      </c>
      <c r="E1792" s="38">
        <v>331.7</v>
      </c>
      <c r="F1792" s="35">
        <v>12</v>
      </c>
      <c r="G1792" s="35">
        <v>2012</v>
      </c>
      <c r="H1792" s="31">
        <f t="shared" si="27"/>
        <v>7.0769230769230766</v>
      </c>
    </row>
    <row r="1793" spans="1:8">
      <c r="A1793" s="32">
        <v>3812</v>
      </c>
      <c r="B1793" s="37">
        <v>11</v>
      </c>
      <c r="C1793" s="37">
        <v>78</v>
      </c>
      <c r="D1793" s="38">
        <v>36130.33</v>
      </c>
      <c r="E1793" s="38">
        <v>463.21</v>
      </c>
      <c r="F1793" s="35">
        <v>12</v>
      </c>
      <c r="G1793" s="35">
        <v>2012</v>
      </c>
      <c r="H1793" s="31">
        <f t="shared" si="27"/>
        <v>7.0909090909090908</v>
      </c>
    </row>
    <row r="1794" spans="1:8">
      <c r="A1794" s="32">
        <v>8102</v>
      </c>
      <c r="B1794" s="37">
        <v>37</v>
      </c>
      <c r="C1794" s="37">
        <v>263</v>
      </c>
      <c r="D1794" s="38">
        <v>112026.78</v>
      </c>
      <c r="E1794" s="38">
        <v>425.96</v>
      </c>
      <c r="F1794" s="35">
        <v>12</v>
      </c>
      <c r="G1794" s="35">
        <v>2012</v>
      </c>
      <c r="H1794" s="31">
        <f t="shared" si="27"/>
        <v>7.1081081081081079</v>
      </c>
    </row>
    <row r="1795" spans="1:8">
      <c r="A1795" s="32">
        <v>5000</v>
      </c>
      <c r="B1795" s="37">
        <v>24</v>
      </c>
      <c r="C1795" s="37">
        <v>174</v>
      </c>
      <c r="D1795" s="38">
        <v>53061.72</v>
      </c>
      <c r="E1795" s="38">
        <v>304.95</v>
      </c>
      <c r="F1795" s="35">
        <v>12</v>
      </c>
      <c r="G1795" s="35">
        <v>2012</v>
      </c>
      <c r="H1795" s="31">
        <f t="shared" si="27"/>
        <v>7.25</v>
      </c>
    </row>
    <row r="1796" spans="1:8">
      <c r="A1796" s="32">
        <v>6200</v>
      </c>
      <c r="B1796" s="39">
        <v>1042</v>
      </c>
      <c r="C1796" s="39">
        <v>7555</v>
      </c>
      <c r="D1796" s="38">
        <v>2526467.69</v>
      </c>
      <c r="E1796" s="38">
        <v>334.41</v>
      </c>
      <c r="F1796" s="35">
        <v>12</v>
      </c>
      <c r="G1796" s="35">
        <v>2012</v>
      </c>
      <c r="H1796" s="31">
        <f t="shared" ref="H1796:H1859" si="28">C1796/B1796</f>
        <v>7.250479846449136</v>
      </c>
    </row>
    <row r="1797" spans="1:8">
      <c r="A1797" s="32">
        <v>9310</v>
      </c>
      <c r="B1797" s="37">
        <v>71</v>
      </c>
      <c r="C1797" s="37">
        <v>519</v>
      </c>
      <c r="D1797" s="38">
        <v>160655.64000000001</v>
      </c>
      <c r="E1797" s="38">
        <v>309.55</v>
      </c>
      <c r="F1797" s="35">
        <v>12</v>
      </c>
      <c r="G1797" s="35">
        <v>2012</v>
      </c>
      <c r="H1797" s="31">
        <f t="shared" si="28"/>
        <v>7.3098591549295771</v>
      </c>
    </row>
    <row r="1798" spans="1:8">
      <c r="A1798" s="32">
        <v>3420</v>
      </c>
      <c r="B1798" s="37">
        <v>11</v>
      </c>
      <c r="C1798" s="37">
        <v>81</v>
      </c>
      <c r="D1798" s="38">
        <v>29215.56</v>
      </c>
      <c r="E1798" s="38">
        <v>360.69</v>
      </c>
      <c r="F1798" s="35">
        <v>12</v>
      </c>
      <c r="G1798" s="35">
        <v>2012</v>
      </c>
      <c r="H1798" s="31">
        <f t="shared" si="28"/>
        <v>7.3636363636363633</v>
      </c>
    </row>
    <row r="1799" spans="1:8">
      <c r="A1799" s="32">
        <v>7113</v>
      </c>
      <c r="B1799" s="37">
        <v>75</v>
      </c>
      <c r="C1799" s="37">
        <v>556</v>
      </c>
      <c r="D1799" s="38">
        <v>196094.65</v>
      </c>
      <c r="E1799" s="38">
        <v>352.69</v>
      </c>
      <c r="F1799" s="35">
        <v>12</v>
      </c>
      <c r="G1799" s="35">
        <v>2012</v>
      </c>
      <c r="H1799" s="31">
        <f t="shared" si="28"/>
        <v>7.4133333333333331</v>
      </c>
    </row>
    <row r="1800" spans="1:8">
      <c r="A1800" s="32">
        <v>9310</v>
      </c>
      <c r="B1800" s="37">
        <v>492</v>
      </c>
      <c r="C1800" s="39">
        <v>3648</v>
      </c>
      <c r="D1800" s="38">
        <v>971587.41</v>
      </c>
      <c r="E1800" s="38">
        <v>266.33</v>
      </c>
      <c r="F1800" s="35">
        <v>12</v>
      </c>
      <c r="G1800" s="35">
        <v>2012</v>
      </c>
      <c r="H1800" s="31">
        <f t="shared" si="28"/>
        <v>7.4146341463414638</v>
      </c>
    </row>
    <row r="1801" spans="1:8">
      <c r="A1801" s="32">
        <v>9350</v>
      </c>
      <c r="B1801" s="37">
        <v>29</v>
      </c>
      <c r="C1801" s="37">
        <v>217</v>
      </c>
      <c r="D1801" s="38">
        <v>96595.75</v>
      </c>
      <c r="E1801" s="38">
        <v>445.14</v>
      </c>
      <c r="F1801" s="35">
        <v>12</v>
      </c>
      <c r="G1801" s="35">
        <v>2012</v>
      </c>
      <c r="H1801" s="31">
        <f t="shared" si="28"/>
        <v>7.4827586206896548</v>
      </c>
    </row>
    <row r="1802" spans="1:8">
      <c r="A1802" s="32">
        <v>3559</v>
      </c>
      <c r="B1802" s="37">
        <v>2</v>
      </c>
      <c r="C1802" s="37">
        <v>15</v>
      </c>
      <c r="D1802" s="38">
        <v>3072.02</v>
      </c>
      <c r="E1802" s="38">
        <v>204.8</v>
      </c>
      <c r="F1802" s="35">
        <v>12</v>
      </c>
      <c r="G1802" s="35">
        <v>2012</v>
      </c>
      <c r="H1802" s="31">
        <f t="shared" si="28"/>
        <v>7.5</v>
      </c>
    </row>
    <row r="1803" spans="1:8">
      <c r="A1803" s="32">
        <v>9513</v>
      </c>
      <c r="B1803" s="37">
        <v>686</v>
      </c>
      <c r="C1803" s="39">
        <v>5145</v>
      </c>
      <c r="D1803" s="38">
        <v>1940616.68</v>
      </c>
      <c r="E1803" s="38">
        <v>377.18</v>
      </c>
      <c r="F1803" s="35">
        <v>12</v>
      </c>
      <c r="G1803" s="35">
        <v>2012</v>
      </c>
      <c r="H1803" s="31">
        <f t="shared" si="28"/>
        <v>7.5</v>
      </c>
    </row>
    <row r="1804" spans="1:8">
      <c r="A1804" s="32">
        <v>9490</v>
      </c>
      <c r="B1804" s="37">
        <v>64</v>
      </c>
      <c r="C1804" s="37">
        <v>487</v>
      </c>
      <c r="D1804" s="38">
        <v>182826.44</v>
      </c>
      <c r="E1804" s="38">
        <v>375.41</v>
      </c>
      <c r="F1804" s="35">
        <v>12</v>
      </c>
      <c r="G1804" s="35">
        <v>2012</v>
      </c>
      <c r="H1804" s="31">
        <f t="shared" si="28"/>
        <v>7.609375</v>
      </c>
    </row>
    <row r="1805" spans="1:8">
      <c r="A1805" s="32">
        <v>8322</v>
      </c>
      <c r="B1805" s="37">
        <v>703</v>
      </c>
      <c r="C1805" s="39">
        <v>5363</v>
      </c>
      <c r="D1805" s="38">
        <v>2296236.56</v>
      </c>
      <c r="E1805" s="38">
        <v>428.16</v>
      </c>
      <c r="F1805" s="35">
        <v>12</v>
      </c>
      <c r="G1805" s="35">
        <v>2012</v>
      </c>
      <c r="H1805" s="31">
        <f t="shared" si="28"/>
        <v>7.6287339971550496</v>
      </c>
    </row>
    <row r="1806" spans="1:8">
      <c r="A1806" s="32">
        <v>8102</v>
      </c>
      <c r="B1806" s="37">
        <v>20</v>
      </c>
      <c r="C1806" s="37">
        <v>153</v>
      </c>
      <c r="D1806" s="38">
        <v>149265.62</v>
      </c>
      <c r="E1806" s="38">
        <v>975.59</v>
      </c>
      <c r="F1806" s="35">
        <v>12</v>
      </c>
      <c r="G1806" s="35">
        <v>2012</v>
      </c>
      <c r="H1806" s="31">
        <f t="shared" si="28"/>
        <v>7.65</v>
      </c>
    </row>
    <row r="1807" spans="1:8">
      <c r="A1807" s="32">
        <v>9399</v>
      </c>
      <c r="B1807" s="37">
        <v>124</v>
      </c>
      <c r="C1807" s="37">
        <v>955</v>
      </c>
      <c r="D1807" s="38">
        <v>292885.32</v>
      </c>
      <c r="E1807" s="38">
        <v>306.69</v>
      </c>
      <c r="F1807" s="35">
        <v>12</v>
      </c>
      <c r="G1807" s="35">
        <v>2012</v>
      </c>
      <c r="H1807" s="31">
        <f t="shared" si="28"/>
        <v>7.7016129032258061</v>
      </c>
    </row>
    <row r="1808" spans="1:8">
      <c r="A1808" s="32">
        <v>3829</v>
      </c>
      <c r="B1808" s="37">
        <v>7</v>
      </c>
      <c r="C1808" s="37">
        <v>54</v>
      </c>
      <c r="D1808" s="38">
        <v>12439.18</v>
      </c>
      <c r="E1808" s="38">
        <v>230.36</v>
      </c>
      <c r="F1808" s="35">
        <v>12</v>
      </c>
      <c r="G1808" s="35">
        <v>2012</v>
      </c>
      <c r="H1808" s="31">
        <f t="shared" si="28"/>
        <v>7.7142857142857144</v>
      </c>
    </row>
    <row r="1809" spans="1:8">
      <c r="A1809" s="32">
        <v>9420</v>
      </c>
      <c r="B1809" s="37">
        <v>7</v>
      </c>
      <c r="C1809" s="37">
        <v>55</v>
      </c>
      <c r="D1809" s="38">
        <v>20563.23</v>
      </c>
      <c r="E1809" s="38">
        <v>373.88</v>
      </c>
      <c r="F1809" s="35">
        <v>12</v>
      </c>
      <c r="G1809" s="35">
        <v>2012</v>
      </c>
      <c r="H1809" s="31">
        <f t="shared" si="28"/>
        <v>7.8571428571428568</v>
      </c>
    </row>
    <row r="1810" spans="1:8">
      <c r="A1810" s="32">
        <v>7112</v>
      </c>
      <c r="B1810" s="39">
        <v>1053</v>
      </c>
      <c r="C1810" s="39">
        <v>8341</v>
      </c>
      <c r="D1810" s="38">
        <v>2250428.75</v>
      </c>
      <c r="E1810" s="38">
        <v>269.8</v>
      </c>
      <c r="F1810" s="35">
        <v>12</v>
      </c>
      <c r="G1810" s="35">
        <v>2012</v>
      </c>
      <c r="H1810" s="31">
        <f t="shared" si="28"/>
        <v>7.9211775878442543</v>
      </c>
    </row>
    <row r="1811" spans="1:8">
      <c r="A1811" s="32">
        <v>5000</v>
      </c>
      <c r="B1811" s="37">
        <v>14</v>
      </c>
      <c r="C1811" s="37">
        <v>111</v>
      </c>
      <c r="D1811" s="38">
        <v>38610.370000000003</v>
      </c>
      <c r="E1811" s="38">
        <v>347.84</v>
      </c>
      <c r="F1811" s="35">
        <v>12</v>
      </c>
      <c r="G1811" s="35">
        <v>2012</v>
      </c>
      <c r="H1811" s="31">
        <f t="shared" si="28"/>
        <v>7.9285714285714288</v>
      </c>
    </row>
    <row r="1812" spans="1:8">
      <c r="A1812" s="32">
        <v>9100</v>
      </c>
      <c r="B1812" s="37">
        <v>15</v>
      </c>
      <c r="C1812" s="37">
        <v>119</v>
      </c>
      <c r="D1812" s="38">
        <v>75735.360000000001</v>
      </c>
      <c r="E1812" s="38">
        <v>636.42999999999995</v>
      </c>
      <c r="F1812" s="35">
        <v>12</v>
      </c>
      <c r="G1812" s="35">
        <v>2012</v>
      </c>
      <c r="H1812" s="31">
        <f t="shared" si="28"/>
        <v>7.9333333333333336</v>
      </c>
    </row>
    <row r="1813" spans="1:8">
      <c r="A1813" s="32">
        <v>3825</v>
      </c>
      <c r="B1813" s="37">
        <v>2</v>
      </c>
      <c r="C1813" s="37">
        <v>16</v>
      </c>
      <c r="D1813" s="38">
        <v>4599.8999999999996</v>
      </c>
      <c r="E1813" s="38">
        <v>287.49</v>
      </c>
      <c r="F1813" s="35">
        <v>12</v>
      </c>
      <c r="G1813" s="35">
        <v>2012</v>
      </c>
      <c r="H1813" s="31">
        <f t="shared" si="28"/>
        <v>8</v>
      </c>
    </row>
    <row r="1814" spans="1:8">
      <c r="A1814" s="32">
        <v>6200</v>
      </c>
      <c r="B1814" s="37">
        <v>651</v>
      </c>
      <c r="C1814" s="39">
        <v>5405</v>
      </c>
      <c r="D1814" s="38">
        <v>1782429.92</v>
      </c>
      <c r="E1814" s="38">
        <v>329.77</v>
      </c>
      <c r="F1814" s="35">
        <v>12</v>
      </c>
      <c r="G1814" s="35">
        <v>2012</v>
      </c>
      <c r="H1814" s="31">
        <f t="shared" si="28"/>
        <v>8.302611367127497</v>
      </c>
    </row>
    <row r="1815" spans="1:8">
      <c r="A1815" s="32">
        <v>9490</v>
      </c>
      <c r="B1815" s="37">
        <v>3</v>
      </c>
      <c r="C1815" s="37">
        <v>25</v>
      </c>
      <c r="D1815" s="38">
        <v>9684.7999999999993</v>
      </c>
      <c r="E1815" s="38">
        <v>387.39</v>
      </c>
      <c r="F1815" s="35">
        <v>12</v>
      </c>
      <c r="G1815" s="35">
        <v>2012</v>
      </c>
      <c r="H1815" s="31">
        <f t="shared" si="28"/>
        <v>8.3333333333333339</v>
      </c>
    </row>
    <row r="1816" spans="1:8">
      <c r="A1816" s="32">
        <v>2903</v>
      </c>
      <c r="B1816" s="37">
        <v>8</v>
      </c>
      <c r="C1816" s="37">
        <v>69</v>
      </c>
      <c r="D1816" s="38">
        <v>16945.16</v>
      </c>
      <c r="E1816" s="38">
        <v>245.58</v>
      </c>
      <c r="F1816" s="35">
        <v>12</v>
      </c>
      <c r="G1816" s="35">
        <v>2012</v>
      </c>
      <c r="H1816" s="31">
        <f t="shared" si="28"/>
        <v>8.625</v>
      </c>
    </row>
    <row r="1817" spans="1:8">
      <c r="A1817" s="32">
        <v>8330</v>
      </c>
      <c r="B1817" s="37">
        <v>12</v>
      </c>
      <c r="C1817" s="37">
        <v>105</v>
      </c>
      <c r="D1817" s="38">
        <v>38980.089999999997</v>
      </c>
      <c r="E1817" s="38">
        <v>371.24</v>
      </c>
      <c r="F1817" s="35">
        <v>12</v>
      </c>
      <c r="G1817" s="35">
        <v>2012</v>
      </c>
      <c r="H1817" s="31">
        <f t="shared" si="28"/>
        <v>8.75</v>
      </c>
    </row>
    <row r="1818" spans="1:8">
      <c r="A1818" s="32">
        <v>3513</v>
      </c>
      <c r="B1818" s="37">
        <v>9</v>
      </c>
      <c r="C1818" s="37">
        <v>79</v>
      </c>
      <c r="D1818" s="38">
        <v>27825.91</v>
      </c>
      <c r="E1818" s="38">
        <v>352.23</v>
      </c>
      <c r="F1818" s="35">
        <v>12</v>
      </c>
      <c r="G1818" s="35">
        <v>2012</v>
      </c>
      <c r="H1818" s="31">
        <f t="shared" si="28"/>
        <v>8.7777777777777786</v>
      </c>
    </row>
    <row r="1819" spans="1:8">
      <c r="A1819" s="32">
        <v>3824</v>
      </c>
      <c r="B1819" s="37">
        <v>2</v>
      </c>
      <c r="C1819" s="37">
        <v>18</v>
      </c>
      <c r="D1819" s="38">
        <v>6381.65</v>
      </c>
      <c r="E1819" s="38">
        <v>354.54</v>
      </c>
      <c r="F1819" s="35">
        <v>12</v>
      </c>
      <c r="G1819" s="35">
        <v>2012</v>
      </c>
      <c r="H1819" s="31">
        <f t="shared" si="28"/>
        <v>9</v>
      </c>
    </row>
    <row r="1820" spans="1:8">
      <c r="A1820" s="32">
        <v>3813</v>
      </c>
      <c r="B1820" s="37">
        <v>169</v>
      </c>
      <c r="C1820" s="39">
        <v>1543</v>
      </c>
      <c r="D1820" s="38">
        <v>546199.48</v>
      </c>
      <c r="E1820" s="38">
        <v>353.99</v>
      </c>
      <c r="F1820" s="35">
        <v>12</v>
      </c>
      <c r="G1820" s="35">
        <v>2012</v>
      </c>
      <c r="H1820" s="31">
        <f t="shared" si="28"/>
        <v>9.1301775147928996</v>
      </c>
    </row>
    <row r="1821" spans="1:8">
      <c r="A1821" s="32">
        <v>3420</v>
      </c>
      <c r="B1821" s="37">
        <v>18</v>
      </c>
      <c r="C1821" s="37">
        <v>170</v>
      </c>
      <c r="D1821" s="38">
        <v>69397.210000000006</v>
      </c>
      <c r="E1821" s="38">
        <v>408.22</v>
      </c>
      <c r="F1821" s="35">
        <v>12</v>
      </c>
      <c r="G1821" s="35">
        <v>2012</v>
      </c>
      <c r="H1821" s="31">
        <f t="shared" si="28"/>
        <v>9.4444444444444446</v>
      </c>
    </row>
    <row r="1822" spans="1:8">
      <c r="A1822" s="32">
        <v>7191</v>
      </c>
      <c r="B1822" s="37">
        <v>123</v>
      </c>
      <c r="C1822" s="39">
        <v>1182</v>
      </c>
      <c r="D1822" s="38">
        <v>488548.63</v>
      </c>
      <c r="E1822" s="38">
        <v>413.32</v>
      </c>
      <c r="F1822" s="35">
        <v>12</v>
      </c>
      <c r="G1822" s="35">
        <v>2012</v>
      </c>
      <c r="H1822" s="31">
        <f t="shared" si="28"/>
        <v>9.6097560975609753</v>
      </c>
    </row>
    <row r="1823" spans="1:8">
      <c r="A1823" s="32">
        <v>8323</v>
      </c>
      <c r="B1823" s="37">
        <v>10</v>
      </c>
      <c r="C1823" s="37">
        <v>97</v>
      </c>
      <c r="D1823" s="38">
        <v>84064.77</v>
      </c>
      <c r="E1823" s="38">
        <v>866.65</v>
      </c>
      <c r="F1823" s="35">
        <v>12</v>
      </c>
      <c r="G1823" s="35">
        <v>2012</v>
      </c>
      <c r="H1823" s="31">
        <f t="shared" si="28"/>
        <v>9.6999999999999993</v>
      </c>
    </row>
    <row r="1824" spans="1:8">
      <c r="A1824" s="32">
        <v>4200</v>
      </c>
      <c r="B1824" s="37">
        <v>121</v>
      </c>
      <c r="C1824" s="39">
        <v>1190</v>
      </c>
      <c r="D1824" s="38">
        <v>404474.05</v>
      </c>
      <c r="E1824" s="38">
        <v>339.89</v>
      </c>
      <c r="F1824" s="35">
        <v>12</v>
      </c>
      <c r="G1824" s="35">
        <v>2012</v>
      </c>
      <c r="H1824" s="31">
        <f t="shared" si="28"/>
        <v>9.8347107438016526</v>
      </c>
    </row>
    <row r="1825" spans="1:8">
      <c r="A1825" s="32">
        <v>6100</v>
      </c>
      <c r="B1825" s="37">
        <v>189</v>
      </c>
      <c r="C1825" s="39">
        <v>1870</v>
      </c>
      <c r="D1825" s="38">
        <v>829124.44</v>
      </c>
      <c r="E1825" s="38">
        <v>443.38</v>
      </c>
      <c r="F1825" s="35">
        <v>12</v>
      </c>
      <c r="G1825" s="35">
        <v>2012</v>
      </c>
      <c r="H1825" s="31">
        <f t="shared" si="28"/>
        <v>9.894179894179894</v>
      </c>
    </row>
    <row r="1826" spans="1:8">
      <c r="A1826" s="32">
        <v>8310</v>
      </c>
      <c r="B1826" s="37">
        <v>578</v>
      </c>
      <c r="C1826" s="39">
        <v>5836</v>
      </c>
      <c r="D1826" s="38">
        <v>2393587.8199999998</v>
      </c>
      <c r="E1826" s="38">
        <v>410.14</v>
      </c>
      <c r="F1826" s="35">
        <v>12</v>
      </c>
      <c r="G1826" s="35">
        <v>2012</v>
      </c>
      <c r="H1826" s="31">
        <f t="shared" si="28"/>
        <v>10.09688581314879</v>
      </c>
    </row>
    <row r="1827" spans="1:8">
      <c r="A1827" s="32">
        <v>3699</v>
      </c>
      <c r="B1827" s="37">
        <v>25</v>
      </c>
      <c r="C1827" s="37">
        <v>257</v>
      </c>
      <c r="D1827" s="38">
        <v>116025.08</v>
      </c>
      <c r="E1827" s="38">
        <v>451.46</v>
      </c>
      <c r="F1827" s="35">
        <v>12</v>
      </c>
      <c r="G1827" s="35">
        <v>2012</v>
      </c>
      <c r="H1827" s="31">
        <f t="shared" si="28"/>
        <v>10.28</v>
      </c>
    </row>
    <row r="1828" spans="1:8">
      <c r="A1828" s="32">
        <v>9399</v>
      </c>
      <c r="B1828" s="37">
        <v>122</v>
      </c>
      <c r="C1828" s="39">
        <v>1268</v>
      </c>
      <c r="D1828" s="38">
        <v>731631.99</v>
      </c>
      <c r="E1828" s="38">
        <v>577</v>
      </c>
      <c r="F1828" s="35">
        <v>12</v>
      </c>
      <c r="G1828" s="35">
        <v>2012</v>
      </c>
      <c r="H1828" s="31">
        <f t="shared" si="28"/>
        <v>10.39344262295082</v>
      </c>
    </row>
    <row r="1829" spans="1:8">
      <c r="A1829" s="32">
        <v>3823</v>
      </c>
      <c r="B1829" s="37">
        <v>15</v>
      </c>
      <c r="C1829" s="37">
        <v>156</v>
      </c>
      <c r="D1829" s="38">
        <v>44688.29</v>
      </c>
      <c r="E1829" s="38">
        <v>286.45999999999998</v>
      </c>
      <c r="F1829" s="35">
        <v>12</v>
      </c>
      <c r="G1829" s="35">
        <v>2012</v>
      </c>
      <c r="H1829" s="31">
        <f t="shared" si="28"/>
        <v>10.4</v>
      </c>
    </row>
    <row r="1830" spans="1:8">
      <c r="A1830" s="32">
        <v>7131</v>
      </c>
      <c r="B1830" s="37">
        <v>4</v>
      </c>
      <c r="C1830" s="37">
        <v>42</v>
      </c>
      <c r="D1830" s="38">
        <v>27484.09</v>
      </c>
      <c r="E1830" s="38">
        <v>654.38</v>
      </c>
      <c r="F1830" s="35">
        <v>12</v>
      </c>
      <c r="G1830" s="35">
        <v>2012</v>
      </c>
      <c r="H1830" s="31">
        <f t="shared" si="28"/>
        <v>10.5</v>
      </c>
    </row>
    <row r="1831" spans="1:8">
      <c r="A1831" s="32">
        <v>3811</v>
      </c>
      <c r="B1831" s="37">
        <v>25</v>
      </c>
      <c r="C1831" s="37">
        <v>265</v>
      </c>
      <c r="D1831" s="38">
        <v>96325.24</v>
      </c>
      <c r="E1831" s="38">
        <v>363.49</v>
      </c>
      <c r="F1831" s="35">
        <v>12</v>
      </c>
      <c r="G1831" s="35">
        <v>2012</v>
      </c>
      <c r="H1831" s="31">
        <f t="shared" si="28"/>
        <v>10.6</v>
      </c>
    </row>
    <row r="1832" spans="1:8">
      <c r="A1832" s="32">
        <v>7116</v>
      </c>
      <c r="B1832" s="37">
        <v>42</v>
      </c>
      <c r="C1832" s="37">
        <v>452</v>
      </c>
      <c r="D1832" s="38">
        <v>198171.02</v>
      </c>
      <c r="E1832" s="38">
        <v>438.43</v>
      </c>
      <c r="F1832" s="35">
        <v>12</v>
      </c>
      <c r="G1832" s="35">
        <v>2012</v>
      </c>
      <c r="H1832" s="31">
        <f t="shared" si="28"/>
        <v>10.761904761904763</v>
      </c>
    </row>
    <row r="1833" spans="1:8">
      <c r="A1833" s="32">
        <v>2901</v>
      </c>
      <c r="B1833" s="37">
        <v>3</v>
      </c>
      <c r="C1833" s="37">
        <v>33</v>
      </c>
      <c r="D1833" s="38">
        <v>21556.57</v>
      </c>
      <c r="E1833" s="38">
        <v>653.23</v>
      </c>
      <c r="F1833" s="35">
        <v>12</v>
      </c>
      <c r="G1833" s="35">
        <v>2012</v>
      </c>
      <c r="H1833" s="31">
        <f t="shared" si="28"/>
        <v>11</v>
      </c>
    </row>
    <row r="1834" spans="1:8">
      <c r="A1834" s="32">
        <v>3511</v>
      </c>
      <c r="B1834" s="37">
        <v>1</v>
      </c>
      <c r="C1834" s="37">
        <v>11</v>
      </c>
      <c r="D1834" s="38">
        <v>4528.32</v>
      </c>
      <c r="E1834" s="38">
        <v>411.67</v>
      </c>
      <c r="F1834" s="35">
        <v>12</v>
      </c>
      <c r="G1834" s="35">
        <v>2012</v>
      </c>
      <c r="H1834" s="31">
        <f t="shared" si="28"/>
        <v>11</v>
      </c>
    </row>
    <row r="1835" spans="1:8">
      <c r="A1835" s="32">
        <v>3851</v>
      </c>
      <c r="B1835" s="37">
        <v>4</v>
      </c>
      <c r="C1835" s="37">
        <v>44</v>
      </c>
      <c r="D1835" s="38">
        <v>15117</v>
      </c>
      <c r="E1835" s="38">
        <v>343.57</v>
      </c>
      <c r="F1835" s="35">
        <v>12</v>
      </c>
      <c r="G1835" s="35">
        <v>2012</v>
      </c>
      <c r="H1835" s="31">
        <f t="shared" si="28"/>
        <v>11</v>
      </c>
    </row>
    <row r="1836" spans="1:8">
      <c r="A1836" s="32">
        <v>3833</v>
      </c>
      <c r="B1836" s="37">
        <v>8</v>
      </c>
      <c r="C1836" s="37">
        <v>89</v>
      </c>
      <c r="D1836" s="38">
        <v>45389.96</v>
      </c>
      <c r="E1836" s="38">
        <v>510</v>
      </c>
      <c r="F1836" s="35">
        <v>12</v>
      </c>
      <c r="G1836" s="35">
        <v>2012</v>
      </c>
      <c r="H1836" s="31">
        <f t="shared" si="28"/>
        <v>11.125</v>
      </c>
    </row>
    <row r="1837" spans="1:8">
      <c r="A1837" s="32">
        <v>5000</v>
      </c>
      <c r="B1837" s="37">
        <v>198</v>
      </c>
      <c r="C1837" s="39">
        <v>2228</v>
      </c>
      <c r="D1837" s="38">
        <v>792948.76</v>
      </c>
      <c r="E1837" s="38">
        <v>355.9</v>
      </c>
      <c r="F1837" s="35">
        <v>12</v>
      </c>
      <c r="G1837" s="35">
        <v>2012</v>
      </c>
      <c r="H1837" s="31">
        <f t="shared" si="28"/>
        <v>11.252525252525253</v>
      </c>
    </row>
    <row r="1838" spans="1:8">
      <c r="A1838" s="32">
        <v>8102</v>
      </c>
      <c r="B1838" s="37">
        <v>3</v>
      </c>
      <c r="C1838" s="37">
        <v>34</v>
      </c>
      <c r="D1838" s="38">
        <v>10205.219999999999</v>
      </c>
      <c r="E1838" s="38">
        <v>300.14999999999998</v>
      </c>
      <c r="F1838" s="35">
        <v>12</v>
      </c>
      <c r="G1838" s="35">
        <v>2012</v>
      </c>
      <c r="H1838" s="31">
        <f t="shared" si="28"/>
        <v>11.333333333333334</v>
      </c>
    </row>
    <row r="1839" spans="1:8">
      <c r="A1839" s="32">
        <v>6100</v>
      </c>
      <c r="B1839" s="37">
        <v>145</v>
      </c>
      <c r="C1839" s="39">
        <v>1647</v>
      </c>
      <c r="D1839" s="38">
        <v>878257.66</v>
      </c>
      <c r="E1839" s="38">
        <v>533.25</v>
      </c>
      <c r="F1839" s="35">
        <v>12</v>
      </c>
      <c r="G1839" s="35">
        <v>2012</v>
      </c>
      <c r="H1839" s="31">
        <f t="shared" si="28"/>
        <v>11.358620689655172</v>
      </c>
    </row>
    <row r="1840" spans="1:8">
      <c r="A1840" s="32">
        <v>6200</v>
      </c>
      <c r="B1840" s="37">
        <v>391</v>
      </c>
      <c r="C1840" s="39">
        <v>4496</v>
      </c>
      <c r="D1840" s="38">
        <v>1830688.19</v>
      </c>
      <c r="E1840" s="38">
        <v>407.18</v>
      </c>
      <c r="F1840" s="35">
        <v>12</v>
      </c>
      <c r="G1840" s="35">
        <v>2012</v>
      </c>
      <c r="H1840" s="31">
        <f t="shared" si="28"/>
        <v>11.498721227621484</v>
      </c>
    </row>
    <row r="1841" spans="1:8">
      <c r="A1841" s="32">
        <v>8323</v>
      </c>
      <c r="B1841" s="37">
        <v>42</v>
      </c>
      <c r="C1841" s="37">
        <v>484</v>
      </c>
      <c r="D1841" s="38">
        <v>342831.73</v>
      </c>
      <c r="E1841" s="38">
        <v>708.33</v>
      </c>
      <c r="F1841" s="35">
        <v>12</v>
      </c>
      <c r="G1841" s="35">
        <v>2012</v>
      </c>
      <c r="H1841" s="31">
        <f t="shared" si="28"/>
        <v>11.523809523809524</v>
      </c>
    </row>
    <row r="1842" spans="1:8">
      <c r="A1842" s="32">
        <v>6200</v>
      </c>
      <c r="B1842" s="37">
        <v>260</v>
      </c>
      <c r="C1842" s="39">
        <v>3032</v>
      </c>
      <c r="D1842" s="38">
        <v>1641107.53</v>
      </c>
      <c r="E1842" s="38">
        <v>541.26</v>
      </c>
      <c r="F1842" s="35">
        <v>12</v>
      </c>
      <c r="G1842" s="35">
        <v>2012</v>
      </c>
      <c r="H1842" s="31">
        <f t="shared" si="28"/>
        <v>11.661538461538461</v>
      </c>
    </row>
    <row r="1843" spans="1:8">
      <c r="A1843" s="32">
        <v>6200</v>
      </c>
      <c r="B1843" s="37">
        <v>36</v>
      </c>
      <c r="C1843" s="37">
        <v>421</v>
      </c>
      <c r="D1843" s="38">
        <v>135109.69</v>
      </c>
      <c r="E1843" s="38">
        <v>320.93</v>
      </c>
      <c r="F1843" s="35">
        <v>12</v>
      </c>
      <c r="G1843" s="35">
        <v>2012</v>
      </c>
      <c r="H1843" s="31">
        <f t="shared" si="28"/>
        <v>11.694444444444445</v>
      </c>
    </row>
    <row r="1844" spans="1:8">
      <c r="A1844" s="32">
        <v>6200</v>
      </c>
      <c r="B1844" s="39">
        <v>1977</v>
      </c>
      <c r="C1844" s="39">
        <v>23121</v>
      </c>
      <c r="D1844" s="38">
        <v>9245467.9100000001</v>
      </c>
      <c r="E1844" s="38">
        <v>399.87</v>
      </c>
      <c r="F1844" s="35">
        <v>12</v>
      </c>
      <c r="G1844" s="35">
        <v>2012</v>
      </c>
      <c r="H1844" s="31">
        <f t="shared" si="28"/>
        <v>11.694992412746586</v>
      </c>
    </row>
    <row r="1845" spans="1:8">
      <c r="A1845" s="32">
        <v>3831</v>
      </c>
      <c r="B1845" s="37">
        <v>7</v>
      </c>
      <c r="C1845" s="37">
        <v>82</v>
      </c>
      <c r="D1845" s="38">
        <v>26180.38</v>
      </c>
      <c r="E1845" s="38">
        <v>319.27</v>
      </c>
      <c r="F1845" s="35">
        <v>12</v>
      </c>
      <c r="G1845" s="35">
        <v>2012</v>
      </c>
      <c r="H1845" s="31">
        <f t="shared" si="28"/>
        <v>11.714285714285714</v>
      </c>
    </row>
    <row r="1846" spans="1:8">
      <c r="A1846" s="32">
        <v>7114</v>
      </c>
      <c r="B1846" s="37">
        <v>607</v>
      </c>
      <c r="C1846" s="39">
        <v>7112</v>
      </c>
      <c r="D1846" s="38">
        <v>2700001.84</v>
      </c>
      <c r="E1846" s="38">
        <v>379.64</v>
      </c>
      <c r="F1846" s="35">
        <v>12</v>
      </c>
      <c r="G1846" s="35">
        <v>2012</v>
      </c>
      <c r="H1846" s="31">
        <f t="shared" si="28"/>
        <v>11.716639209225701</v>
      </c>
    </row>
    <row r="1847" spans="1:8">
      <c r="A1847" s="32">
        <v>8324</v>
      </c>
      <c r="B1847" s="37">
        <v>530</v>
      </c>
      <c r="C1847" s="39">
        <v>6226</v>
      </c>
      <c r="D1847" s="38">
        <v>2637851.08</v>
      </c>
      <c r="E1847" s="38">
        <v>423.68</v>
      </c>
      <c r="F1847" s="35">
        <v>12</v>
      </c>
      <c r="G1847" s="35">
        <v>2012</v>
      </c>
      <c r="H1847" s="31">
        <f t="shared" si="28"/>
        <v>11.747169811320754</v>
      </c>
    </row>
    <row r="1848" spans="1:8">
      <c r="A1848" s="32">
        <v>6100</v>
      </c>
      <c r="B1848" s="37">
        <v>125</v>
      </c>
      <c r="C1848" s="39">
        <v>1471</v>
      </c>
      <c r="D1848" s="38">
        <v>466932.47</v>
      </c>
      <c r="E1848" s="38">
        <v>317.43</v>
      </c>
      <c r="F1848" s="35">
        <v>12</v>
      </c>
      <c r="G1848" s="35">
        <v>2012</v>
      </c>
      <c r="H1848" s="31">
        <f t="shared" si="28"/>
        <v>11.768000000000001</v>
      </c>
    </row>
    <row r="1849" spans="1:8">
      <c r="A1849" s="32">
        <v>3710</v>
      </c>
      <c r="B1849" s="37">
        <v>49</v>
      </c>
      <c r="C1849" s="37">
        <v>583</v>
      </c>
      <c r="D1849" s="38">
        <v>252944.13</v>
      </c>
      <c r="E1849" s="38">
        <v>433.87</v>
      </c>
      <c r="F1849" s="35">
        <v>12</v>
      </c>
      <c r="G1849" s="35">
        <v>2012</v>
      </c>
      <c r="H1849" s="31">
        <f t="shared" si="28"/>
        <v>11.897959183673469</v>
      </c>
    </row>
    <row r="1850" spans="1:8">
      <c r="A1850" s="32">
        <v>3843</v>
      </c>
      <c r="B1850" s="37">
        <v>13</v>
      </c>
      <c r="C1850" s="37">
        <v>156</v>
      </c>
      <c r="D1850" s="38">
        <v>47046.45</v>
      </c>
      <c r="E1850" s="38">
        <v>301.58</v>
      </c>
      <c r="F1850" s="35">
        <v>12</v>
      </c>
      <c r="G1850" s="35">
        <v>2012</v>
      </c>
      <c r="H1850" s="31">
        <f t="shared" si="28"/>
        <v>12</v>
      </c>
    </row>
    <row r="1851" spans="1:8">
      <c r="A1851" s="32">
        <v>8329</v>
      </c>
      <c r="B1851" s="37">
        <v>5</v>
      </c>
      <c r="C1851" s="37">
        <v>60</v>
      </c>
      <c r="D1851" s="38">
        <v>13925.89</v>
      </c>
      <c r="E1851" s="38">
        <v>232.1</v>
      </c>
      <c r="F1851" s="35">
        <v>12</v>
      </c>
      <c r="G1851" s="35">
        <v>2012</v>
      </c>
      <c r="H1851" s="31">
        <f t="shared" si="28"/>
        <v>12</v>
      </c>
    </row>
    <row r="1852" spans="1:8">
      <c r="A1852" s="32">
        <v>1120</v>
      </c>
      <c r="B1852" s="37">
        <v>90</v>
      </c>
      <c r="C1852" s="39">
        <v>1087</v>
      </c>
      <c r="D1852" s="38">
        <v>308472.84999999998</v>
      </c>
      <c r="E1852" s="38">
        <v>283.77999999999997</v>
      </c>
      <c r="F1852" s="35">
        <v>12</v>
      </c>
      <c r="G1852" s="35">
        <v>2012</v>
      </c>
      <c r="H1852" s="31">
        <f t="shared" si="28"/>
        <v>12.077777777777778</v>
      </c>
    </row>
    <row r="1853" spans="1:8">
      <c r="A1853" s="32">
        <v>3620</v>
      </c>
      <c r="B1853" s="37">
        <v>24</v>
      </c>
      <c r="C1853" s="37">
        <v>290</v>
      </c>
      <c r="D1853" s="38">
        <v>133750.10999999999</v>
      </c>
      <c r="E1853" s="38">
        <v>461.21</v>
      </c>
      <c r="F1853" s="35">
        <v>12</v>
      </c>
      <c r="G1853" s="35">
        <v>2012</v>
      </c>
      <c r="H1853" s="31">
        <f t="shared" si="28"/>
        <v>12.083333333333334</v>
      </c>
    </row>
    <row r="1854" spans="1:8">
      <c r="A1854" s="32">
        <v>8325</v>
      </c>
      <c r="B1854" s="37">
        <v>258</v>
      </c>
      <c r="C1854" s="39">
        <v>3154</v>
      </c>
      <c r="D1854" s="38">
        <v>2089277.99</v>
      </c>
      <c r="E1854" s="38">
        <v>662.42</v>
      </c>
      <c r="F1854" s="35">
        <v>12</v>
      </c>
      <c r="G1854" s="35">
        <v>2012</v>
      </c>
      <c r="H1854" s="31">
        <f t="shared" si="28"/>
        <v>12.224806201550388</v>
      </c>
    </row>
    <row r="1855" spans="1:8">
      <c r="A1855" s="32">
        <v>6200</v>
      </c>
      <c r="B1855" s="37">
        <v>595</v>
      </c>
      <c r="C1855" s="39">
        <v>7290</v>
      </c>
      <c r="D1855" s="38">
        <v>3117885.39</v>
      </c>
      <c r="E1855" s="38">
        <v>427.69</v>
      </c>
      <c r="F1855" s="35">
        <v>12</v>
      </c>
      <c r="G1855" s="35">
        <v>2012</v>
      </c>
      <c r="H1855" s="31">
        <f t="shared" si="28"/>
        <v>12.252100840336135</v>
      </c>
    </row>
    <row r="1856" spans="1:8">
      <c r="A1856" s="32">
        <v>9599</v>
      </c>
      <c r="B1856" s="37">
        <v>187</v>
      </c>
      <c r="C1856" s="39">
        <v>2327</v>
      </c>
      <c r="D1856" s="38">
        <v>1056031.97</v>
      </c>
      <c r="E1856" s="38">
        <v>453.82</v>
      </c>
      <c r="F1856" s="35">
        <v>12</v>
      </c>
      <c r="G1856" s="35">
        <v>2012</v>
      </c>
      <c r="H1856" s="31">
        <f t="shared" si="28"/>
        <v>12.443850267379679</v>
      </c>
    </row>
    <row r="1857" spans="1:8">
      <c r="A1857" s="32">
        <v>6200</v>
      </c>
      <c r="B1857" s="37">
        <v>536</v>
      </c>
      <c r="C1857" s="39">
        <v>6723</v>
      </c>
      <c r="D1857" s="38">
        <v>3135132.76</v>
      </c>
      <c r="E1857" s="38">
        <v>466.33</v>
      </c>
      <c r="F1857" s="35">
        <v>12</v>
      </c>
      <c r="G1857" s="35">
        <v>2012</v>
      </c>
      <c r="H1857" s="31">
        <f t="shared" si="28"/>
        <v>12.542910447761194</v>
      </c>
    </row>
    <row r="1858" spans="1:8">
      <c r="A1858" s="32">
        <v>8323</v>
      </c>
      <c r="B1858" s="37">
        <v>60</v>
      </c>
      <c r="C1858" s="37">
        <v>753</v>
      </c>
      <c r="D1858" s="38">
        <v>633708.78</v>
      </c>
      <c r="E1858" s="38">
        <v>841.58</v>
      </c>
      <c r="F1858" s="35">
        <v>12</v>
      </c>
      <c r="G1858" s="35">
        <v>2012</v>
      </c>
      <c r="H1858" s="31">
        <f t="shared" si="28"/>
        <v>12.55</v>
      </c>
    </row>
    <row r="1859" spans="1:8">
      <c r="A1859" s="32">
        <v>8200</v>
      </c>
      <c r="B1859" s="37">
        <v>12</v>
      </c>
      <c r="C1859" s="37">
        <v>151</v>
      </c>
      <c r="D1859" s="38">
        <v>80421.64</v>
      </c>
      <c r="E1859" s="38">
        <v>532.59</v>
      </c>
      <c r="F1859" s="35">
        <v>12</v>
      </c>
      <c r="G1859" s="35">
        <v>2012</v>
      </c>
      <c r="H1859" s="31">
        <f t="shared" si="28"/>
        <v>12.583333333333334</v>
      </c>
    </row>
    <row r="1860" spans="1:8">
      <c r="A1860" s="32">
        <v>3720</v>
      </c>
      <c r="B1860" s="37">
        <v>17</v>
      </c>
      <c r="C1860" s="37">
        <v>218</v>
      </c>
      <c r="D1860" s="38">
        <v>64785.16</v>
      </c>
      <c r="E1860" s="38">
        <v>297.18</v>
      </c>
      <c r="F1860" s="35">
        <v>12</v>
      </c>
      <c r="G1860" s="35">
        <v>2012</v>
      </c>
      <c r="H1860" s="31">
        <f t="shared" ref="H1860:H1923" si="29">C1860/B1860</f>
        <v>12.823529411764707</v>
      </c>
    </row>
    <row r="1861" spans="1:8">
      <c r="A1861" s="32">
        <v>3849</v>
      </c>
      <c r="B1861" s="37">
        <v>1</v>
      </c>
      <c r="C1861" s="37">
        <v>13</v>
      </c>
      <c r="D1861" s="38">
        <v>4098.42</v>
      </c>
      <c r="E1861" s="38">
        <v>315.26</v>
      </c>
      <c r="F1861" s="35">
        <v>12</v>
      </c>
      <c r="G1861" s="35">
        <v>2012</v>
      </c>
      <c r="H1861" s="31">
        <f t="shared" si="29"/>
        <v>13</v>
      </c>
    </row>
    <row r="1862" spans="1:8">
      <c r="A1862" s="32">
        <v>9100</v>
      </c>
      <c r="B1862" s="37">
        <v>1</v>
      </c>
      <c r="C1862" s="37">
        <v>13</v>
      </c>
      <c r="D1862" s="38">
        <v>3382.08</v>
      </c>
      <c r="E1862" s="38">
        <v>260.16000000000003</v>
      </c>
      <c r="F1862" s="35">
        <v>12</v>
      </c>
      <c r="G1862" s="35">
        <v>2012</v>
      </c>
      <c r="H1862" s="31">
        <f t="shared" si="29"/>
        <v>13</v>
      </c>
    </row>
    <row r="1863" spans="1:8">
      <c r="A1863" s="32">
        <v>6100</v>
      </c>
      <c r="B1863" s="37">
        <v>262</v>
      </c>
      <c r="C1863" s="39">
        <v>3408</v>
      </c>
      <c r="D1863" s="38">
        <v>1574828.76</v>
      </c>
      <c r="E1863" s="38">
        <v>462.1</v>
      </c>
      <c r="F1863" s="35">
        <v>12</v>
      </c>
      <c r="G1863" s="35">
        <v>2012</v>
      </c>
      <c r="H1863" s="31">
        <f t="shared" si="29"/>
        <v>13.007633587786259</v>
      </c>
    </row>
    <row r="1864" spans="1:8">
      <c r="A1864" s="32">
        <v>7191</v>
      </c>
      <c r="B1864" s="37">
        <v>103</v>
      </c>
      <c r="C1864" s="39">
        <v>1344</v>
      </c>
      <c r="D1864" s="38">
        <v>586345</v>
      </c>
      <c r="E1864" s="38">
        <v>436.27</v>
      </c>
      <c r="F1864" s="35">
        <v>12</v>
      </c>
      <c r="G1864" s="35">
        <v>2012</v>
      </c>
      <c r="H1864" s="31">
        <f t="shared" si="29"/>
        <v>13.048543689320388</v>
      </c>
    </row>
    <row r="1865" spans="1:8">
      <c r="A1865" s="32">
        <v>6200</v>
      </c>
      <c r="B1865" s="37">
        <v>713</v>
      </c>
      <c r="C1865" s="39">
        <v>9408</v>
      </c>
      <c r="D1865" s="38">
        <v>3967644.65</v>
      </c>
      <c r="E1865" s="38">
        <v>421.73</v>
      </c>
      <c r="F1865" s="35">
        <v>12</v>
      </c>
      <c r="G1865" s="35">
        <v>2012</v>
      </c>
      <c r="H1865" s="31">
        <f t="shared" si="29"/>
        <v>13.194950911640953</v>
      </c>
    </row>
    <row r="1866" spans="1:8">
      <c r="A1866" s="32">
        <v>6200</v>
      </c>
      <c r="B1866" s="37">
        <v>441</v>
      </c>
      <c r="C1866" s="39">
        <v>5974</v>
      </c>
      <c r="D1866" s="38">
        <v>2703982.48</v>
      </c>
      <c r="E1866" s="38">
        <v>452.63</v>
      </c>
      <c r="F1866" s="35">
        <v>12</v>
      </c>
      <c r="G1866" s="35">
        <v>2012</v>
      </c>
      <c r="H1866" s="31">
        <f t="shared" si="29"/>
        <v>13.546485260770975</v>
      </c>
    </row>
    <row r="1867" spans="1:8">
      <c r="A1867" s="32">
        <v>5000</v>
      </c>
      <c r="B1867" s="37">
        <v>15</v>
      </c>
      <c r="C1867" s="37">
        <v>204</v>
      </c>
      <c r="D1867" s="38">
        <v>123780.9</v>
      </c>
      <c r="E1867" s="38">
        <v>606.77</v>
      </c>
      <c r="F1867" s="35">
        <v>12</v>
      </c>
      <c r="G1867" s="35">
        <v>2012</v>
      </c>
      <c r="H1867" s="31">
        <f t="shared" si="29"/>
        <v>13.6</v>
      </c>
    </row>
    <row r="1868" spans="1:8">
      <c r="A1868" s="32">
        <v>9331</v>
      </c>
      <c r="B1868" s="37">
        <v>324</v>
      </c>
      <c r="C1868" s="39">
        <v>4436</v>
      </c>
      <c r="D1868" s="38">
        <v>2241123.98</v>
      </c>
      <c r="E1868" s="38">
        <v>505.21</v>
      </c>
      <c r="F1868" s="35">
        <v>12</v>
      </c>
      <c r="G1868" s="35">
        <v>2012</v>
      </c>
      <c r="H1868" s="31">
        <f t="shared" si="29"/>
        <v>13.691358024691358</v>
      </c>
    </row>
    <row r="1869" spans="1:8">
      <c r="A1869" s="32">
        <v>3691</v>
      </c>
      <c r="B1869" s="37">
        <v>10</v>
      </c>
      <c r="C1869" s="37">
        <v>137</v>
      </c>
      <c r="D1869" s="38">
        <v>34032.120000000003</v>
      </c>
      <c r="E1869" s="38">
        <v>248.41</v>
      </c>
      <c r="F1869" s="35">
        <v>12</v>
      </c>
      <c r="G1869" s="35">
        <v>2012</v>
      </c>
      <c r="H1869" s="31">
        <f t="shared" si="29"/>
        <v>13.7</v>
      </c>
    </row>
    <row r="1870" spans="1:8">
      <c r="A1870" s="32">
        <v>6320</v>
      </c>
      <c r="B1870" s="37">
        <v>330</v>
      </c>
      <c r="C1870" s="39">
        <v>4611</v>
      </c>
      <c r="D1870" s="38">
        <v>1596467.14</v>
      </c>
      <c r="E1870" s="38">
        <v>346.23</v>
      </c>
      <c r="F1870" s="35">
        <v>12</v>
      </c>
      <c r="G1870" s="35">
        <v>2012</v>
      </c>
      <c r="H1870" s="31">
        <f t="shared" si="29"/>
        <v>13.972727272727273</v>
      </c>
    </row>
    <row r="1871" spans="1:8">
      <c r="A1871" s="32">
        <v>9391</v>
      </c>
      <c r="B1871" s="37">
        <v>413</v>
      </c>
      <c r="C1871" s="39">
        <v>5806</v>
      </c>
      <c r="D1871" s="38">
        <v>2006145.97</v>
      </c>
      <c r="E1871" s="38">
        <v>345.53</v>
      </c>
      <c r="F1871" s="35">
        <v>12</v>
      </c>
      <c r="G1871" s="35">
        <v>2012</v>
      </c>
      <c r="H1871" s="31">
        <f t="shared" si="29"/>
        <v>14.058111380145279</v>
      </c>
    </row>
    <row r="1872" spans="1:8">
      <c r="A1872" s="32">
        <v>6100</v>
      </c>
      <c r="B1872" s="37">
        <v>160</v>
      </c>
      <c r="C1872" s="39">
        <v>2288</v>
      </c>
      <c r="D1872" s="38">
        <v>1631516.79</v>
      </c>
      <c r="E1872" s="38">
        <v>713.08</v>
      </c>
      <c r="F1872" s="35">
        <v>12</v>
      </c>
      <c r="G1872" s="35">
        <v>2012</v>
      </c>
      <c r="H1872" s="31">
        <f t="shared" si="29"/>
        <v>14.3</v>
      </c>
    </row>
    <row r="1873" spans="1:8">
      <c r="A1873" s="32">
        <v>3529</v>
      </c>
      <c r="B1873" s="37">
        <v>4</v>
      </c>
      <c r="C1873" s="37">
        <v>58</v>
      </c>
      <c r="D1873" s="38">
        <v>17934.62</v>
      </c>
      <c r="E1873" s="38">
        <v>309.22000000000003</v>
      </c>
      <c r="F1873" s="35">
        <v>12</v>
      </c>
      <c r="G1873" s="35">
        <v>2012</v>
      </c>
      <c r="H1873" s="31">
        <f t="shared" si="29"/>
        <v>14.5</v>
      </c>
    </row>
    <row r="1874" spans="1:8">
      <c r="A1874" s="32">
        <v>1110</v>
      </c>
      <c r="B1874" s="37">
        <v>56</v>
      </c>
      <c r="C1874" s="37">
        <v>820</v>
      </c>
      <c r="D1874" s="38">
        <v>233244.54</v>
      </c>
      <c r="E1874" s="38">
        <v>284.44</v>
      </c>
      <c r="F1874" s="35">
        <v>12</v>
      </c>
      <c r="G1874" s="35">
        <v>2012</v>
      </c>
      <c r="H1874" s="31">
        <f t="shared" si="29"/>
        <v>14.642857142857142</v>
      </c>
    </row>
    <row r="1875" spans="1:8">
      <c r="A1875" s="32">
        <v>3140</v>
      </c>
      <c r="B1875" s="37">
        <v>3</v>
      </c>
      <c r="C1875" s="37">
        <v>44</v>
      </c>
      <c r="D1875" s="38">
        <v>73751.17</v>
      </c>
      <c r="E1875" s="38">
        <v>1676.16</v>
      </c>
      <c r="F1875" s="35">
        <v>12</v>
      </c>
      <c r="G1875" s="35">
        <v>2012</v>
      </c>
      <c r="H1875" s="31">
        <f t="shared" si="29"/>
        <v>14.666666666666666</v>
      </c>
    </row>
    <row r="1876" spans="1:8">
      <c r="A1876" s="32">
        <v>9310</v>
      </c>
      <c r="B1876" s="37">
        <v>603</v>
      </c>
      <c r="C1876" s="39">
        <v>8903</v>
      </c>
      <c r="D1876" s="38">
        <v>4045059.97</v>
      </c>
      <c r="E1876" s="38">
        <v>454.35</v>
      </c>
      <c r="F1876" s="35">
        <v>12</v>
      </c>
      <c r="G1876" s="35">
        <v>2012</v>
      </c>
      <c r="H1876" s="31">
        <f t="shared" si="29"/>
        <v>14.764510779436153</v>
      </c>
    </row>
    <row r="1877" spans="1:8">
      <c r="A1877" s="32">
        <v>9592</v>
      </c>
      <c r="B1877" s="37">
        <v>55</v>
      </c>
      <c r="C1877" s="37">
        <v>819</v>
      </c>
      <c r="D1877" s="38">
        <v>408544.2</v>
      </c>
      <c r="E1877" s="38">
        <v>498.83</v>
      </c>
      <c r="F1877" s="35">
        <v>12</v>
      </c>
      <c r="G1877" s="35">
        <v>2012</v>
      </c>
      <c r="H1877" s="31">
        <f t="shared" si="29"/>
        <v>14.890909090909091</v>
      </c>
    </row>
    <row r="1878" spans="1:8">
      <c r="A1878" s="32">
        <v>6310</v>
      </c>
      <c r="B1878" s="39">
        <v>1273</v>
      </c>
      <c r="C1878" s="39">
        <v>18970</v>
      </c>
      <c r="D1878" s="38">
        <v>5774777.2199999997</v>
      </c>
      <c r="E1878" s="38">
        <v>304.42</v>
      </c>
      <c r="F1878" s="35">
        <v>12</v>
      </c>
      <c r="G1878" s="35">
        <v>2012</v>
      </c>
      <c r="H1878" s="31">
        <f t="shared" si="29"/>
        <v>14.901806755695208</v>
      </c>
    </row>
    <row r="1879" spans="1:8">
      <c r="A1879" s="32">
        <v>7116</v>
      </c>
      <c r="B1879" s="37">
        <v>92</v>
      </c>
      <c r="C1879" s="39">
        <v>1376</v>
      </c>
      <c r="D1879" s="38">
        <v>569256.93000000005</v>
      </c>
      <c r="E1879" s="38">
        <v>413.7</v>
      </c>
      <c r="F1879" s="35">
        <v>12</v>
      </c>
      <c r="G1879" s="35">
        <v>2012</v>
      </c>
      <c r="H1879" s="31">
        <f t="shared" si="29"/>
        <v>14.956521739130435</v>
      </c>
    </row>
    <row r="1880" spans="1:8">
      <c r="A1880" s="32">
        <v>3811</v>
      </c>
      <c r="B1880" s="37">
        <v>91</v>
      </c>
      <c r="C1880" s="39">
        <v>1376</v>
      </c>
      <c r="D1880" s="38">
        <v>547260.47</v>
      </c>
      <c r="E1880" s="38">
        <v>397.72</v>
      </c>
      <c r="F1880" s="35">
        <v>12</v>
      </c>
      <c r="G1880" s="35">
        <v>2012</v>
      </c>
      <c r="H1880" s="31">
        <f t="shared" si="29"/>
        <v>15.12087912087912</v>
      </c>
    </row>
    <row r="1881" spans="1:8">
      <c r="A1881" s="32">
        <v>3311</v>
      </c>
      <c r="B1881" s="37">
        <v>19</v>
      </c>
      <c r="C1881" s="37">
        <v>289</v>
      </c>
      <c r="D1881" s="38">
        <v>88584.41</v>
      </c>
      <c r="E1881" s="38">
        <v>306.52</v>
      </c>
      <c r="F1881" s="35">
        <v>12</v>
      </c>
      <c r="G1881" s="35">
        <v>2012</v>
      </c>
      <c r="H1881" s="31">
        <f t="shared" si="29"/>
        <v>15.210526315789474</v>
      </c>
    </row>
    <row r="1882" spans="1:8">
      <c r="A1882" s="32">
        <v>3829</v>
      </c>
      <c r="B1882" s="37">
        <v>17</v>
      </c>
      <c r="C1882" s="37">
        <v>261</v>
      </c>
      <c r="D1882" s="38">
        <v>119174.38</v>
      </c>
      <c r="E1882" s="38">
        <v>456.61</v>
      </c>
      <c r="F1882" s="35">
        <v>12</v>
      </c>
      <c r="G1882" s="35">
        <v>2012</v>
      </c>
      <c r="H1882" s="31">
        <f t="shared" si="29"/>
        <v>15.352941176470589</v>
      </c>
    </row>
    <row r="1883" spans="1:8">
      <c r="A1883" s="32">
        <v>8323</v>
      </c>
      <c r="B1883" s="37">
        <v>72</v>
      </c>
      <c r="C1883" s="39">
        <v>1118</v>
      </c>
      <c r="D1883" s="38">
        <v>322109.73</v>
      </c>
      <c r="E1883" s="38">
        <v>288.11</v>
      </c>
      <c r="F1883" s="35">
        <v>12</v>
      </c>
      <c r="G1883" s="35">
        <v>2012</v>
      </c>
      <c r="H1883" s="31">
        <f t="shared" si="29"/>
        <v>15.527777777777779</v>
      </c>
    </row>
    <row r="1884" spans="1:8">
      <c r="A1884" s="32">
        <v>9310</v>
      </c>
      <c r="B1884" s="37">
        <v>174</v>
      </c>
      <c r="C1884" s="39">
        <v>2711</v>
      </c>
      <c r="D1884" s="38">
        <v>1396055.54</v>
      </c>
      <c r="E1884" s="38">
        <v>514.96</v>
      </c>
      <c r="F1884" s="35">
        <v>12</v>
      </c>
      <c r="G1884" s="35">
        <v>2012</v>
      </c>
      <c r="H1884" s="31">
        <f t="shared" si="29"/>
        <v>15.580459770114942</v>
      </c>
    </row>
    <row r="1885" spans="1:8">
      <c r="A1885" s="32">
        <v>8200</v>
      </c>
      <c r="B1885" s="37">
        <v>113</v>
      </c>
      <c r="C1885" s="39">
        <v>1770</v>
      </c>
      <c r="D1885" s="38">
        <v>1285529.03</v>
      </c>
      <c r="E1885" s="38">
        <v>726.29</v>
      </c>
      <c r="F1885" s="35">
        <v>12</v>
      </c>
      <c r="G1885" s="35">
        <v>2012</v>
      </c>
      <c r="H1885" s="31">
        <f t="shared" si="29"/>
        <v>15.663716814159292</v>
      </c>
    </row>
    <row r="1886" spans="1:8">
      <c r="A1886" s="32">
        <v>9599</v>
      </c>
      <c r="B1886" s="37">
        <v>93</v>
      </c>
      <c r="C1886" s="39">
        <v>1457</v>
      </c>
      <c r="D1886" s="38">
        <v>495299.67</v>
      </c>
      <c r="E1886" s="38">
        <v>339.94</v>
      </c>
      <c r="F1886" s="35">
        <v>12</v>
      </c>
      <c r="G1886" s="35">
        <v>2012</v>
      </c>
      <c r="H1886" s="31">
        <f t="shared" si="29"/>
        <v>15.666666666666666</v>
      </c>
    </row>
    <row r="1887" spans="1:8">
      <c r="A1887" s="32">
        <v>6100</v>
      </c>
      <c r="B1887" s="37">
        <v>14</v>
      </c>
      <c r="C1887" s="37">
        <v>220</v>
      </c>
      <c r="D1887" s="38">
        <v>108106.94</v>
      </c>
      <c r="E1887" s="38">
        <v>491.4</v>
      </c>
      <c r="F1887" s="35">
        <v>12</v>
      </c>
      <c r="G1887" s="35">
        <v>2012</v>
      </c>
      <c r="H1887" s="31">
        <f t="shared" si="29"/>
        <v>15.714285714285714</v>
      </c>
    </row>
    <row r="1888" spans="1:8">
      <c r="A1888" s="32">
        <v>6100</v>
      </c>
      <c r="B1888" s="37">
        <v>107</v>
      </c>
      <c r="C1888" s="39">
        <v>1703</v>
      </c>
      <c r="D1888" s="38">
        <v>1368872.13</v>
      </c>
      <c r="E1888" s="38">
        <v>803.8</v>
      </c>
      <c r="F1888" s="35">
        <v>12</v>
      </c>
      <c r="G1888" s="35">
        <v>2012</v>
      </c>
      <c r="H1888" s="31">
        <f t="shared" si="29"/>
        <v>15.915887850467289</v>
      </c>
    </row>
    <row r="1889" spans="1:8">
      <c r="A1889" s="32">
        <v>3311</v>
      </c>
      <c r="B1889" s="37">
        <v>1</v>
      </c>
      <c r="C1889" s="37">
        <v>16</v>
      </c>
      <c r="D1889" s="38">
        <v>3626.56</v>
      </c>
      <c r="E1889" s="38">
        <v>226.66</v>
      </c>
      <c r="F1889" s="35">
        <v>12</v>
      </c>
      <c r="G1889" s="35">
        <v>2012</v>
      </c>
      <c r="H1889" s="31">
        <f t="shared" si="29"/>
        <v>16</v>
      </c>
    </row>
    <row r="1890" spans="1:8">
      <c r="A1890" s="32">
        <v>3420</v>
      </c>
      <c r="B1890" s="37">
        <v>5</v>
      </c>
      <c r="C1890" s="37">
        <v>82</v>
      </c>
      <c r="D1890" s="38">
        <v>41894.14</v>
      </c>
      <c r="E1890" s="38">
        <v>510.9</v>
      </c>
      <c r="F1890" s="35">
        <v>12</v>
      </c>
      <c r="G1890" s="35">
        <v>2012</v>
      </c>
      <c r="H1890" s="31">
        <f t="shared" si="29"/>
        <v>16.399999999999999</v>
      </c>
    </row>
    <row r="1891" spans="1:8">
      <c r="A1891" s="32">
        <v>8103</v>
      </c>
      <c r="B1891" s="37">
        <v>36</v>
      </c>
      <c r="C1891" s="37">
        <v>593</v>
      </c>
      <c r="D1891" s="38">
        <v>324362.65000000002</v>
      </c>
      <c r="E1891" s="38">
        <v>546.99</v>
      </c>
      <c r="F1891" s="35">
        <v>12</v>
      </c>
      <c r="G1891" s="35">
        <v>2012</v>
      </c>
      <c r="H1891" s="31">
        <f t="shared" si="29"/>
        <v>16.472222222222221</v>
      </c>
    </row>
    <row r="1892" spans="1:8">
      <c r="A1892" s="32">
        <v>7115</v>
      </c>
      <c r="B1892" s="37">
        <v>2</v>
      </c>
      <c r="C1892" s="37">
        <v>33</v>
      </c>
      <c r="D1892" s="38">
        <v>11434.88</v>
      </c>
      <c r="E1892" s="38">
        <v>346.51</v>
      </c>
      <c r="F1892" s="35">
        <v>12</v>
      </c>
      <c r="G1892" s="35">
        <v>2012</v>
      </c>
      <c r="H1892" s="31">
        <f t="shared" si="29"/>
        <v>16.5</v>
      </c>
    </row>
    <row r="1893" spans="1:8">
      <c r="A1893" s="32">
        <v>6100</v>
      </c>
      <c r="B1893" s="37">
        <v>41</v>
      </c>
      <c r="C1893" s="37">
        <v>678</v>
      </c>
      <c r="D1893" s="38">
        <v>281055.81</v>
      </c>
      <c r="E1893" s="38">
        <v>414.54</v>
      </c>
      <c r="F1893" s="35">
        <v>12</v>
      </c>
      <c r="G1893" s="35">
        <v>2012</v>
      </c>
      <c r="H1893" s="31">
        <f t="shared" si="29"/>
        <v>16.536585365853657</v>
      </c>
    </row>
    <row r="1894" spans="1:8">
      <c r="A1894" s="32">
        <v>8103</v>
      </c>
      <c r="B1894" s="37">
        <v>10</v>
      </c>
      <c r="C1894" s="37">
        <v>168</v>
      </c>
      <c r="D1894" s="38">
        <v>197954.89</v>
      </c>
      <c r="E1894" s="38">
        <v>1178.3</v>
      </c>
      <c r="F1894" s="35">
        <v>12</v>
      </c>
      <c r="G1894" s="35">
        <v>2012</v>
      </c>
      <c r="H1894" s="31">
        <f t="shared" si="29"/>
        <v>16.8</v>
      </c>
    </row>
    <row r="1895" spans="1:8">
      <c r="A1895" s="32">
        <v>3420</v>
      </c>
      <c r="B1895" s="37">
        <v>309</v>
      </c>
      <c r="C1895" s="39">
        <v>5204</v>
      </c>
      <c r="D1895" s="38">
        <v>2674688.89</v>
      </c>
      <c r="E1895" s="38">
        <v>513.97</v>
      </c>
      <c r="F1895" s="35">
        <v>12</v>
      </c>
      <c r="G1895" s="35">
        <v>2012</v>
      </c>
      <c r="H1895" s="31">
        <f t="shared" si="29"/>
        <v>16.841423948220065</v>
      </c>
    </row>
    <row r="1896" spans="1:8">
      <c r="A1896" s="32">
        <v>1302</v>
      </c>
      <c r="B1896" s="37">
        <v>34</v>
      </c>
      <c r="C1896" s="37">
        <v>577</v>
      </c>
      <c r="D1896" s="38">
        <v>130250.26</v>
      </c>
      <c r="E1896" s="38">
        <v>225.74</v>
      </c>
      <c r="F1896" s="35">
        <v>12</v>
      </c>
      <c r="G1896" s="35">
        <v>2012</v>
      </c>
      <c r="H1896" s="31">
        <f t="shared" si="29"/>
        <v>16.970588235294116</v>
      </c>
    </row>
    <row r="1897" spans="1:8">
      <c r="A1897" s="32">
        <v>6200</v>
      </c>
      <c r="B1897" s="37">
        <v>243</v>
      </c>
      <c r="C1897" s="39">
        <v>4137</v>
      </c>
      <c r="D1897" s="38">
        <v>1686460.72</v>
      </c>
      <c r="E1897" s="38">
        <v>407.65</v>
      </c>
      <c r="F1897" s="35">
        <v>12</v>
      </c>
      <c r="G1897" s="35">
        <v>2012</v>
      </c>
      <c r="H1897" s="31">
        <f t="shared" si="29"/>
        <v>17.02469135802469</v>
      </c>
    </row>
    <row r="1898" spans="1:8">
      <c r="A1898" s="32">
        <v>9490</v>
      </c>
      <c r="B1898" s="37">
        <v>78</v>
      </c>
      <c r="C1898" s="39">
        <v>1329</v>
      </c>
      <c r="D1898" s="38">
        <v>583170.79</v>
      </c>
      <c r="E1898" s="38">
        <v>438.8</v>
      </c>
      <c r="F1898" s="35">
        <v>12</v>
      </c>
      <c r="G1898" s="35">
        <v>2012</v>
      </c>
      <c r="H1898" s="31">
        <f t="shared" si="29"/>
        <v>17.03846153846154</v>
      </c>
    </row>
    <row r="1899" spans="1:8">
      <c r="A1899" s="32">
        <v>3529</v>
      </c>
      <c r="B1899" s="37">
        <v>36</v>
      </c>
      <c r="C1899" s="37">
        <v>621</v>
      </c>
      <c r="D1899" s="38">
        <v>278112.59999999998</v>
      </c>
      <c r="E1899" s="38">
        <v>447.85</v>
      </c>
      <c r="F1899" s="35">
        <v>12</v>
      </c>
      <c r="G1899" s="35">
        <v>2012</v>
      </c>
      <c r="H1899" s="31">
        <f t="shared" si="29"/>
        <v>17.25</v>
      </c>
    </row>
    <row r="1900" spans="1:8">
      <c r="A1900" s="32">
        <v>3211</v>
      </c>
      <c r="B1900" s="37">
        <v>64</v>
      </c>
      <c r="C1900" s="39">
        <v>1107</v>
      </c>
      <c r="D1900" s="38">
        <v>449715.32</v>
      </c>
      <c r="E1900" s="38">
        <v>406.25</v>
      </c>
      <c r="F1900" s="35">
        <v>12</v>
      </c>
      <c r="G1900" s="35">
        <v>2012</v>
      </c>
      <c r="H1900" s="31">
        <f t="shared" si="29"/>
        <v>17.296875</v>
      </c>
    </row>
    <row r="1901" spans="1:8">
      <c r="A1901" s="32">
        <v>3691</v>
      </c>
      <c r="B1901" s="37">
        <v>50</v>
      </c>
      <c r="C1901" s="37">
        <v>870</v>
      </c>
      <c r="D1901" s="38">
        <v>297777.09999999998</v>
      </c>
      <c r="E1901" s="38">
        <v>342.27</v>
      </c>
      <c r="F1901" s="35">
        <v>12</v>
      </c>
      <c r="G1901" s="35">
        <v>2012</v>
      </c>
      <c r="H1901" s="31">
        <f t="shared" si="29"/>
        <v>17.399999999999999</v>
      </c>
    </row>
    <row r="1902" spans="1:8">
      <c r="A1902" s="32">
        <v>3212</v>
      </c>
      <c r="B1902" s="37">
        <v>29</v>
      </c>
      <c r="C1902" s="37">
        <v>508</v>
      </c>
      <c r="D1902" s="38">
        <v>176587.33</v>
      </c>
      <c r="E1902" s="38">
        <v>347.61</v>
      </c>
      <c r="F1902" s="35">
        <v>12</v>
      </c>
      <c r="G1902" s="35">
        <v>2012</v>
      </c>
      <c r="H1902" s="31">
        <f t="shared" si="29"/>
        <v>17.517241379310345</v>
      </c>
    </row>
    <row r="1903" spans="1:8">
      <c r="A1903" s="32">
        <v>3117</v>
      </c>
      <c r="B1903" s="37">
        <v>470</v>
      </c>
      <c r="C1903" s="39">
        <v>8250</v>
      </c>
      <c r="D1903" s="38">
        <v>2616416.16</v>
      </c>
      <c r="E1903" s="38">
        <v>317.14</v>
      </c>
      <c r="F1903" s="35">
        <v>12</v>
      </c>
      <c r="G1903" s="35">
        <v>2012</v>
      </c>
      <c r="H1903" s="31">
        <f t="shared" si="29"/>
        <v>17.553191489361701</v>
      </c>
    </row>
    <row r="1904" spans="1:8">
      <c r="A1904" s="32">
        <v>3852</v>
      </c>
      <c r="B1904" s="37">
        <v>6</v>
      </c>
      <c r="C1904" s="37">
        <v>107</v>
      </c>
      <c r="D1904" s="38">
        <v>38466.480000000003</v>
      </c>
      <c r="E1904" s="38">
        <v>359.5</v>
      </c>
      <c r="F1904" s="35">
        <v>12</v>
      </c>
      <c r="G1904" s="35">
        <v>2012</v>
      </c>
      <c r="H1904" s="31">
        <f t="shared" si="29"/>
        <v>17.833333333333332</v>
      </c>
    </row>
    <row r="1905" spans="1:8">
      <c r="A1905" s="32">
        <v>3699</v>
      </c>
      <c r="B1905" s="37">
        <v>1</v>
      </c>
      <c r="C1905" s="37">
        <v>18</v>
      </c>
      <c r="D1905" s="38">
        <v>4506.79</v>
      </c>
      <c r="E1905" s="38">
        <v>250.38</v>
      </c>
      <c r="F1905" s="35">
        <v>12</v>
      </c>
      <c r="G1905" s="35">
        <v>2012</v>
      </c>
      <c r="H1905" s="31">
        <f t="shared" si="29"/>
        <v>18</v>
      </c>
    </row>
    <row r="1906" spans="1:8">
      <c r="A1906" s="32">
        <v>3811</v>
      </c>
      <c r="B1906" s="37">
        <v>1</v>
      </c>
      <c r="C1906" s="37">
        <v>18</v>
      </c>
      <c r="D1906" s="38">
        <v>16429.62</v>
      </c>
      <c r="E1906" s="38">
        <v>912.76</v>
      </c>
      <c r="F1906" s="35">
        <v>12</v>
      </c>
      <c r="G1906" s="35">
        <v>2012</v>
      </c>
      <c r="H1906" s="31">
        <f t="shared" si="29"/>
        <v>18</v>
      </c>
    </row>
    <row r="1907" spans="1:8">
      <c r="A1907" s="32">
        <v>6100</v>
      </c>
      <c r="B1907" s="37">
        <v>161</v>
      </c>
      <c r="C1907" s="39">
        <v>2920</v>
      </c>
      <c r="D1907" s="38">
        <v>1295124.08</v>
      </c>
      <c r="E1907" s="38">
        <v>443.54</v>
      </c>
      <c r="F1907" s="35">
        <v>12</v>
      </c>
      <c r="G1907" s="35">
        <v>2012</v>
      </c>
      <c r="H1907" s="31">
        <f t="shared" si="29"/>
        <v>18.136645962732921</v>
      </c>
    </row>
    <row r="1908" spans="1:8">
      <c r="A1908" s="32">
        <v>8325</v>
      </c>
      <c r="B1908" s="37">
        <v>32</v>
      </c>
      <c r="C1908" s="37">
        <v>586</v>
      </c>
      <c r="D1908" s="38">
        <v>253115.96</v>
      </c>
      <c r="E1908" s="38">
        <v>431.94</v>
      </c>
      <c r="F1908" s="35">
        <v>12</v>
      </c>
      <c r="G1908" s="35">
        <v>2012</v>
      </c>
      <c r="H1908" s="31">
        <f t="shared" si="29"/>
        <v>18.3125</v>
      </c>
    </row>
    <row r="1909" spans="1:8">
      <c r="A1909" s="32">
        <v>1110</v>
      </c>
      <c r="B1909" s="37">
        <v>377</v>
      </c>
      <c r="C1909" s="39">
        <v>6994</v>
      </c>
      <c r="D1909" s="38">
        <v>2907399.79</v>
      </c>
      <c r="E1909" s="38">
        <v>415.7</v>
      </c>
      <c r="F1909" s="35">
        <v>12</v>
      </c>
      <c r="G1909" s="35">
        <v>2012</v>
      </c>
      <c r="H1909" s="31">
        <f t="shared" si="29"/>
        <v>18.551724137931036</v>
      </c>
    </row>
    <row r="1910" spans="1:8">
      <c r="A1910" s="32">
        <v>6100</v>
      </c>
      <c r="B1910" s="37">
        <v>44</v>
      </c>
      <c r="C1910" s="37">
        <v>823</v>
      </c>
      <c r="D1910" s="38">
        <v>744005.18</v>
      </c>
      <c r="E1910" s="38">
        <v>904.02</v>
      </c>
      <c r="F1910" s="35">
        <v>12</v>
      </c>
      <c r="G1910" s="35">
        <v>2012</v>
      </c>
      <c r="H1910" s="31">
        <f t="shared" si="29"/>
        <v>18.704545454545453</v>
      </c>
    </row>
    <row r="1911" spans="1:8">
      <c r="A1911" s="32">
        <v>5000</v>
      </c>
      <c r="B1911" s="39">
        <v>1080</v>
      </c>
      <c r="C1911" s="39">
        <v>20760</v>
      </c>
      <c r="D1911" s="38">
        <v>8482330.7899999991</v>
      </c>
      <c r="E1911" s="38">
        <v>408.59</v>
      </c>
      <c r="F1911" s="35">
        <v>12</v>
      </c>
      <c r="G1911" s="35">
        <v>2012</v>
      </c>
      <c r="H1911" s="31">
        <f t="shared" si="29"/>
        <v>19.222222222222221</v>
      </c>
    </row>
    <row r="1912" spans="1:8">
      <c r="A1912" s="32">
        <v>2901</v>
      </c>
      <c r="B1912" s="37">
        <v>23</v>
      </c>
      <c r="C1912" s="37">
        <v>447</v>
      </c>
      <c r="D1912" s="38">
        <v>208816.14</v>
      </c>
      <c r="E1912" s="38">
        <v>467.15</v>
      </c>
      <c r="F1912" s="35">
        <v>12</v>
      </c>
      <c r="G1912" s="35">
        <v>2012</v>
      </c>
      <c r="H1912" s="31">
        <f t="shared" si="29"/>
        <v>19.434782608695652</v>
      </c>
    </row>
    <row r="1913" spans="1:8">
      <c r="A1913" s="32">
        <v>9100</v>
      </c>
      <c r="B1913" s="37">
        <v>8</v>
      </c>
      <c r="C1913" s="37">
        <v>158</v>
      </c>
      <c r="D1913" s="38">
        <v>116452.08</v>
      </c>
      <c r="E1913" s="38">
        <v>737.04</v>
      </c>
      <c r="F1913" s="35">
        <v>12</v>
      </c>
      <c r="G1913" s="35">
        <v>2012</v>
      </c>
      <c r="H1913" s="31">
        <f t="shared" si="29"/>
        <v>19.75</v>
      </c>
    </row>
    <row r="1914" spans="1:8">
      <c r="A1914" s="32">
        <v>3720</v>
      </c>
      <c r="B1914" s="37">
        <v>2</v>
      </c>
      <c r="C1914" s="37">
        <v>40</v>
      </c>
      <c r="D1914" s="38">
        <v>9424.3700000000008</v>
      </c>
      <c r="E1914" s="38">
        <v>235.61</v>
      </c>
      <c r="F1914" s="35">
        <v>12</v>
      </c>
      <c r="G1914" s="35">
        <v>2012</v>
      </c>
      <c r="H1914" s="31">
        <f t="shared" si="29"/>
        <v>20</v>
      </c>
    </row>
    <row r="1915" spans="1:8">
      <c r="A1915" s="32">
        <v>9310</v>
      </c>
      <c r="B1915" s="37">
        <v>91</v>
      </c>
      <c r="C1915" s="39">
        <v>1823</v>
      </c>
      <c r="D1915" s="38">
        <v>1014253.32</v>
      </c>
      <c r="E1915" s="38">
        <v>556.36</v>
      </c>
      <c r="F1915" s="35">
        <v>12</v>
      </c>
      <c r="G1915" s="35">
        <v>2012</v>
      </c>
      <c r="H1915" s="31">
        <f t="shared" si="29"/>
        <v>20.032967032967033</v>
      </c>
    </row>
    <row r="1916" spans="1:8">
      <c r="A1916" s="32">
        <v>6100</v>
      </c>
      <c r="B1916" s="37">
        <v>236</v>
      </c>
      <c r="C1916" s="39">
        <v>4731</v>
      </c>
      <c r="D1916" s="38">
        <v>2578060.0699999998</v>
      </c>
      <c r="E1916" s="38">
        <v>544.92999999999995</v>
      </c>
      <c r="F1916" s="35">
        <v>12</v>
      </c>
      <c r="G1916" s="35">
        <v>2012</v>
      </c>
      <c r="H1916" s="31">
        <f t="shared" si="29"/>
        <v>20.046610169491526</v>
      </c>
    </row>
    <row r="1917" spans="1:8">
      <c r="A1917" s="32">
        <v>7116</v>
      </c>
      <c r="B1917" s="37">
        <v>28</v>
      </c>
      <c r="C1917" s="37">
        <v>565</v>
      </c>
      <c r="D1917" s="38">
        <v>215714.56</v>
      </c>
      <c r="E1917" s="38">
        <v>381.8</v>
      </c>
      <c r="F1917" s="35">
        <v>12</v>
      </c>
      <c r="G1917" s="35">
        <v>2012</v>
      </c>
      <c r="H1917" s="31">
        <f t="shared" si="29"/>
        <v>20.178571428571427</v>
      </c>
    </row>
    <row r="1918" spans="1:8">
      <c r="A1918" s="32">
        <v>9600</v>
      </c>
      <c r="B1918" s="37">
        <v>30</v>
      </c>
      <c r="C1918" s="37">
        <v>609</v>
      </c>
      <c r="D1918" s="38">
        <v>962154.96</v>
      </c>
      <c r="E1918" s="38">
        <v>1579.89</v>
      </c>
      <c r="F1918" s="35">
        <v>12</v>
      </c>
      <c r="G1918" s="35">
        <v>2012</v>
      </c>
      <c r="H1918" s="31">
        <f t="shared" si="29"/>
        <v>20.3</v>
      </c>
    </row>
    <row r="1919" spans="1:8">
      <c r="A1919" s="32">
        <v>3819</v>
      </c>
      <c r="B1919" s="37">
        <v>16</v>
      </c>
      <c r="C1919" s="37">
        <v>325</v>
      </c>
      <c r="D1919" s="38">
        <v>165930.44</v>
      </c>
      <c r="E1919" s="38">
        <v>510.56</v>
      </c>
      <c r="F1919" s="35">
        <v>12</v>
      </c>
      <c r="G1919" s="35">
        <v>2012</v>
      </c>
      <c r="H1919" s="31">
        <f t="shared" si="29"/>
        <v>20.3125</v>
      </c>
    </row>
    <row r="1920" spans="1:8">
      <c r="A1920" s="32">
        <v>3131</v>
      </c>
      <c r="B1920" s="37">
        <v>21</v>
      </c>
      <c r="C1920" s="37">
        <v>429</v>
      </c>
      <c r="D1920" s="38">
        <v>170008.06</v>
      </c>
      <c r="E1920" s="38">
        <v>396.29</v>
      </c>
      <c r="F1920" s="35">
        <v>12</v>
      </c>
      <c r="G1920" s="35">
        <v>2012</v>
      </c>
      <c r="H1920" s="31">
        <f t="shared" si="29"/>
        <v>20.428571428571427</v>
      </c>
    </row>
    <row r="1921" spans="1:8">
      <c r="A1921" s="32">
        <v>9340</v>
      </c>
      <c r="B1921" s="37">
        <v>145</v>
      </c>
      <c r="C1921" s="39">
        <v>2970</v>
      </c>
      <c r="D1921" s="38">
        <v>1340352.8500000001</v>
      </c>
      <c r="E1921" s="38">
        <v>451.3</v>
      </c>
      <c r="F1921" s="35">
        <v>12</v>
      </c>
      <c r="G1921" s="35">
        <v>2012</v>
      </c>
      <c r="H1921" s="31">
        <f t="shared" si="29"/>
        <v>20.482758620689655</v>
      </c>
    </row>
    <row r="1922" spans="1:8">
      <c r="A1922" s="32">
        <v>7192</v>
      </c>
      <c r="B1922" s="37">
        <v>36</v>
      </c>
      <c r="C1922" s="37">
        <v>742</v>
      </c>
      <c r="D1922" s="38">
        <v>387539.38</v>
      </c>
      <c r="E1922" s="38">
        <v>522.29</v>
      </c>
      <c r="F1922" s="35">
        <v>12</v>
      </c>
      <c r="G1922" s="35">
        <v>2012</v>
      </c>
      <c r="H1922" s="31">
        <f t="shared" si="29"/>
        <v>20.611111111111111</v>
      </c>
    </row>
    <row r="1923" spans="1:8">
      <c r="A1923" s="32">
        <v>3320</v>
      </c>
      <c r="B1923" s="37">
        <v>100</v>
      </c>
      <c r="C1923" s="39">
        <v>2069</v>
      </c>
      <c r="D1923" s="38">
        <v>927961.04</v>
      </c>
      <c r="E1923" s="38">
        <v>448.51</v>
      </c>
      <c r="F1923" s="35">
        <v>12</v>
      </c>
      <c r="G1923" s="35">
        <v>2012</v>
      </c>
      <c r="H1923" s="31">
        <f t="shared" si="29"/>
        <v>20.69</v>
      </c>
    </row>
    <row r="1924" spans="1:8">
      <c r="A1924" s="32">
        <v>7200</v>
      </c>
      <c r="B1924" s="37">
        <v>6</v>
      </c>
      <c r="C1924" s="37">
        <v>128</v>
      </c>
      <c r="D1924" s="38">
        <v>41372.339999999997</v>
      </c>
      <c r="E1924" s="38">
        <v>323.22000000000003</v>
      </c>
      <c r="F1924" s="35">
        <v>12</v>
      </c>
      <c r="G1924" s="35">
        <v>2012</v>
      </c>
      <c r="H1924" s="31">
        <f t="shared" ref="H1924:H1987" si="30">C1924/B1924</f>
        <v>21.333333333333332</v>
      </c>
    </row>
    <row r="1925" spans="1:8">
      <c r="A1925" s="32">
        <v>6200</v>
      </c>
      <c r="B1925" s="37">
        <v>382</v>
      </c>
      <c r="C1925" s="39">
        <v>8359</v>
      </c>
      <c r="D1925" s="38">
        <v>3855484.64</v>
      </c>
      <c r="E1925" s="38">
        <v>461.24</v>
      </c>
      <c r="F1925" s="35">
        <v>12</v>
      </c>
      <c r="G1925" s="35">
        <v>2012</v>
      </c>
      <c r="H1925" s="31">
        <f t="shared" si="30"/>
        <v>21.88219895287958</v>
      </c>
    </row>
    <row r="1926" spans="1:8">
      <c r="A1926" s="32">
        <v>3812</v>
      </c>
      <c r="B1926" s="37">
        <v>1</v>
      </c>
      <c r="C1926" s="37">
        <v>22</v>
      </c>
      <c r="D1926" s="38">
        <v>12205.76</v>
      </c>
      <c r="E1926" s="38">
        <v>554.80999999999995</v>
      </c>
      <c r="F1926" s="35">
        <v>12</v>
      </c>
      <c r="G1926" s="35">
        <v>2012</v>
      </c>
      <c r="H1926" s="31">
        <f t="shared" si="30"/>
        <v>22</v>
      </c>
    </row>
    <row r="1927" spans="1:8">
      <c r="A1927" s="32">
        <v>9490</v>
      </c>
      <c r="B1927" s="37">
        <v>95</v>
      </c>
      <c r="C1927" s="39">
        <v>2101</v>
      </c>
      <c r="D1927" s="38">
        <v>687789.96</v>
      </c>
      <c r="E1927" s="38">
        <v>327.36</v>
      </c>
      <c r="F1927" s="35">
        <v>12</v>
      </c>
      <c r="G1927" s="35">
        <v>2012</v>
      </c>
      <c r="H1927" s="31">
        <f t="shared" si="30"/>
        <v>22.11578947368421</v>
      </c>
    </row>
    <row r="1928" spans="1:8">
      <c r="A1928" s="32">
        <v>6100</v>
      </c>
      <c r="B1928" s="37">
        <v>50</v>
      </c>
      <c r="C1928" s="39">
        <v>1112</v>
      </c>
      <c r="D1928" s="38">
        <v>700334.65</v>
      </c>
      <c r="E1928" s="38">
        <v>629.79999999999995</v>
      </c>
      <c r="F1928" s="35">
        <v>12</v>
      </c>
      <c r="G1928" s="35">
        <v>2012</v>
      </c>
      <c r="H1928" s="31">
        <f t="shared" si="30"/>
        <v>22.24</v>
      </c>
    </row>
    <row r="1929" spans="1:8">
      <c r="A1929" s="32">
        <v>8102</v>
      </c>
      <c r="B1929" s="37">
        <v>215</v>
      </c>
      <c r="C1929" s="39">
        <v>4807</v>
      </c>
      <c r="D1929" s="38">
        <v>2890458.05</v>
      </c>
      <c r="E1929" s="38">
        <v>601.29999999999995</v>
      </c>
      <c r="F1929" s="35">
        <v>12</v>
      </c>
      <c r="G1929" s="35">
        <v>2012</v>
      </c>
      <c r="H1929" s="31">
        <f t="shared" si="30"/>
        <v>22.358139534883723</v>
      </c>
    </row>
    <row r="1930" spans="1:8">
      <c r="A1930" s="32">
        <v>9350</v>
      </c>
      <c r="B1930" s="37">
        <v>78</v>
      </c>
      <c r="C1930" s="39">
        <v>1773</v>
      </c>
      <c r="D1930" s="38">
        <v>1163776.79</v>
      </c>
      <c r="E1930" s="38">
        <v>656.39</v>
      </c>
      <c r="F1930" s="35">
        <v>12</v>
      </c>
      <c r="G1930" s="35">
        <v>2012</v>
      </c>
      <c r="H1930" s="31">
        <f t="shared" si="30"/>
        <v>22.73076923076923</v>
      </c>
    </row>
    <row r="1931" spans="1:8">
      <c r="A1931" s="32">
        <v>8330</v>
      </c>
      <c r="B1931" s="37">
        <v>29</v>
      </c>
      <c r="C1931" s="37">
        <v>664</v>
      </c>
      <c r="D1931" s="38">
        <v>449734.22</v>
      </c>
      <c r="E1931" s="38">
        <v>677.31</v>
      </c>
      <c r="F1931" s="35">
        <v>12</v>
      </c>
      <c r="G1931" s="35">
        <v>2012</v>
      </c>
      <c r="H1931" s="31">
        <f t="shared" si="30"/>
        <v>22.896551724137932</v>
      </c>
    </row>
    <row r="1932" spans="1:8">
      <c r="A1932" s="32">
        <v>9331</v>
      </c>
      <c r="B1932" s="37">
        <v>116</v>
      </c>
      <c r="C1932" s="39">
        <v>2707</v>
      </c>
      <c r="D1932" s="38">
        <v>1313652.96</v>
      </c>
      <c r="E1932" s="38">
        <v>485.28</v>
      </c>
      <c r="F1932" s="35">
        <v>12</v>
      </c>
      <c r="G1932" s="35">
        <v>2012</v>
      </c>
      <c r="H1932" s="31">
        <f t="shared" si="30"/>
        <v>23.336206896551722</v>
      </c>
    </row>
    <row r="1933" spans="1:8">
      <c r="A1933" s="32">
        <v>8329</v>
      </c>
      <c r="B1933" s="37">
        <v>292</v>
      </c>
      <c r="C1933" s="39">
        <v>6900</v>
      </c>
      <c r="D1933" s="38">
        <v>3220336.23</v>
      </c>
      <c r="E1933" s="38">
        <v>466.72</v>
      </c>
      <c r="F1933" s="35">
        <v>12</v>
      </c>
      <c r="G1933" s="35">
        <v>2012</v>
      </c>
      <c r="H1933" s="31">
        <f t="shared" si="30"/>
        <v>23.63013698630137</v>
      </c>
    </row>
    <row r="1934" spans="1:8">
      <c r="A1934" s="32">
        <v>7111</v>
      </c>
      <c r="B1934" s="37">
        <v>3</v>
      </c>
      <c r="C1934" s="37">
        <v>73</v>
      </c>
      <c r="D1934" s="38">
        <v>30347.77</v>
      </c>
      <c r="E1934" s="38">
        <v>415.72</v>
      </c>
      <c r="F1934" s="35">
        <v>12</v>
      </c>
      <c r="G1934" s="35">
        <v>2012</v>
      </c>
      <c r="H1934" s="31">
        <f t="shared" si="30"/>
        <v>24.333333333333332</v>
      </c>
    </row>
    <row r="1935" spans="1:8">
      <c r="A1935" s="32">
        <v>9200</v>
      </c>
      <c r="B1935" s="37">
        <v>19</v>
      </c>
      <c r="C1935" s="37">
        <v>473</v>
      </c>
      <c r="D1935" s="38">
        <v>234662.93</v>
      </c>
      <c r="E1935" s="38">
        <v>496.12</v>
      </c>
      <c r="F1935" s="35">
        <v>12</v>
      </c>
      <c r="G1935" s="35">
        <v>2012</v>
      </c>
      <c r="H1935" s="31">
        <f t="shared" si="30"/>
        <v>24.894736842105264</v>
      </c>
    </row>
    <row r="1936" spans="1:8">
      <c r="A1936" s="32">
        <v>9340</v>
      </c>
      <c r="B1936" s="37">
        <v>201</v>
      </c>
      <c r="C1936" s="39">
        <v>5029</v>
      </c>
      <c r="D1936" s="38">
        <v>3178678.26</v>
      </c>
      <c r="E1936" s="38">
        <v>632.07000000000005</v>
      </c>
      <c r="F1936" s="35">
        <v>12</v>
      </c>
      <c r="G1936" s="35">
        <v>2012</v>
      </c>
      <c r="H1936" s="31">
        <f t="shared" si="30"/>
        <v>25.019900497512438</v>
      </c>
    </row>
    <row r="1937" spans="1:8">
      <c r="A1937" s="32">
        <v>9399</v>
      </c>
      <c r="B1937" s="37">
        <v>9</v>
      </c>
      <c r="C1937" s="37">
        <v>226</v>
      </c>
      <c r="D1937" s="38">
        <v>97956.81</v>
      </c>
      <c r="E1937" s="38">
        <v>433.44</v>
      </c>
      <c r="F1937" s="35">
        <v>12</v>
      </c>
      <c r="G1937" s="35">
        <v>2012</v>
      </c>
      <c r="H1937" s="31">
        <f t="shared" si="30"/>
        <v>25.111111111111111</v>
      </c>
    </row>
    <row r="1938" spans="1:8">
      <c r="A1938" s="32">
        <v>3710</v>
      </c>
      <c r="B1938" s="37">
        <v>6</v>
      </c>
      <c r="C1938" s="37">
        <v>152</v>
      </c>
      <c r="D1938" s="38">
        <v>78539.009999999995</v>
      </c>
      <c r="E1938" s="38">
        <v>516.70000000000005</v>
      </c>
      <c r="F1938" s="35">
        <v>12</v>
      </c>
      <c r="G1938" s="35">
        <v>2012</v>
      </c>
      <c r="H1938" s="31">
        <f t="shared" si="30"/>
        <v>25.333333333333332</v>
      </c>
    </row>
    <row r="1939" spans="1:8">
      <c r="A1939" s="32">
        <v>8323</v>
      </c>
      <c r="B1939" s="37">
        <v>19</v>
      </c>
      <c r="C1939" s="37">
        <v>503</v>
      </c>
      <c r="D1939" s="38">
        <v>296352.11</v>
      </c>
      <c r="E1939" s="38">
        <v>589.16999999999996</v>
      </c>
      <c r="F1939" s="35">
        <v>12</v>
      </c>
      <c r="G1939" s="35">
        <v>2012</v>
      </c>
      <c r="H1939" s="31">
        <f t="shared" si="30"/>
        <v>26.473684210526315</v>
      </c>
    </row>
    <row r="1940" spans="1:8">
      <c r="A1940" s="32">
        <v>3231</v>
      </c>
      <c r="B1940" s="37">
        <v>9</v>
      </c>
      <c r="C1940" s="37">
        <v>248</v>
      </c>
      <c r="D1940" s="38">
        <v>95697.94</v>
      </c>
      <c r="E1940" s="38">
        <v>385.88</v>
      </c>
      <c r="F1940" s="35">
        <v>12</v>
      </c>
      <c r="G1940" s="35">
        <v>2012</v>
      </c>
      <c r="H1940" s="31">
        <f t="shared" si="30"/>
        <v>27.555555555555557</v>
      </c>
    </row>
    <row r="1941" spans="1:8">
      <c r="A1941" s="32">
        <v>8329</v>
      </c>
      <c r="B1941" s="37">
        <v>105</v>
      </c>
      <c r="C1941" s="39">
        <v>2929</v>
      </c>
      <c r="D1941" s="38">
        <v>779967.75</v>
      </c>
      <c r="E1941" s="38">
        <v>266.29000000000002</v>
      </c>
      <c r="F1941" s="35">
        <v>12</v>
      </c>
      <c r="G1941" s="35">
        <v>2012</v>
      </c>
      <c r="H1941" s="31">
        <f t="shared" si="30"/>
        <v>27.895238095238096</v>
      </c>
    </row>
    <row r="1942" spans="1:8">
      <c r="A1942" s="32">
        <v>9413</v>
      </c>
      <c r="B1942" s="37">
        <v>70</v>
      </c>
      <c r="C1942" s="39">
        <v>1973</v>
      </c>
      <c r="D1942" s="38">
        <v>1079143.74</v>
      </c>
      <c r="E1942" s="38">
        <v>546.96</v>
      </c>
      <c r="F1942" s="35">
        <v>12</v>
      </c>
      <c r="G1942" s="35">
        <v>2012</v>
      </c>
      <c r="H1942" s="31">
        <f t="shared" si="30"/>
        <v>28.185714285714287</v>
      </c>
    </row>
    <row r="1943" spans="1:8">
      <c r="A1943" s="32">
        <v>6200</v>
      </c>
      <c r="B1943" s="37">
        <v>105</v>
      </c>
      <c r="C1943" s="39">
        <v>2991</v>
      </c>
      <c r="D1943" s="38">
        <v>1357760.66</v>
      </c>
      <c r="E1943" s="38">
        <v>453.95</v>
      </c>
      <c r="F1943" s="35">
        <v>12</v>
      </c>
      <c r="G1943" s="35">
        <v>2012</v>
      </c>
      <c r="H1943" s="31">
        <f t="shared" si="30"/>
        <v>28.485714285714284</v>
      </c>
    </row>
    <row r="1944" spans="1:8">
      <c r="A1944" s="32">
        <v>3119</v>
      </c>
      <c r="B1944" s="37">
        <v>22</v>
      </c>
      <c r="C1944" s="37">
        <v>646</v>
      </c>
      <c r="D1944" s="38">
        <v>292300.79999999999</v>
      </c>
      <c r="E1944" s="38">
        <v>452.48</v>
      </c>
      <c r="F1944" s="35">
        <v>12</v>
      </c>
      <c r="G1944" s="35">
        <v>2012</v>
      </c>
      <c r="H1944" s="31">
        <f t="shared" si="30"/>
        <v>29.363636363636363</v>
      </c>
    </row>
    <row r="1945" spans="1:8">
      <c r="A1945" s="32">
        <v>3116</v>
      </c>
      <c r="B1945" s="37">
        <v>125</v>
      </c>
      <c r="C1945" s="39">
        <v>3776</v>
      </c>
      <c r="D1945" s="38">
        <v>1363604.92</v>
      </c>
      <c r="E1945" s="38">
        <v>361.12</v>
      </c>
      <c r="F1945" s="35">
        <v>12</v>
      </c>
      <c r="G1945" s="35">
        <v>2012</v>
      </c>
      <c r="H1945" s="31">
        <f t="shared" si="30"/>
        <v>30.207999999999998</v>
      </c>
    </row>
    <row r="1946" spans="1:8">
      <c r="A1946" s="32">
        <v>3122</v>
      </c>
      <c r="B1946" s="37">
        <v>25</v>
      </c>
      <c r="C1946" s="37">
        <v>763</v>
      </c>
      <c r="D1946" s="38">
        <v>314877.09999999998</v>
      </c>
      <c r="E1946" s="38">
        <v>412.68</v>
      </c>
      <c r="F1946" s="35">
        <v>12</v>
      </c>
      <c r="G1946" s="35">
        <v>2012</v>
      </c>
      <c r="H1946" s="31">
        <f t="shared" si="30"/>
        <v>30.52</v>
      </c>
    </row>
    <row r="1947" spans="1:8">
      <c r="A1947" s="32">
        <v>3420</v>
      </c>
      <c r="B1947" s="37">
        <v>6</v>
      </c>
      <c r="C1947" s="37">
        <v>196</v>
      </c>
      <c r="D1947" s="38">
        <v>102840.73</v>
      </c>
      <c r="E1947" s="38">
        <v>524.70000000000005</v>
      </c>
      <c r="F1947" s="35">
        <v>12</v>
      </c>
      <c r="G1947" s="35">
        <v>2012</v>
      </c>
      <c r="H1947" s="31">
        <f t="shared" si="30"/>
        <v>32.666666666666664</v>
      </c>
    </row>
    <row r="1948" spans="1:8">
      <c r="A1948" s="32">
        <v>3112</v>
      </c>
      <c r="B1948" s="37">
        <v>76</v>
      </c>
      <c r="C1948" s="39">
        <v>2549</v>
      </c>
      <c r="D1948" s="38">
        <v>1078159.3600000001</v>
      </c>
      <c r="E1948" s="38">
        <v>422.97</v>
      </c>
      <c r="F1948" s="35">
        <v>12</v>
      </c>
      <c r="G1948" s="35">
        <v>2012</v>
      </c>
      <c r="H1948" s="31">
        <f t="shared" si="30"/>
        <v>33.539473684210527</v>
      </c>
    </row>
    <row r="1949" spans="1:8">
      <c r="A1949" s="32">
        <v>3213</v>
      </c>
      <c r="B1949" s="37">
        <v>9</v>
      </c>
      <c r="C1949" s="37">
        <v>302</v>
      </c>
      <c r="D1949" s="38">
        <v>86323.96</v>
      </c>
      <c r="E1949" s="38">
        <v>285.83999999999997</v>
      </c>
      <c r="F1949" s="35">
        <v>12</v>
      </c>
      <c r="G1949" s="35">
        <v>2012</v>
      </c>
      <c r="H1949" s="31">
        <f t="shared" si="30"/>
        <v>33.555555555555557</v>
      </c>
    </row>
    <row r="1950" spans="1:8">
      <c r="A1950" s="32">
        <v>8101</v>
      </c>
      <c r="B1950" s="37">
        <v>9</v>
      </c>
      <c r="C1950" s="37">
        <v>303</v>
      </c>
      <c r="D1950" s="38">
        <v>214531.55</v>
      </c>
      <c r="E1950" s="38">
        <v>708.02</v>
      </c>
      <c r="F1950" s="35">
        <v>12</v>
      </c>
      <c r="G1950" s="35">
        <v>2012</v>
      </c>
      <c r="H1950" s="31">
        <f t="shared" si="30"/>
        <v>33.666666666666664</v>
      </c>
    </row>
    <row r="1951" spans="1:8">
      <c r="A1951" s="32">
        <v>1110</v>
      </c>
      <c r="B1951" s="37">
        <v>50</v>
      </c>
      <c r="C1951" s="39">
        <v>1700</v>
      </c>
      <c r="D1951" s="38">
        <v>316372.56</v>
      </c>
      <c r="E1951" s="38">
        <v>186.1</v>
      </c>
      <c r="F1951" s="35">
        <v>12</v>
      </c>
      <c r="G1951" s="35">
        <v>2012</v>
      </c>
      <c r="H1951" s="31">
        <f t="shared" si="30"/>
        <v>34</v>
      </c>
    </row>
    <row r="1952" spans="1:8">
      <c r="A1952" s="32">
        <v>3832</v>
      </c>
      <c r="B1952" s="37">
        <v>7</v>
      </c>
      <c r="C1952" s="37">
        <v>239</v>
      </c>
      <c r="D1952" s="38">
        <v>78100.960000000006</v>
      </c>
      <c r="E1952" s="38">
        <v>326.77999999999997</v>
      </c>
      <c r="F1952" s="35">
        <v>12</v>
      </c>
      <c r="G1952" s="35">
        <v>2012</v>
      </c>
      <c r="H1952" s="31">
        <f t="shared" si="30"/>
        <v>34.142857142857146</v>
      </c>
    </row>
    <row r="1953" spans="1:8">
      <c r="A1953" s="32">
        <v>9412</v>
      </c>
      <c r="B1953" s="37">
        <v>11</v>
      </c>
      <c r="C1953" s="37">
        <v>383</v>
      </c>
      <c r="D1953" s="38">
        <v>161749.60999999999</v>
      </c>
      <c r="E1953" s="38">
        <v>422.32</v>
      </c>
      <c r="F1953" s="35">
        <v>12</v>
      </c>
      <c r="G1953" s="35">
        <v>2012</v>
      </c>
      <c r="H1953" s="31">
        <f t="shared" si="30"/>
        <v>34.81818181818182</v>
      </c>
    </row>
    <row r="1954" spans="1:8">
      <c r="A1954" s="32">
        <v>8324</v>
      </c>
      <c r="B1954" s="37">
        <v>15</v>
      </c>
      <c r="C1954" s="37">
        <v>526</v>
      </c>
      <c r="D1954" s="38">
        <v>510365.91</v>
      </c>
      <c r="E1954" s="38">
        <v>970.28</v>
      </c>
      <c r="F1954" s="35">
        <v>12</v>
      </c>
      <c r="G1954" s="35">
        <v>2012</v>
      </c>
      <c r="H1954" s="31">
        <f t="shared" si="30"/>
        <v>35.06666666666667</v>
      </c>
    </row>
    <row r="1955" spans="1:8">
      <c r="A1955" s="32">
        <v>3909</v>
      </c>
      <c r="B1955" s="37">
        <v>57</v>
      </c>
      <c r="C1955" s="39">
        <v>2104</v>
      </c>
      <c r="D1955" s="38">
        <v>1244740.68</v>
      </c>
      <c r="E1955" s="38">
        <v>591.61</v>
      </c>
      <c r="F1955" s="35">
        <v>12</v>
      </c>
      <c r="G1955" s="35">
        <v>2012</v>
      </c>
      <c r="H1955" s="31">
        <f t="shared" si="30"/>
        <v>36.912280701754383</v>
      </c>
    </row>
    <row r="1956" spans="1:8">
      <c r="A1956" s="32">
        <v>8200</v>
      </c>
      <c r="B1956" s="37">
        <v>8</v>
      </c>
      <c r="C1956" s="37">
        <v>299</v>
      </c>
      <c r="D1956" s="38">
        <v>254147.53</v>
      </c>
      <c r="E1956" s="38">
        <v>849.99</v>
      </c>
      <c r="F1956" s="35">
        <v>12</v>
      </c>
      <c r="G1956" s="35">
        <v>2012</v>
      </c>
      <c r="H1956" s="31">
        <f t="shared" si="30"/>
        <v>37.375</v>
      </c>
    </row>
    <row r="1957" spans="1:8">
      <c r="A1957" s="32">
        <v>8329</v>
      </c>
      <c r="B1957" s="37">
        <v>442</v>
      </c>
      <c r="C1957" s="39">
        <v>16641</v>
      </c>
      <c r="D1957" s="38">
        <v>7322784.6299999999</v>
      </c>
      <c r="E1957" s="38">
        <v>440.04</v>
      </c>
      <c r="F1957" s="35">
        <v>12</v>
      </c>
      <c r="G1957" s="35">
        <v>2012</v>
      </c>
      <c r="H1957" s="31">
        <f t="shared" si="30"/>
        <v>37.649321266968329</v>
      </c>
    </row>
    <row r="1958" spans="1:8">
      <c r="A1958" s="32">
        <v>3710</v>
      </c>
      <c r="B1958" s="37">
        <v>13</v>
      </c>
      <c r="C1958" s="37">
        <v>496</v>
      </c>
      <c r="D1958" s="38">
        <v>201176.87</v>
      </c>
      <c r="E1958" s="38">
        <v>405.6</v>
      </c>
      <c r="F1958" s="35">
        <v>12</v>
      </c>
      <c r="G1958" s="35">
        <v>2012</v>
      </c>
      <c r="H1958" s="31">
        <f t="shared" si="30"/>
        <v>38.153846153846153</v>
      </c>
    </row>
    <row r="1959" spans="1:8">
      <c r="A1959" s="32">
        <v>7114</v>
      </c>
      <c r="B1959" s="37">
        <v>36</v>
      </c>
      <c r="C1959" s="39">
        <v>1377</v>
      </c>
      <c r="D1959" s="38">
        <v>564329.71</v>
      </c>
      <c r="E1959" s="38">
        <v>409.83</v>
      </c>
      <c r="F1959" s="35">
        <v>12</v>
      </c>
      <c r="G1959" s="35">
        <v>2012</v>
      </c>
      <c r="H1959" s="31">
        <f t="shared" si="30"/>
        <v>38.25</v>
      </c>
    </row>
    <row r="1960" spans="1:8">
      <c r="A1960" s="32">
        <v>3113</v>
      </c>
      <c r="B1960" s="37">
        <v>59</v>
      </c>
      <c r="C1960" s="39">
        <v>2269</v>
      </c>
      <c r="D1960" s="38">
        <v>1114767.97</v>
      </c>
      <c r="E1960" s="38">
        <v>491.3</v>
      </c>
      <c r="F1960" s="35">
        <v>12</v>
      </c>
      <c r="G1960" s="35">
        <v>2012</v>
      </c>
      <c r="H1960" s="31">
        <f t="shared" si="30"/>
        <v>38.457627118644069</v>
      </c>
    </row>
    <row r="1961" spans="1:8">
      <c r="A1961" s="32">
        <v>3114</v>
      </c>
      <c r="B1961" s="37">
        <v>8</v>
      </c>
      <c r="C1961" s="37">
        <v>314</v>
      </c>
      <c r="D1961" s="38">
        <v>402390.77</v>
      </c>
      <c r="E1961" s="38">
        <v>1281.5</v>
      </c>
      <c r="F1961" s="35">
        <v>12</v>
      </c>
      <c r="G1961" s="35">
        <v>2012</v>
      </c>
      <c r="H1961" s="31">
        <f t="shared" si="30"/>
        <v>39.25</v>
      </c>
    </row>
    <row r="1962" spans="1:8">
      <c r="A1962" s="32">
        <v>3111</v>
      </c>
      <c r="B1962" s="37">
        <v>21</v>
      </c>
      <c r="C1962" s="37">
        <v>896</v>
      </c>
      <c r="D1962" s="38">
        <v>417560.48</v>
      </c>
      <c r="E1962" s="38">
        <v>466.03</v>
      </c>
      <c r="F1962" s="35">
        <v>12</v>
      </c>
      <c r="G1962" s="35">
        <v>2012</v>
      </c>
      <c r="H1962" s="31">
        <f t="shared" si="30"/>
        <v>42.666666666666664</v>
      </c>
    </row>
    <row r="1963" spans="1:8">
      <c r="A1963" s="32">
        <v>9413</v>
      </c>
      <c r="B1963" s="37">
        <v>1</v>
      </c>
      <c r="C1963" s="37">
        <v>43</v>
      </c>
      <c r="D1963" s="38">
        <v>17636.87</v>
      </c>
      <c r="E1963" s="38">
        <v>410.16</v>
      </c>
      <c r="F1963" s="35">
        <v>12</v>
      </c>
      <c r="G1963" s="35">
        <v>2012</v>
      </c>
      <c r="H1963" s="31">
        <f t="shared" si="30"/>
        <v>43</v>
      </c>
    </row>
    <row r="1964" spans="1:8">
      <c r="A1964" s="32">
        <v>6200</v>
      </c>
      <c r="B1964" s="37">
        <v>18</v>
      </c>
      <c r="C1964" s="37">
        <v>788</v>
      </c>
      <c r="D1964" s="38">
        <v>258946.92</v>
      </c>
      <c r="E1964" s="38">
        <v>328.61</v>
      </c>
      <c r="F1964" s="35">
        <v>12</v>
      </c>
      <c r="G1964" s="35">
        <v>2012</v>
      </c>
      <c r="H1964" s="31">
        <f t="shared" si="30"/>
        <v>43.777777777777779</v>
      </c>
    </row>
    <row r="1965" spans="1:8">
      <c r="A1965" s="32">
        <v>3831</v>
      </c>
      <c r="B1965" s="37">
        <v>8</v>
      </c>
      <c r="C1965" s="37">
        <v>359</v>
      </c>
      <c r="D1965" s="38">
        <v>256558.53</v>
      </c>
      <c r="E1965" s="38">
        <v>714.65</v>
      </c>
      <c r="F1965" s="35">
        <v>12</v>
      </c>
      <c r="G1965" s="35">
        <v>2012</v>
      </c>
      <c r="H1965" s="31">
        <f t="shared" si="30"/>
        <v>44.875</v>
      </c>
    </row>
    <row r="1966" spans="1:8">
      <c r="A1966" s="32">
        <v>9200</v>
      </c>
      <c r="B1966" s="37">
        <v>78</v>
      </c>
      <c r="C1966" s="39">
        <v>3522</v>
      </c>
      <c r="D1966" s="38">
        <v>894947.1</v>
      </c>
      <c r="E1966" s="38">
        <v>254.1</v>
      </c>
      <c r="F1966" s="35">
        <v>12</v>
      </c>
      <c r="G1966" s="35">
        <v>2012</v>
      </c>
      <c r="H1966" s="31">
        <f t="shared" si="30"/>
        <v>45.153846153846153</v>
      </c>
    </row>
    <row r="1967" spans="1:8">
      <c r="A1967" s="32">
        <v>3720</v>
      </c>
      <c r="B1967" s="37">
        <v>16</v>
      </c>
      <c r="C1967" s="37">
        <v>737</v>
      </c>
      <c r="D1967" s="38">
        <v>336683.16</v>
      </c>
      <c r="E1967" s="38">
        <v>456.83</v>
      </c>
      <c r="F1967" s="35">
        <v>12</v>
      </c>
      <c r="G1967" s="35">
        <v>2012</v>
      </c>
      <c r="H1967" s="31">
        <f t="shared" si="30"/>
        <v>46.0625</v>
      </c>
    </row>
    <row r="1968" spans="1:8">
      <c r="A1968" s="32">
        <v>7121</v>
      </c>
      <c r="B1968" s="37">
        <v>17</v>
      </c>
      <c r="C1968" s="37">
        <v>784</v>
      </c>
      <c r="D1968" s="38">
        <v>572836.34</v>
      </c>
      <c r="E1968" s="38">
        <v>730.66</v>
      </c>
      <c r="F1968" s="35">
        <v>12</v>
      </c>
      <c r="G1968" s="35">
        <v>2012</v>
      </c>
      <c r="H1968" s="31">
        <f t="shared" si="30"/>
        <v>46.117647058823529</v>
      </c>
    </row>
    <row r="1969" spans="1:8">
      <c r="A1969" s="32">
        <v>1110</v>
      </c>
      <c r="B1969" s="37">
        <v>58</v>
      </c>
      <c r="C1969" s="39">
        <v>2693</v>
      </c>
      <c r="D1969" s="38">
        <v>1220869.22</v>
      </c>
      <c r="E1969" s="38">
        <v>453.35</v>
      </c>
      <c r="F1969" s="35">
        <v>12</v>
      </c>
      <c r="G1969" s="35">
        <v>2012</v>
      </c>
      <c r="H1969" s="31">
        <f t="shared" si="30"/>
        <v>46.431034482758619</v>
      </c>
    </row>
    <row r="1970" spans="1:8">
      <c r="A1970" s="32">
        <v>3523</v>
      </c>
      <c r="B1970" s="37">
        <v>31</v>
      </c>
      <c r="C1970" s="39">
        <v>1445</v>
      </c>
      <c r="D1970" s="38">
        <v>685856.79</v>
      </c>
      <c r="E1970" s="38">
        <v>474.64</v>
      </c>
      <c r="F1970" s="35">
        <v>12</v>
      </c>
      <c r="G1970" s="35">
        <v>2012</v>
      </c>
      <c r="H1970" s="31">
        <f t="shared" si="30"/>
        <v>46.612903225806448</v>
      </c>
    </row>
    <row r="1971" spans="1:8">
      <c r="A1971" s="32">
        <v>8101</v>
      </c>
      <c r="B1971" s="37">
        <v>208</v>
      </c>
      <c r="C1971" s="39">
        <v>9796</v>
      </c>
      <c r="D1971" s="38">
        <v>6141903.6399999997</v>
      </c>
      <c r="E1971" s="38">
        <v>626.98</v>
      </c>
      <c r="F1971" s="35">
        <v>12</v>
      </c>
      <c r="G1971" s="35">
        <v>2012</v>
      </c>
      <c r="H1971" s="31">
        <f t="shared" si="30"/>
        <v>47.096153846153847</v>
      </c>
    </row>
    <row r="1972" spans="1:8">
      <c r="A1972" s="32">
        <v>3513</v>
      </c>
      <c r="B1972" s="37">
        <v>12</v>
      </c>
      <c r="C1972" s="37">
        <v>586</v>
      </c>
      <c r="D1972" s="38">
        <v>205798.77</v>
      </c>
      <c r="E1972" s="38">
        <v>351.19</v>
      </c>
      <c r="F1972" s="35">
        <v>12</v>
      </c>
      <c r="G1972" s="35">
        <v>2012</v>
      </c>
      <c r="H1972" s="31">
        <f t="shared" si="30"/>
        <v>48.833333333333336</v>
      </c>
    </row>
    <row r="1973" spans="1:8">
      <c r="A1973" s="32">
        <v>4101</v>
      </c>
      <c r="B1973" s="37">
        <v>47</v>
      </c>
      <c r="C1973" s="39">
        <v>2387</v>
      </c>
      <c r="D1973" s="38">
        <v>2686866.78</v>
      </c>
      <c r="E1973" s="38">
        <v>1125.6199999999999</v>
      </c>
      <c r="F1973" s="35">
        <v>12</v>
      </c>
      <c r="G1973" s="35">
        <v>2012</v>
      </c>
      <c r="H1973" s="31">
        <f t="shared" si="30"/>
        <v>50.787234042553195</v>
      </c>
    </row>
    <row r="1974" spans="1:8">
      <c r="A1974" s="32">
        <v>3511</v>
      </c>
      <c r="B1974" s="37">
        <v>11</v>
      </c>
      <c r="C1974" s="37">
        <v>566</v>
      </c>
      <c r="D1974" s="38">
        <v>291045.02</v>
      </c>
      <c r="E1974" s="38">
        <v>514.21</v>
      </c>
      <c r="F1974" s="35">
        <v>12</v>
      </c>
      <c r="G1974" s="35">
        <v>2012</v>
      </c>
      <c r="H1974" s="31">
        <f t="shared" si="30"/>
        <v>51.454545454545453</v>
      </c>
    </row>
    <row r="1975" spans="1:8">
      <c r="A1975" s="32">
        <v>3699</v>
      </c>
      <c r="B1975" s="37">
        <v>10</v>
      </c>
      <c r="C1975" s="37">
        <v>515</v>
      </c>
      <c r="D1975" s="38">
        <v>259262.03</v>
      </c>
      <c r="E1975" s="38">
        <v>503.42</v>
      </c>
      <c r="F1975" s="35">
        <v>12</v>
      </c>
      <c r="G1975" s="35">
        <v>2012</v>
      </c>
      <c r="H1975" s="31">
        <f t="shared" si="30"/>
        <v>51.5</v>
      </c>
    </row>
    <row r="1976" spans="1:8">
      <c r="A1976" s="32">
        <v>3233</v>
      </c>
      <c r="B1976" s="37">
        <v>24</v>
      </c>
      <c r="C1976" s="39">
        <v>1240</v>
      </c>
      <c r="D1976" s="38">
        <v>454394.4</v>
      </c>
      <c r="E1976" s="38">
        <v>366.45</v>
      </c>
      <c r="F1976" s="35">
        <v>12</v>
      </c>
      <c r="G1976" s="35">
        <v>2012</v>
      </c>
      <c r="H1976" s="31">
        <f t="shared" si="30"/>
        <v>51.666666666666664</v>
      </c>
    </row>
    <row r="1977" spans="1:8">
      <c r="A1977" s="32">
        <v>9350</v>
      </c>
      <c r="B1977" s="37">
        <v>35</v>
      </c>
      <c r="C1977" s="39">
        <v>1987</v>
      </c>
      <c r="D1977" s="38">
        <v>699915.77</v>
      </c>
      <c r="E1977" s="38">
        <v>352.25</v>
      </c>
      <c r="F1977" s="35">
        <v>12</v>
      </c>
      <c r="G1977" s="35">
        <v>2012</v>
      </c>
      <c r="H1977" s="31">
        <f t="shared" si="30"/>
        <v>56.771428571428572</v>
      </c>
    </row>
    <row r="1978" spans="1:8">
      <c r="A1978" s="32">
        <v>6200</v>
      </c>
      <c r="B1978" s="37">
        <v>59</v>
      </c>
      <c r="C1978" s="39">
        <v>3772</v>
      </c>
      <c r="D1978" s="38">
        <v>1750747.87</v>
      </c>
      <c r="E1978" s="38">
        <v>464.14</v>
      </c>
      <c r="F1978" s="35">
        <v>12</v>
      </c>
      <c r="G1978" s="35">
        <v>2012</v>
      </c>
      <c r="H1978" s="31">
        <f t="shared" si="30"/>
        <v>63.932203389830505</v>
      </c>
    </row>
    <row r="1979" spans="1:8">
      <c r="A1979" s="32">
        <v>3521</v>
      </c>
      <c r="B1979" s="37">
        <v>14</v>
      </c>
      <c r="C1979" s="37">
        <v>919</v>
      </c>
      <c r="D1979" s="38">
        <v>508576.99</v>
      </c>
      <c r="E1979" s="38">
        <v>553.4</v>
      </c>
      <c r="F1979" s="35">
        <v>12</v>
      </c>
      <c r="G1979" s="35">
        <v>2012</v>
      </c>
      <c r="H1979" s="31">
        <f t="shared" si="30"/>
        <v>65.642857142857139</v>
      </c>
    </row>
    <row r="1980" spans="1:8">
      <c r="A1980" s="32">
        <v>3311</v>
      </c>
      <c r="B1980" s="37">
        <v>8</v>
      </c>
      <c r="C1980" s="37">
        <v>557</v>
      </c>
      <c r="D1980" s="38">
        <v>343861.72</v>
      </c>
      <c r="E1980" s="38">
        <v>617.35</v>
      </c>
      <c r="F1980" s="35">
        <v>12</v>
      </c>
      <c r="G1980" s="35">
        <v>2012</v>
      </c>
      <c r="H1980" s="31">
        <f t="shared" si="30"/>
        <v>69.625</v>
      </c>
    </row>
    <row r="1981" spans="1:8">
      <c r="A1981" s="32">
        <v>3219</v>
      </c>
      <c r="B1981" s="37">
        <v>27</v>
      </c>
      <c r="C1981" s="39">
        <v>1895</v>
      </c>
      <c r="D1981" s="38">
        <v>815668.48</v>
      </c>
      <c r="E1981" s="38">
        <v>430.43</v>
      </c>
      <c r="F1981" s="35">
        <v>12</v>
      </c>
      <c r="G1981" s="35">
        <v>2012</v>
      </c>
      <c r="H1981" s="31">
        <f t="shared" si="30"/>
        <v>70.18518518518519</v>
      </c>
    </row>
    <row r="1982" spans="1:8">
      <c r="A1982" s="32">
        <v>3540</v>
      </c>
      <c r="B1982" s="37">
        <v>1</v>
      </c>
      <c r="C1982" s="37">
        <v>73</v>
      </c>
      <c r="D1982" s="38">
        <v>216932</v>
      </c>
      <c r="E1982" s="38">
        <v>2971.67</v>
      </c>
      <c r="F1982" s="35">
        <v>12</v>
      </c>
      <c r="G1982" s="35">
        <v>2012</v>
      </c>
      <c r="H1982" s="31">
        <f t="shared" si="30"/>
        <v>73</v>
      </c>
    </row>
    <row r="1983" spans="1:8">
      <c r="A1983" s="32">
        <v>7200</v>
      </c>
      <c r="B1983" s="37">
        <v>205</v>
      </c>
      <c r="C1983" s="39">
        <v>15303</v>
      </c>
      <c r="D1983" s="38">
        <v>10966357.630000001</v>
      </c>
      <c r="E1983" s="38">
        <v>716.61</v>
      </c>
      <c r="F1983" s="35">
        <v>12</v>
      </c>
      <c r="G1983" s="35">
        <v>2012</v>
      </c>
      <c r="H1983" s="31">
        <f t="shared" si="30"/>
        <v>74.648780487804885</v>
      </c>
    </row>
    <row r="1984" spans="1:8">
      <c r="A1984" s="32">
        <v>3240</v>
      </c>
      <c r="B1984" s="37">
        <v>58</v>
      </c>
      <c r="C1984" s="39">
        <v>4492</v>
      </c>
      <c r="D1984" s="38">
        <v>1967728.86</v>
      </c>
      <c r="E1984" s="38">
        <v>438.05</v>
      </c>
      <c r="F1984" s="35">
        <v>12</v>
      </c>
      <c r="G1984" s="35">
        <v>2012</v>
      </c>
      <c r="H1984" s="31">
        <f t="shared" si="30"/>
        <v>77.448275862068968</v>
      </c>
    </row>
    <row r="1985" spans="1:8">
      <c r="A1985" s="32">
        <v>3134</v>
      </c>
      <c r="B1985" s="37">
        <v>24</v>
      </c>
      <c r="C1985" s="39">
        <v>1864</v>
      </c>
      <c r="D1985" s="38">
        <v>1071570.08</v>
      </c>
      <c r="E1985" s="38">
        <v>574.88</v>
      </c>
      <c r="F1985" s="35">
        <v>12</v>
      </c>
      <c r="G1985" s="35">
        <v>2012</v>
      </c>
      <c r="H1985" s="31">
        <f t="shared" si="30"/>
        <v>77.666666666666671</v>
      </c>
    </row>
    <row r="1986" spans="1:8">
      <c r="A1986" s="32">
        <v>3692</v>
      </c>
      <c r="B1986" s="37">
        <v>9</v>
      </c>
      <c r="C1986" s="37">
        <v>719</v>
      </c>
      <c r="D1986" s="38">
        <v>914381.78</v>
      </c>
      <c r="E1986" s="38">
        <v>1271.74</v>
      </c>
      <c r="F1986" s="35">
        <v>12</v>
      </c>
      <c r="G1986" s="35">
        <v>2012</v>
      </c>
      <c r="H1986" s="31">
        <f t="shared" si="30"/>
        <v>79.888888888888886</v>
      </c>
    </row>
    <row r="1987" spans="1:8">
      <c r="A1987" s="32">
        <v>3512</v>
      </c>
      <c r="B1987" s="37">
        <v>9</v>
      </c>
      <c r="C1987" s="37">
        <v>726</v>
      </c>
      <c r="D1987" s="38">
        <v>467542.1</v>
      </c>
      <c r="E1987" s="38">
        <v>644</v>
      </c>
      <c r="F1987" s="35">
        <v>12</v>
      </c>
      <c r="G1987" s="35">
        <v>2012</v>
      </c>
      <c r="H1987" s="31">
        <f t="shared" si="30"/>
        <v>80.666666666666671</v>
      </c>
    </row>
    <row r="1988" spans="1:8">
      <c r="A1988" s="32">
        <v>3522</v>
      </c>
      <c r="B1988" s="37">
        <v>65</v>
      </c>
      <c r="C1988" s="39">
        <v>5441</v>
      </c>
      <c r="D1988" s="38">
        <v>2988021.4</v>
      </c>
      <c r="E1988" s="38">
        <v>549.16999999999996</v>
      </c>
      <c r="F1988" s="35">
        <v>12</v>
      </c>
      <c r="G1988" s="35">
        <v>2012</v>
      </c>
      <c r="H1988" s="31">
        <f t="shared" ref="H1988:H2051" si="31">C1988/B1988</f>
        <v>83.707692307692312</v>
      </c>
    </row>
    <row r="1989" spans="1:8">
      <c r="A1989" s="32">
        <v>3710</v>
      </c>
      <c r="B1989" s="37">
        <v>22</v>
      </c>
      <c r="C1989" s="39">
        <v>1844</v>
      </c>
      <c r="D1989" s="38">
        <v>1000289.07</v>
      </c>
      <c r="E1989" s="38">
        <v>542.46</v>
      </c>
      <c r="F1989" s="35">
        <v>12</v>
      </c>
      <c r="G1989" s="35">
        <v>2012</v>
      </c>
      <c r="H1989" s="31">
        <f t="shared" si="31"/>
        <v>83.818181818181813</v>
      </c>
    </row>
    <row r="1990" spans="1:8">
      <c r="A1990" s="32">
        <v>3412</v>
      </c>
      <c r="B1990" s="37">
        <v>11</v>
      </c>
      <c r="C1990" s="37">
        <v>932</v>
      </c>
      <c r="D1990" s="38">
        <v>500959.23</v>
      </c>
      <c r="E1990" s="38">
        <v>537.51</v>
      </c>
      <c r="F1990" s="35">
        <v>12</v>
      </c>
      <c r="G1990" s="35">
        <v>2012</v>
      </c>
      <c r="H1990" s="31">
        <f t="shared" si="31"/>
        <v>84.727272727272734</v>
      </c>
    </row>
    <row r="1991" spans="1:8">
      <c r="A1991" s="32">
        <v>2200</v>
      </c>
      <c r="B1991" s="37">
        <v>1</v>
      </c>
      <c r="C1991" s="37">
        <v>85</v>
      </c>
      <c r="D1991" s="38">
        <v>25481.33</v>
      </c>
      <c r="E1991" s="38">
        <v>299.77999999999997</v>
      </c>
      <c r="F1991" s="35">
        <v>12</v>
      </c>
      <c r="G1991" s="35">
        <v>2012</v>
      </c>
      <c r="H1991" s="31">
        <f t="shared" si="31"/>
        <v>85</v>
      </c>
    </row>
    <row r="1992" spans="1:8">
      <c r="A1992" s="32">
        <v>3419</v>
      </c>
      <c r="B1992" s="37">
        <v>18</v>
      </c>
      <c r="C1992" s="39">
        <v>1532</v>
      </c>
      <c r="D1992" s="38">
        <v>1372373.01</v>
      </c>
      <c r="E1992" s="38">
        <v>895.8</v>
      </c>
      <c r="F1992" s="35">
        <v>12</v>
      </c>
      <c r="G1992" s="35">
        <v>2012</v>
      </c>
      <c r="H1992" s="31">
        <f t="shared" si="31"/>
        <v>85.111111111111114</v>
      </c>
    </row>
    <row r="1993" spans="1:8">
      <c r="A1993" s="32">
        <v>4102</v>
      </c>
      <c r="B1993" s="37">
        <v>13</v>
      </c>
      <c r="C1993" s="39">
        <v>1125</v>
      </c>
      <c r="D1993" s="38">
        <v>539228.75</v>
      </c>
      <c r="E1993" s="38">
        <v>479.31</v>
      </c>
      <c r="F1993" s="35">
        <v>12</v>
      </c>
      <c r="G1993" s="35">
        <v>2012</v>
      </c>
      <c r="H1993" s="31">
        <f t="shared" si="31"/>
        <v>86.538461538461533</v>
      </c>
    </row>
    <row r="1994" spans="1:8">
      <c r="A1994" s="32">
        <v>8329</v>
      </c>
      <c r="B1994" s="37">
        <v>243</v>
      </c>
      <c r="C1994" s="39">
        <v>21030</v>
      </c>
      <c r="D1994" s="38">
        <v>5598868.2400000002</v>
      </c>
      <c r="E1994" s="38">
        <v>266.23</v>
      </c>
      <c r="F1994" s="35">
        <v>12</v>
      </c>
      <c r="G1994" s="35">
        <v>2012</v>
      </c>
      <c r="H1994" s="31">
        <f t="shared" si="31"/>
        <v>86.543209876543216</v>
      </c>
    </row>
    <row r="1995" spans="1:8">
      <c r="A1995" s="32">
        <v>3560</v>
      </c>
      <c r="B1995" s="37">
        <v>89</v>
      </c>
      <c r="C1995" s="39">
        <v>8097</v>
      </c>
      <c r="D1995" s="38">
        <v>3854818.53</v>
      </c>
      <c r="E1995" s="38">
        <v>476.08</v>
      </c>
      <c r="F1995" s="35">
        <v>12</v>
      </c>
      <c r="G1995" s="35">
        <v>2012</v>
      </c>
      <c r="H1995" s="31">
        <f t="shared" si="31"/>
        <v>90.977528089887642</v>
      </c>
    </row>
    <row r="1996" spans="1:8">
      <c r="A1996" s="32">
        <v>3411</v>
      </c>
      <c r="B1996" s="37">
        <v>3</v>
      </c>
      <c r="C1996" s="37">
        <v>273</v>
      </c>
      <c r="D1996" s="38">
        <v>123016.02</v>
      </c>
      <c r="E1996" s="38">
        <v>450.61</v>
      </c>
      <c r="F1996" s="35">
        <v>12</v>
      </c>
      <c r="G1996" s="35">
        <v>2012</v>
      </c>
      <c r="H1996" s="31">
        <f t="shared" si="31"/>
        <v>91</v>
      </c>
    </row>
    <row r="1997" spans="1:8">
      <c r="A1997" s="32">
        <v>3822</v>
      </c>
      <c r="B1997" s="37">
        <v>6</v>
      </c>
      <c r="C1997" s="37">
        <v>555</v>
      </c>
      <c r="D1997" s="38">
        <v>277803.17</v>
      </c>
      <c r="E1997" s="38">
        <v>500.55</v>
      </c>
      <c r="F1997" s="35">
        <v>12</v>
      </c>
      <c r="G1997" s="35">
        <v>2012</v>
      </c>
      <c r="H1997" s="31">
        <f t="shared" si="31"/>
        <v>92.5</v>
      </c>
    </row>
    <row r="1998" spans="1:8">
      <c r="A1998" s="32">
        <v>3220</v>
      </c>
      <c r="B1998" s="37">
        <v>511</v>
      </c>
      <c r="C1998" s="39">
        <v>58617</v>
      </c>
      <c r="D1998" s="38">
        <v>21913314.379999999</v>
      </c>
      <c r="E1998" s="38">
        <v>373.84</v>
      </c>
      <c r="F1998" s="35">
        <v>12</v>
      </c>
      <c r="G1998" s="35">
        <v>2012</v>
      </c>
      <c r="H1998" s="31">
        <f t="shared" si="31"/>
        <v>114.71037181996086</v>
      </c>
    </row>
    <row r="1999" spans="1:8">
      <c r="A1999" s="32">
        <v>9310</v>
      </c>
      <c r="B1999" s="37">
        <v>35</v>
      </c>
      <c r="C1999" s="39">
        <v>4035</v>
      </c>
      <c r="D1999" s="38">
        <v>2509289.21</v>
      </c>
      <c r="E1999" s="38">
        <v>621.88</v>
      </c>
      <c r="F1999" s="35">
        <v>12</v>
      </c>
      <c r="G1999" s="35">
        <v>2012</v>
      </c>
      <c r="H1999" s="31">
        <f t="shared" si="31"/>
        <v>115.28571428571429</v>
      </c>
    </row>
    <row r="2000" spans="1:8">
      <c r="A2000" s="32">
        <v>9520</v>
      </c>
      <c r="B2000" s="37">
        <v>28</v>
      </c>
      <c r="C2000" s="39">
        <v>3687</v>
      </c>
      <c r="D2000" s="38">
        <v>963188.23</v>
      </c>
      <c r="E2000" s="38">
        <v>261.24</v>
      </c>
      <c r="F2000" s="35">
        <v>12</v>
      </c>
      <c r="G2000" s="35">
        <v>2012</v>
      </c>
      <c r="H2000" s="31">
        <f t="shared" si="31"/>
        <v>131.67857142857142</v>
      </c>
    </row>
    <row r="2001" spans="1:8">
      <c r="A2001" s="32">
        <v>3113</v>
      </c>
      <c r="B2001" s="37">
        <v>48</v>
      </c>
      <c r="C2001" s="39">
        <v>7034</v>
      </c>
      <c r="D2001" s="38">
        <v>4253988.29</v>
      </c>
      <c r="E2001" s="38">
        <v>604.78</v>
      </c>
      <c r="F2001" s="35">
        <v>12</v>
      </c>
      <c r="G2001" s="35">
        <v>2012</v>
      </c>
      <c r="H2001" s="31">
        <f t="shared" si="31"/>
        <v>146.54166666666666</v>
      </c>
    </row>
    <row r="2002" spans="1:8">
      <c r="A2002" s="32">
        <v>7131</v>
      </c>
      <c r="B2002" s="37">
        <v>16</v>
      </c>
      <c r="C2002" s="39">
        <v>2359</v>
      </c>
      <c r="D2002" s="38">
        <v>3002737.33</v>
      </c>
      <c r="E2002" s="38">
        <v>1272.8900000000001</v>
      </c>
      <c r="F2002" s="35">
        <v>12</v>
      </c>
      <c r="G2002" s="35">
        <v>2012</v>
      </c>
      <c r="H2002" s="31">
        <f t="shared" si="31"/>
        <v>147.4375</v>
      </c>
    </row>
    <row r="2003" spans="1:8">
      <c r="A2003" s="32">
        <v>9100</v>
      </c>
      <c r="B2003" s="37">
        <v>3</v>
      </c>
      <c r="C2003" s="37">
        <v>453</v>
      </c>
      <c r="D2003" s="38">
        <v>202312.58</v>
      </c>
      <c r="E2003" s="38">
        <v>446.61</v>
      </c>
      <c r="F2003" s="35">
        <v>12</v>
      </c>
      <c r="G2003" s="35">
        <v>2012</v>
      </c>
      <c r="H2003" s="31">
        <f t="shared" si="31"/>
        <v>151</v>
      </c>
    </row>
    <row r="2004" spans="1:8">
      <c r="A2004" s="32">
        <v>3232</v>
      </c>
      <c r="B2004" s="37">
        <v>1</v>
      </c>
      <c r="C2004" s="37">
        <v>165</v>
      </c>
      <c r="D2004" s="38">
        <v>55594.65</v>
      </c>
      <c r="E2004" s="38">
        <v>336.94</v>
      </c>
      <c r="F2004" s="35">
        <v>12</v>
      </c>
      <c r="G2004" s="35">
        <v>2012</v>
      </c>
      <c r="H2004" s="31">
        <f t="shared" si="31"/>
        <v>165</v>
      </c>
    </row>
    <row r="2005" spans="1:8">
      <c r="A2005" s="32">
        <v>3115</v>
      </c>
      <c r="B2005" s="37">
        <v>3</v>
      </c>
      <c r="C2005" s="37">
        <v>498</v>
      </c>
      <c r="D2005" s="38">
        <v>176749.53</v>
      </c>
      <c r="E2005" s="38">
        <v>354.92</v>
      </c>
      <c r="F2005" s="35">
        <v>12</v>
      </c>
      <c r="G2005" s="35">
        <v>2012</v>
      </c>
      <c r="H2005" s="31">
        <f t="shared" si="31"/>
        <v>166</v>
      </c>
    </row>
    <row r="2006" spans="1:8">
      <c r="A2006" s="32">
        <v>8329</v>
      </c>
      <c r="B2006" s="37">
        <v>84</v>
      </c>
      <c r="C2006" s="39">
        <v>15935</v>
      </c>
      <c r="D2006" s="38">
        <v>7936745.5800000001</v>
      </c>
      <c r="E2006" s="38">
        <v>498.07</v>
      </c>
      <c r="F2006" s="35">
        <v>12</v>
      </c>
      <c r="G2006" s="35">
        <v>2012</v>
      </c>
      <c r="H2006" s="31">
        <f t="shared" si="31"/>
        <v>189.70238095238096</v>
      </c>
    </row>
    <row r="2007" spans="1:8">
      <c r="A2007" s="32">
        <v>3215</v>
      </c>
      <c r="B2007" s="37">
        <v>3</v>
      </c>
      <c r="C2007" s="37">
        <v>573</v>
      </c>
      <c r="D2007" s="38">
        <v>171413.27</v>
      </c>
      <c r="E2007" s="38">
        <v>299.14999999999998</v>
      </c>
      <c r="F2007" s="35">
        <v>12</v>
      </c>
      <c r="G2007" s="35">
        <v>2012</v>
      </c>
      <c r="H2007" s="31">
        <f t="shared" si="31"/>
        <v>191</v>
      </c>
    </row>
    <row r="2008" spans="1:8">
      <c r="A2008" s="32">
        <v>8200</v>
      </c>
      <c r="B2008" s="37">
        <v>3</v>
      </c>
      <c r="C2008" s="37">
        <v>633</v>
      </c>
      <c r="D2008" s="38">
        <v>382876.87</v>
      </c>
      <c r="E2008" s="38">
        <v>604.86</v>
      </c>
      <c r="F2008" s="35">
        <v>12</v>
      </c>
      <c r="G2008" s="35">
        <v>2012</v>
      </c>
      <c r="H2008" s="31">
        <f t="shared" si="31"/>
        <v>211</v>
      </c>
    </row>
    <row r="2009" spans="1:8">
      <c r="A2009" s="32">
        <v>9100</v>
      </c>
      <c r="B2009" s="37">
        <v>6</v>
      </c>
      <c r="C2009" s="39">
        <v>1327</v>
      </c>
      <c r="D2009" s="38">
        <v>445868.73</v>
      </c>
      <c r="E2009" s="38">
        <v>336</v>
      </c>
      <c r="F2009" s="35">
        <v>12</v>
      </c>
      <c r="G2009" s="35">
        <v>2012</v>
      </c>
      <c r="H2009" s="31">
        <f t="shared" si="31"/>
        <v>221.16666666666666</v>
      </c>
    </row>
    <row r="2010" spans="1:8">
      <c r="A2010" s="32">
        <v>3211</v>
      </c>
      <c r="B2010" s="37">
        <v>31</v>
      </c>
      <c r="C2010" s="39">
        <v>7122</v>
      </c>
      <c r="D2010" s="38">
        <v>3521435.81</v>
      </c>
      <c r="E2010" s="38">
        <v>494.44</v>
      </c>
      <c r="F2010" s="35">
        <v>12</v>
      </c>
      <c r="G2010" s="35">
        <v>2012</v>
      </c>
      <c r="H2010" s="31">
        <f t="shared" si="31"/>
        <v>229.74193548387098</v>
      </c>
    </row>
    <row r="2011" spans="1:8">
      <c r="A2011" s="32">
        <v>3610</v>
      </c>
      <c r="B2011" s="37">
        <v>13</v>
      </c>
      <c r="C2011" s="39">
        <v>3403</v>
      </c>
      <c r="D2011" s="38">
        <v>2042406.24</v>
      </c>
      <c r="E2011" s="38">
        <v>600.17999999999995</v>
      </c>
      <c r="F2011" s="35">
        <v>12</v>
      </c>
      <c r="G2011" s="35">
        <v>2012</v>
      </c>
      <c r="H2011" s="31">
        <f t="shared" si="31"/>
        <v>261.76923076923077</v>
      </c>
    </row>
    <row r="2012" spans="1:8">
      <c r="A2012" s="32">
        <v>3118</v>
      </c>
      <c r="B2012" s="37">
        <v>9</v>
      </c>
      <c r="C2012" s="39">
        <v>4473</v>
      </c>
      <c r="D2012" s="38">
        <v>2905981.07</v>
      </c>
      <c r="E2012" s="38">
        <v>649.66999999999996</v>
      </c>
      <c r="F2012" s="35">
        <v>12</v>
      </c>
      <c r="G2012" s="35">
        <v>2012</v>
      </c>
      <c r="H2012" s="31">
        <f t="shared" si="31"/>
        <v>497</v>
      </c>
    </row>
    <row r="2013" spans="1:8">
      <c r="A2013" s="32">
        <v>8101</v>
      </c>
      <c r="B2013" s="37">
        <v>13</v>
      </c>
      <c r="C2013" s="39">
        <v>6971</v>
      </c>
      <c r="D2013" s="38">
        <v>3989201.15</v>
      </c>
      <c r="E2013" s="38">
        <v>572.26</v>
      </c>
      <c r="F2013" s="35">
        <v>12</v>
      </c>
      <c r="G2013" s="35">
        <v>2012</v>
      </c>
      <c r="H2013" s="31">
        <f t="shared" si="31"/>
        <v>536.23076923076928</v>
      </c>
    </row>
    <row r="2014" spans="1:8">
      <c r="A2014" s="32">
        <v>3845</v>
      </c>
      <c r="B2014" s="37">
        <v>4</v>
      </c>
      <c r="C2014" s="39">
        <v>2560</v>
      </c>
      <c r="D2014" s="38">
        <v>2595660.15</v>
      </c>
      <c r="E2014" s="38">
        <v>1013.93</v>
      </c>
      <c r="F2014" s="35">
        <v>12</v>
      </c>
      <c r="G2014" s="35">
        <v>2012</v>
      </c>
      <c r="H2014" s="31">
        <f t="shared" si="31"/>
        <v>640</v>
      </c>
    </row>
    <row r="2015" spans="1:8">
      <c r="A2015" s="32">
        <v>3133</v>
      </c>
      <c r="B2015" s="37">
        <v>2</v>
      </c>
      <c r="C2015" s="39">
        <v>1598</v>
      </c>
      <c r="D2015" s="38">
        <v>1031954.72</v>
      </c>
      <c r="E2015" s="38">
        <v>645.78</v>
      </c>
      <c r="F2015" s="35">
        <v>12</v>
      </c>
      <c r="G2015" s="35">
        <v>2012</v>
      </c>
      <c r="H2015" s="31">
        <f t="shared" si="31"/>
        <v>799</v>
      </c>
    </row>
    <row r="2016" spans="1:8">
      <c r="A2016" s="32">
        <v>9530</v>
      </c>
      <c r="B2016" s="37">
        <v>1</v>
      </c>
      <c r="C2016" s="39">
        <v>1301</v>
      </c>
      <c r="D2016" s="38">
        <v>308560.95</v>
      </c>
      <c r="E2016" s="38">
        <v>237.17</v>
      </c>
      <c r="F2016" s="35">
        <v>12</v>
      </c>
      <c r="G2016" s="35">
        <v>2012</v>
      </c>
      <c r="H2016" s="31">
        <f t="shared" si="31"/>
        <v>1301</v>
      </c>
    </row>
    <row r="2017" spans="1:8">
      <c r="A2017" s="32">
        <v>3832</v>
      </c>
      <c r="B2017" s="37">
        <v>2</v>
      </c>
      <c r="C2017" s="37">
        <v>3</v>
      </c>
      <c r="D2017" s="38">
        <v>871.2</v>
      </c>
      <c r="E2017" s="38">
        <v>290.39999999999998</v>
      </c>
      <c r="F2017" s="35">
        <v>12</v>
      </c>
      <c r="G2017" s="35">
        <v>2013</v>
      </c>
      <c r="H2017" s="31">
        <f t="shared" si="31"/>
        <v>1.5</v>
      </c>
    </row>
    <row r="2018" spans="1:8">
      <c r="A2018" s="32">
        <v>3832</v>
      </c>
      <c r="B2018" s="37">
        <v>1</v>
      </c>
      <c r="C2018" s="37">
        <v>2</v>
      </c>
      <c r="D2018" s="38">
        <v>600</v>
      </c>
      <c r="E2018" s="38">
        <v>300</v>
      </c>
      <c r="F2018" s="35">
        <v>12</v>
      </c>
      <c r="G2018" s="35">
        <v>2013</v>
      </c>
      <c r="H2018" s="31">
        <f t="shared" si="31"/>
        <v>2</v>
      </c>
    </row>
    <row r="2019" spans="1:8">
      <c r="A2019" s="32">
        <v>3849</v>
      </c>
      <c r="B2019" s="37">
        <v>1</v>
      </c>
      <c r="C2019" s="37">
        <v>2</v>
      </c>
      <c r="D2019" s="38">
        <v>471.2</v>
      </c>
      <c r="E2019" s="38">
        <v>235.6</v>
      </c>
      <c r="F2019" s="35">
        <v>12</v>
      </c>
      <c r="G2019" s="35">
        <v>2013</v>
      </c>
      <c r="H2019" s="31">
        <f t="shared" si="31"/>
        <v>2</v>
      </c>
    </row>
    <row r="2020" spans="1:8">
      <c r="A2020" s="32">
        <v>3851</v>
      </c>
      <c r="B2020" s="37">
        <v>2</v>
      </c>
      <c r="C2020" s="37">
        <v>5</v>
      </c>
      <c r="D2020" s="38">
        <v>1192.4000000000001</v>
      </c>
      <c r="E2020" s="38">
        <v>238.48</v>
      </c>
      <c r="F2020" s="35">
        <v>12</v>
      </c>
      <c r="G2020" s="35">
        <v>2013</v>
      </c>
      <c r="H2020" s="31">
        <f t="shared" si="31"/>
        <v>2.5</v>
      </c>
    </row>
    <row r="2021" spans="1:8">
      <c r="A2021" s="32">
        <v>1210</v>
      </c>
      <c r="B2021" s="37">
        <v>5</v>
      </c>
      <c r="C2021" s="37">
        <v>15</v>
      </c>
      <c r="D2021" s="38">
        <v>2622.39</v>
      </c>
      <c r="E2021" s="38">
        <v>174.83</v>
      </c>
      <c r="F2021" s="35">
        <v>12</v>
      </c>
      <c r="G2021" s="35">
        <v>2013</v>
      </c>
      <c r="H2021" s="31">
        <f t="shared" si="31"/>
        <v>3</v>
      </c>
    </row>
    <row r="2022" spans="1:8">
      <c r="A2022" s="32">
        <v>3841</v>
      </c>
      <c r="B2022" s="37">
        <v>1</v>
      </c>
      <c r="C2022" s="37">
        <v>3</v>
      </c>
      <c r="D2022" s="38">
        <v>1091.6500000000001</v>
      </c>
      <c r="E2022" s="38">
        <v>363.88</v>
      </c>
      <c r="F2022" s="35">
        <v>12</v>
      </c>
      <c r="G2022" s="35">
        <v>2013</v>
      </c>
      <c r="H2022" s="31">
        <f t="shared" si="31"/>
        <v>3</v>
      </c>
    </row>
    <row r="2023" spans="1:8">
      <c r="A2023" s="32">
        <v>3824</v>
      </c>
      <c r="B2023" s="37">
        <v>6</v>
      </c>
      <c r="C2023" s="37">
        <v>19</v>
      </c>
      <c r="D2023" s="38">
        <v>5328.36</v>
      </c>
      <c r="E2023" s="38">
        <v>280.44</v>
      </c>
      <c r="F2023" s="35">
        <v>12</v>
      </c>
      <c r="G2023" s="35">
        <v>2013</v>
      </c>
      <c r="H2023" s="31">
        <f t="shared" si="31"/>
        <v>3.1666666666666665</v>
      </c>
    </row>
    <row r="2024" spans="1:8">
      <c r="A2024" s="32">
        <v>8330</v>
      </c>
      <c r="B2024" s="37">
        <v>6</v>
      </c>
      <c r="C2024" s="37">
        <v>19</v>
      </c>
      <c r="D2024" s="38">
        <v>9243.83</v>
      </c>
      <c r="E2024" s="38">
        <v>486.52</v>
      </c>
      <c r="F2024" s="35">
        <v>12</v>
      </c>
      <c r="G2024" s="35">
        <v>2013</v>
      </c>
      <c r="H2024" s="31">
        <f t="shared" si="31"/>
        <v>3.1666666666666665</v>
      </c>
    </row>
    <row r="2025" spans="1:8">
      <c r="A2025" s="32">
        <v>7122</v>
      </c>
      <c r="B2025" s="37">
        <v>3</v>
      </c>
      <c r="C2025" s="37">
        <v>10</v>
      </c>
      <c r="D2025" s="38">
        <v>2760.84</v>
      </c>
      <c r="E2025" s="38">
        <v>276.08</v>
      </c>
      <c r="F2025" s="35">
        <v>12</v>
      </c>
      <c r="G2025" s="35">
        <v>2013</v>
      </c>
      <c r="H2025" s="31">
        <f t="shared" si="31"/>
        <v>3.3333333333333335</v>
      </c>
    </row>
    <row r="2026" spans="1:8">
      <c r="A2026" s="32">
        <v>9331</v>
      </c>
      <c r="B2026" s="39">
        <v>1733</v>
      </c>
      <c r="C2026" s="39">
        <v>5864</v>
      </c>
      <c r="D2026" s="38">
        <v>1693366.77</v>
      </c>
      <c r="E2026" s="38">
        <v>288.77</v>
      </c>
      <c r="F2026" s="35">
        <v>12</v>
      </c>
      <c r="G2026" s="35">
        <v>2013</v>
      </c>
      <c r="H2026" s="31">
        <f t="shared" si="31"/>
        <v>3.3837276399307559</v>
      </c>
    </row>
    <row r="2027" spans="1:8">
      <c r="A2027" s="32">
        <v>3903</v>
      </c>
      <c r="B2027" s="37">
        <v>2</v>
      </c>
      <c r="C2027" s="37">
        <v>7</v>
      </c>
      <c r="D2027" s="38">
        <v>1749.42</v>
      </c>
      <c r="E2027" s="38">
        <v>249.92</v>
      </c>
      <c r="F2027" s="35">
        <v>12</v>
      </c>
      <c r="G2027" s="35">
        <v>2013</v>
      </c>
      <c r="H2027" s="31">
        <f t="shared" si="31"/>
        <v>3.5</v>
      </c>
    </row>
    <row r="2028" spans="1:8">
      <c r="A2028" s="32">
        <v>3853</v>
      </c>
      <c r="B2028" s="37">
        <v>1</v>
      </c>
      <c r="C2028" s="37">
        <v>4</v>
      </c>
      <c r="D2028" s="38">
        <v>897.08</v>
      </c>
      <c r="E2028" s="38">
        <v>224.27</v>
      </c>
      <c r="F2028" s="35">
        <v>12</v>
      </c>
      <c r="G2028" s="35">
        <v>2013</v>
      </c>
      <c r="H2028" s="31">
        <f t="shared" si="31"/>
        <v>4</v>
      </c>
    </row>
    <row r="2029" spans="1:8">
      <c r="A2029" s="32">
        <v>7123</v>
      </c>
      <c r="B2029" s="37">
        <v>1</v>
      </c>
      <c r="C2029" s="37">
        <v>4</v>
      </c>
      <c r="D2029" s="38">
        <v>963.48</v>
      </c>
      <c r="E2029" s="38">
        <v>240.87</v>
      </c>
      <c r="F2029" s="35">
        <v>12</v>
      </c>
      <c r="G2029" s="35">
        <v>2013</v>
      </c>
      <c r="H2029" s="31">
        <f t="shared" si="31"/>
        <v>4</v>
      </c>
    </row>
    <row r="2030" spans="1:8">
      <c r="A2030" s="32">
        <v>3214</v>
      </c>
      <c r="B2030" s="37">
        <v>7</v>
      </c>
      <c r="C2030" s="37">
        <v>29</v>
      </c>
      <c r="D2030" s="38">
        <v>6866.2</v>
      </c>
      <c r="E2030" s="38">
        <v>236.77</v>
      </c>
      <c r="F2030" s="35">
        <v>12</v>
      </c>
      <c r="G2030" s="35">
        <v>2013</v>
      </c>
      <c r="H2030" s="31">
        <f t="shared" si="31"/>
        <v>4.1428571428571432</v>
      </c>
    </row>
    <row r="2031" spans="1:8">
      <c r="A2031" s="32">
        <v>3831</v>
      </c>
      <c r="B2031" s="37">
        <v>10</v>
      </c>
      <c r="C2031" s="37">
        <v>43</v>
      </c>
      <c r="D2031" s="38">
        <v>14207.35</v>
      </c>
      <c r="E2031" s="38">
        <v>330.4</v>
      </c>
      <c r="F2031" s="35">
        <v>12</v>
      </c>
      <c r="G2031" s="35">
        <v>2013</v>
      </c>
      <c r="H2031" s="31">
        <f t="shared" si="31"/>
        <v>4.3</v>
      </c>
    </row>
    <row r="2032" spans="1:8">
      <c r="A2032" s="32">
        <v>6200</v>
      </c>
      <c r="B2032" s="37">
        <v>3</v>
      </c>
      <c r="C2032" s="37">
        <v>13</v>
      </c>
      <c r="D2032" s="38">
        <v>5134.51</v>
      </c>
      <c r="E2032" s="38">
        <v>394.96</v>
      </c>
      <c r="F2032" s="35">
        <v>12</v>
      </c>
      <c r="G2032" s="35">
        <v>2013</v>
      </c>
      <c r="H2032" s="31">
        <f t="shared" si="31"/>
        <v>4.333333333333333</v>
      </c>
    </row>
    <row r="2033" spans="1:8">
      <c r="A2033" s="32">
        <v>8321</v>
      </c>
      <c r="B2033" s="37">
        <v>932</v>
      </c>
      <c r="C2033" s="39">
        <v>4184</v>
      </c>
      <c r="D2033" s="38">
        <v>1444143.21</v>
      </c>
      <c r="E2033" s="38">
        <v>345.16</v>
      </c>
      <c r="F2033" s="35">
        <v>12</v>
      </c>
      <c r="G2033" s="35">
        <v>2013</v>
      </c>
      <c r="H2033" s="31">
        <f t="shared" si="31"/>
        <v>4.4892703862660941</v>
      </c>
    </row>
    <row r="2034" spans="1:8">
      <c r="A2034" s="32">
        <v>9350</v>
      </c>
      <c r="B2034" s="37">
        <v>26</v>
      </c>
      <c r="C2034" s="37">
        <v>119</v>
      </c>
      <c r="D2034" s="38">
        <v>46692.63</v>
      </c>
      <c r="E2034" s="38">
        <v>392.38</v>
      </c>
      <c r="F2034" s="35">
        <v>12</v>
      </c>
      <c r="G2034" s="35">
        <v>2013</v>
      </c>
      <c r="H2034" s="31">
        <f t="shared" si="31"/>
        <v>4.5769230769230766</v>
      </c>
    </row>
    <row r="2035" spans="1:8">
      <c r="A2035" s="32">
        <v>9591</v>
      </c>
      <c r="B2035" s="37">
        <v>591</v>
      </c>
      <c r="C2035" s="39">
        <v>2743</v>
      </c>
      <c r="D2035" s="38">
        <v>761921.83</v>
      </c>
      <c r="E2035" s="38">
        <v>277.77</v>
      </c>
      <c r="F2035" s="35">
        <v>12</v>
      </c>
      <c r="G2035" s="35">
        <v>2013</v>
      </c>
      <c r="H2035" s="31">
        <f t="shared" si="31"/>
        <v>4.6412859560067679</v>
      </c>
    </row>
    <row r="2036" spans="1:8">
      <c r="A2036" s="32">
        <v>6100</v>
      </c>
      <c r="B2036" s="37">
        <v>14</v>
      </c>
      <c r="C2036" s="37">
        <v>65</v>
      </c>
      <c r="D2036" s="38">
        <v>32856.699999999997</v>
      </c>
      <c r="E2036" s="38">
        <v>505.49</v>
      </c>
      <c r="F2036" s="35">
        <v>12</v>
      </c>
      <c r="G2036" s="35">
        <v>2013</v>
      </c>
      <c r="H2036" s="31">
        <f t="shared" si="31"/>
        <v>4.6428571428571432</v>
      </c>
    </row>
    <row r="2037" spans="1:8">
      <c r="A2037" s="32">
        <v>2302</v>
      </c>
      <c r="B2037" s="37">
        <v>3</v>
      </c>
      <c r="C2037" s="37">
        <v>14</v>
      </c>
      <c r="D2037" s="38">
        <v>6361.07</v>
      </c>
      <c r="E2037" s="38">
        <v>454.36</v>
      </c>
      <c r="F2037" s="35">
        <v>12</v>
      </c>
      <c r="G2037" s="35">
        <v>2013</v>
      </c>
      <c r="H2037" s="31">
        <f t="shared" si="31"/>
        <v>4.666666666666667</v>
      </c>
    </row>
    <row r="2038" spans="1:8">
      <c r="A2038" s="32">
        <v>3117</v>
      </c>
      <c r="B2038" s="37">
        <v>3</v>
      </c>
      <c r="C2038" s="37">
        <v>14</v>
      </c>
      <c r="D2038" s="38">
        <v>3916.04</v>
      </c>
      <c r="E2038" s="38">
        <v>279.72000000000003</v>
      </c>
      <c r="F2038" s="35">
        <v>12</v>
      </c>
      <c r="G2038" s="35">
        <v>2013</v>
      </c>
      <c r="H2038" s="31">
        <f t="shared" si="31"/>
        <v>4.666666666666667</v>
      </c>
    </row>
    <row r="2039" spans="1:8">
      <c r="A2039" s="32">
        <v>3832</v>
      </c>
      <c r="B2039" s="37">
        <v>3</v>
      </c>
      <c r="C2039" s="37">
        <v>14</v>
      </c>
      <c r="D2039" s="38">
        <v>10045.799999999999</v>
      </c>
      <c r="E2039" s="38">
        <v>717.56</v>
      </c>
      <c r="F2039" s="35">
        <v>12</v>
      </c>
      <c r="G2039" s="35">
        <v>2013</v>
      </c>
      <c r="H2039" s="31">
        <f t="shared" si="31"/>
        <v>4.666666666666667</v>
      </c>
    </row>
    <row r="2040" spans="1:8">
      <c r="A2040" s="32">
        <v>9100</v>
      </c>
      <c r="B2040" s="37">
        <v>3</v>
      </c>
      <c r="C2040" s="37">
        <v>14</v>
      </c>
      <c r="D2040" s="38">
        <v>4679.18</v>
      </c>
      <c r="E2040" s="38">
        <v>334.23</v>
      </c>
      <c r="F2040" s="35">
        <v>12</v>
      </c>
      <c r="G2040" s="35">
        <v>2013</v>
      </c>
      <c r="H2040" s="31">
        <f t="shared" si="31"/>
        <v>4.666666666666667</v>
      </c>
    </row>
    <row r="2041" spans="1:8">
      <c r="A2041" s="32">
        <v>6200</v>
      </c>
      <c r="B2041" s="37">
        <v>22</v>
      </c>
      <c r="C2041" s="37">
        <v>105</v>
      </c>
      <c r="D2041" s="38">
        <v>30595.83</v>
      </c>
      <c r="E2041" s="38">
        <v>291.39</v>
      </c>
      <c r="F2041" s="35">
        <v>12</v>
      </c>
      <c r="G2041" s="35">
        <v>2013</v>
      </c>
      <c r="H2041" s="31">
        <f t="shared" si="31"/>
        <v>4.7727272727272725</v>
      </c>
    </row>
    <row r="2042" spans="1:8">
      <c r="A2042" s="32">
        <v>3131</v>
      </c>
      <c r="B2042" s="37">
        <v>2</v>
      </c>
      <c r="C2042" s="37">
        <v>10</v>
      </c>
      <c r="D2042" s="38">
        <v>2701</v>
      </c>
      <c r="E2042" s="38">
        <v>270.10000000000002</v>
      </c>
      <c r="F2042" s="35">
        <v>12</v>
      </c>
      <c r="G2042" s="35">
        <v>2013</v>
      </c>
      <c r="H2042" s="31">
        <f t="shared" si="31"/>
        <v>5</v>
      </c>
    </row>
    <row r="2043" spans="1:8">
      <c r="A2043" s="32">
        <v>3211</v>
      </c>
      <c r="B2043" s="37">
        <v>2</v>
      </c>
      <c r="C2043" s="37">
        <v>10</v>
      </c>
      <c r="D2043" s="38">
        <v>2120.4</v>
      </c>
      <c r="E2043" s="38">
        <v>212.04</v>
      </c>
      <c r="F2043" s="35">
        <v>12</v>
      </c>
      <c r="G2043" s="35">
        <v>2013</v>
      </c>
      <c r="H2043" s="31">
        <f t="shared" si="31"/>
        <v>5</v>
      </c>
    </row>
    <row r="2044" spans="1:8">
      <c r="A2044" s="32">
        <v>3813</v>
      </c>
      <c r="B2044" s="37">
        <v>1</v>
      </c>
      <c r="C2044" s="37">
        <v>5</v>
      </c>
      <c r="D2044" s="38">
        <v>434.5</v>
      </c>
      <c r="E2044" s="38">
        <v>86.9</v>
      </c>
      <c r="F2044" s="35">
        <v>12</v>
      </c>
      <c r="G2044" s="35">
        <v>2013</v>
      </c>
      <c r="H2044" s="31">
        <f t="shared" si="31"/>
        <v>5</v>
      </c>
    </row>
    <row r="2045" spans="1:8">
      <c r="A2045" s="32">
        <v>7111</v>
      </c>
      <c r="B2045" s="37">
        <v>1</v>
      </c>
      <c r="C2045" s="37">
        <v>5</v>
      </c>
      <c r="D2045" s="38">
        <v>1204.3499999999999</v>
      </c>
      <c r="E2045" s="38">
        <v>240.87</v>
      </c>
      <c r="F2045" s="35">
        <v>12</v>
      </c>
      <c r="G2045" s="35">
        <v>2013</v>
      </c>
      <c r="H2045" s="31">
        <f t="shared" si="31"/>
        <v>5</v>
      </c>
    </row>
    <row r="2046" spans="1:8">
      <c r="A2046" s="32">
        <v>9511</v>
      </c>
      <c r="B2046" s="37">
        <v>161</v>
      </c>
      <c r="C2046" s="37">
        <v>813</v>
      </c>
      <c r="D2046" s="38">
        <v>246764.85</v>
      </c>
      <c r="E2046" s="38">
        <v>303.52</v>
      </c>
      <c r="F2046" s="35">
        <v>12</v>
      </c>
      <c r="G2046" s="35">
        <v>2013</v>
      </c>
      <c r="H2046" s="31">
        <f t="shared" si="31"/>
        <v>5.0496894409937889</v>
      </c>
    </row>
    <row r="2047" spans="1:8">
      <c r="A2047" s="32">
        <v>3813</v>
      </c>
      <c r="B2047" s="37">
        <v>8</v>
      </c>
      <c r="C2047" s="37">
        <v>41</v>
      </c>
      <c r="D2047" s="38">
        <v>15699.85</v>
      </c>
      <c r="E2047" s="38">
        <v>382.92</v>
      </c>
      <c r="F2047" s="35">
        <v>12</v>
      </c>
      <c r="G2047" s="35">
        <v>2013</v>
      </c>
      <c r="H2047" s="31">
        <f t="shared" si="31"/>
        <v>5.125</v>
      </c>
    </row>
    <row r="2048" spans="1:8">
      <c r="A2048" s="32">
        <v>8310</v>
      </c>
      <c r="B2048" s="37">
        <v>53</v>
      </c>
      <c r="C2048" s="37">
        <v>278</v>
      </c>
      <c r="D2048" s="38">
        <v>127978.82</v>
      </c>
      <c r="E2048" s="38">
        <v>460.36</v>
      </c>
      <c r="F2048" s="35">
        <v>12</v>
      </c>
      <c r="G2048" s="35">
        <v>2013</v>
      </c>
      <c r="H2048" s="31">
        <f t="shared" si="31"/>
        <v>5.2452830188679247</v>
      </c>
    </row>
    <row r="2049" spans="1:8">
      <c r="A2049" s="32">
        <v>8329</v>
      </c>
      <c r="B2049" s="37">
        <v>10</v>
      </c>
      <c r="C2049" s="37">
        <v>54</v>
      </c>
      <c r="D2049" s="38">
        <v>32109.53</v>
      </c>
      <c r="E2049" s="38">
        <v>594.62</v>
      </c>
      <c r="F2049" s="35">
        <v>12</v>
      </c>
      <c r="G2049" s="35">
        <v>2013</v>
      </c>
      <c r="H2049" s="31">
        <f t="shared" si="31"/>
        <v>5.4</v>
      </c>
    </row>
    <row r="2050" spans="1:8">
      <c r="A2050" s="32">
        <v>9331</v>
      </c>
      <c r="B2050" s="37">
        <v>343</v>
      </c>
      <c r="C2050" s="39">
        <v>1887</v>
      </c>
      <c r="D2050" s="38">
        <v>763128.3</v>
      </c>
      <c r="E2050" s="38">
        <v>404.41</v>
      </c>
      <c r="F2050" s="35">
        <v>12</v>
      </c>
      <c r="G2050" s="35">
        <v>2013</v>
      </c>
      <c r="H2050" s="31">
        <f t="shared" si="31"/>
        <v>5.5014577259475219</v>
      </c>
    </row>
    <row r="2051" spans="1:8">
      <c r="A2051" s="32">
        <v>6200</v>
      </c>
      <c r="B2051" s="37">
        <v>61</v>
      </c>
      <c r="C2051" s="37">
        <v>339</v>
      </c>
      <c r="D2051" s="38">
        <v>91570.33</v>
      </c>
      <c r="E2051" s="38">
        <v>270.12</v>
      </c>
      <c r="F2051" s="35">
        <v>12</v>
      </c>
      <c r="G2051" s="35">
        <v>2013</v>
      </c>
      <c r="H2051" s="31">
        <f t="shared" si="31"/>
        <v>5.557377049180328</v>
      </c>
    </row>
    <row r="2052" spans="1:8">
      <c r="A2052" s="32">
        <v>4103</v>
      </c>
      <c r="B2052" s="37">
        <v>7</v>
      </c>
      <c r="C2052" s="37">
        <v>40</v>
      </c>
      <c r="D2052" s="38">
        <v>15171.98</v>
      </c>
      <c r="E2052" s="38">
        <v>379.3</v>
      </c>
      <c r="F2052" s="35">
        <v>12</v>
      </c>
      <c r="G2052" s="35">
        <v>2013</v>
      </c>
      <c r="H2052" s="31">
        <f t="shared" ref="H2052:H2115" si="32">C2052/B2052</f>
        <v>5.7142857142857144</v>
      </c>
    </row>
    <row r="2053" spans="1:8">
      <c r="A2053" s="32">
        <v>9412</v>
      </c>
      <c r="B2053" s="37">
        <v>9</v>
      </c>
      <c r="C2053" s="37">
        <v>53</v>
      </c>
      <c r="D2053" s="38">
        <v>34588.43</v>
      </c>
      <c r="E2053" s="38">
        <v>652.61</v>
      </c>
      <c r="F2053" s="35">
        <v>12</v>
      </c>
      <c r="G2053" s="35">
        <v>2013</v>
      </c>
      <c r="H2053" s="31">
        <f t="shared" si="32"/>
        <v>5.8888888888888893</v>
      </c>
    </row>
    <row r="2054" spans="1:8">
      <c r="A2054" s="32">
        <v>3311</v>
      </c>
      <c r="B2054" s="37">
        <v>1</v>
      </c>
      <c r="C2054" s="37">
        <v>6</v>
      </c>
      <c r="D2054" s="38">
        <v>1048</v>
      </c>
      <c r="E2054" s="38">
        <v>174.67</v>
      </c>
      <c r="F2054" s="35">
        <v>12</v>
      </c>
      <c r="G2054" s="35">
        <v>2013</v>
      </c>
      <c r="H2054" s="31">
        <f t="shared" si="32"/>
        <v>6</v>
      </c>
    </row>
    <row r="2055" spans="1:8">
      <c r="A2055" s="32">
        <v>3819</v>
      </c>
      <c r="B2055" s="37">
        <v>1</v>
      </c>
      <c r="C2055" s="37">
        <v>6</v>
      </c>
      <c r="D2055" s="38">
        <v>1413.6</v>
      </c>
      <c r="E2055" s="38">
        <v>235.6</v>
      </c>
      <c r="F2055" s="35">
        <v>12</v>
      </c>
      <c r="G2055" s="35">
        <v>2013</v>
      </c>
      <c r="H2055" s="31">
        <f t="shared" si="32"/>
        <v>6</v>
      </c>
    </row>
    <row r="2056" spans="1:8">
      <c r="A2056" s="32">
        <v>3839</v>
      </c>
      <c r="B2056" s="37">
        <v>1</v>
      </c>
      <c r="C2056" s="37">
        <v>6</v>
      </c>
      <c r="D2056" s="38">
        <v>1535</v>
      </c>
      <c r="E2056" s="38">
        <v>255.83</v>
      </c>
      <c r="F2056" s="35">
        <v>12</v>
      </c>
      <c r="G2056" s="35">
        <v>2013</v>
      </c>
      <c r="H2056" s="31">
        <f t="shared" si="32"/>
        <v>6</v>
      </c>
    </row>
    <row r="2057" spans="1:8">
      <c r="A2057" s="32">
        <v>9332</v>
      </c>
      <c r="B2057" s="37">
        <v>59</v>
      </c>
      <c r="C2057" s="37">
        <v>356</v>
      </c>
      <c r="D2057" s="38">
        <v>143346.97</v>
      </c>
      <c r="E2057" s="38">
        <v>402.66</v>
      </c>
      <c r="F2057" s="35">
        <v>12</v>
      </c>
      <c r="G2057" s="35">
        <v>2013</v>
      </c>
      <c r="H2057" s="31">
        <f t="shared" si="32"/>
        <v>6.0338983050847457</v>
      </c>
    </row>
    <row r="2058" spans="1:8">
      <c r="A2058" s="32">
        <v>8329</v>
      </c>
      <c r="B2058" s="37">
        <v>6</v>
      </c>
      <c r="C2058" s="37">
        <v>37</v>
      </c>
      <c r="D2058" s="38">
        <v>24061.3</v>
      </c>
      <c r="E2058" s="38">
        <v>650.30999999999995</v>
      </c>
      <c r="F2058" s="35">
        <v>12</v>
      </c>
      <c r="G2058" s="35">
        <v>2013</v>
      </c>
      <c r="H2058" s="31">
        <f t="shared" si="32"/>
        <v>6.166666666666667</v>
      </c>
    </row>
    <row r="2059" spans="1:8">
      <c r="A2059" s="32">
        <v>9592</v>
      </c>
      <c r="B2059" s="37">
        <v>54</v>
      </c>
      <c r="C2059" s="37">
        <v>338</v>
      </c>
      <c r="D2059" s="38">
        <v>128851.55</v>
      </c>
      <c r="E2059" s="38">
        <v>381.22</v>
      </c>
      <c r="F2059" s="35">
        <v>12</v>
      </c>
      <c r="G2059" s="35">
        <v>2013</v>
      </c>
      <c r="H2059" s="31">
        <f t="shared" si="32"/>
        <v>6.2592592592592595</v>
      </c>
    </row>
    <row r="2060" spans="1:8">
      <c r="A2060" s="32">
        <v>3812</v>
      </c>
      <c r="B2060" s="37">
        <v>10</v>
      </c>
      <c r="C2060" s="37">
        <v>63</v>
      </c>
      <c r="D2060" s="38">
        <v>35339.64</v>
      </c>
      <c r="E2060" s="38">
        <v>560.95000000000005</v>
      </c>
      <c r="F2060" s="35">
        <v>12</v>
      </c>
      <c r="G2060" s="35">
        <v>2013</v>
      </c>
      <c r="H2060" s="31">
        <f t="shared" si="32"/>
        <v>6.3</v>
      </c>
    </row>
    <row r="2061" spans="1:8">
      <c r="A2061" s="32">
        <v>9414</v>
      </c>
      <c r="B2061" s="37">
        <v>16</v>
      </c>
      <c r="C2061" s="37">
        <v>101</v>
      </c>
      <c r="D2061" s="38">
        <v>34230.69</v>
      </c>
      <c r="E2061" s="38">
        <v>338.92</v>
      </c>
      <c r="F2061" s="35">
        <v>12</v>
      </c>
      <c r="G2061" s="35">
        <v>2013</v>
      </c>
      <c r="H2061" s="31">
        <f t="shared" si="32"/>
        <v>6.3125</v>
      </c>
    </row>
    <row r="2062" spans="1:8">
      <c r="A2062" s="32">
        <v>8330</v>
      </c>
      <c r="B2062" s="37">
        <v>22</v>
      </c>
      <c r="C2062" s="37">
        <v>139</v>
      </c>
      <c r="D2062" s="38">
        <v>39920.769999999997</v>
      </c>
      <c r="E2062" s="38">
        <v>287.2</v>
      </c>
      <c r="F2062" s="35">
        <v>12</v>
      </c>
      <c r="G2062" s="35">
        <v>2013</v>
      </c>
      <c r="H2062" s="31">
        <f t="shared" si="32"/>
        <v>6.3181818181818183</v>
      </c>
    </row>
    <row r="2063" spans="1:8">
      <c r="A2063" s="32">
        <v>3825</v>
      </c>
      <c r="B2063" s="37">
        <v>57</v>
      </c>
      <c r="C2063" s="37">
        <v>366</v>
      </c>
      <c r="D2063" s="38">
        <v>142079.82</v>
      </c>
      <c r="E2063" s="38">
        <v>388.2</v>
      </c>
      <c r="F2063" s="35">
        <v>12</v>
      </c>
      <c r="G2063" s="35">
        <v>2013</v>
      </c>
      <c r="H2063" s="31">
        <f t="shared" si="32"/>
        <v>6.4210526315789478</v>
      </c>
    </row>
    <row r="2064" spans="1:8">
      <c r="A2064" s="32">
        <v>3821</v>
      </c>
      <c r="B2064" s="37">
        <v>2</v>
      </c>
      <c r="C2064" s="37">
        <v>13</v>
      </c>
      <c r="D2064" s="38">
        <v>3381.48</v>
      </c>
      <c r="E2064" s="38">
        <v>260.11</v>
      </c>
      <c r="F2064" s="35">
        <v>12</v>
      </c>
      <c r="G2064" s="35">
        <v>2013</v>
      </c>
      <c r="H2064" s="31">
        <f t="shared" si="32"/>
        <v>6.5</v>
      </c>
    </row>
    <row r="2065" spans="1:8">
      <c r="A2065" s="32">
        <v>9310</v>
      </c>
      <c r="B2065" s="37">
        <v>87</v>
      </c>
      <c r="C2065" s="37">
        <v>569</v>
      </c>
      <c r="D2065" s="38">
        <v>202137.7</v>
      </c>
      <c r="E2065" s="38">
        <v>355.25</v>
      </c>
      <c r="F2065" s="35">
        <v>12</v>
      </c>
      <c r="G2065" s="35">
        <v>2013</v>
      </c>
      <c r="H2065" s="31">
        <f t="shared" si="32"/>
        <v>6.5402298850574709</v>
      </c>
    </row>
    <row r="2066" spans="1:8">
      <c r="A2066" s="32">
        <v>1110</v>
      </c>
      <c r="B2066" s="37">
        <v>22</v>
      </c>
      <c r="C2066" s="37">
        <v>145</v>
      </c>
      <c r="D2066" s="38">
        <v>54333.51</v>
      </c>
      <c r="E2066" s="38">
        <v>374.71</v>
      </c>
      <c r="F2066" s="35">
        <v>12</v>
      </c>
      <c r="G2066" s="35">
        <v>2013</v>
      </c>
      <c r="H2066" s="31">
        <f t="shared" si="32"/>
        <v>6.5909090909090908</v>
      </c>
    </row>
    <row r="2067" spans="1:8">
      <c r="A2067" s="32">
        <v>3319</v>
      </c>
      <c r="B2067" s="37">
        <v>21</v>
      </c>
      <c r="C2067" s="37">
        <v>140</v>
      </c>
      <c r="D2067" s="38">
        <v>40882.42</v>
      </c>
      <c r="E2067" s="38">
        <v>292.02</v>
      </c>
      <c r="F2067" s="35">
        <v>12</v>
      </c>
      <c r="G2067" s="35">
        <v>2013</v>
      </c>
      <c r="H2067" s="31">
        <f t="shared" si="32"/>
        <v>6.666666666666667</v>
      </c>
    </row>
    <row r="2068" spans="1:8">
      <c r="A2068" s="32">
        <v>9420</v>
      </c>
      <c r="B2068" s="37">
        <v>3</v>
      </c>
      <c r="C2068" s="37">
        <v>20</v>
      </c>
      <c r="D2068" s="38">
        <v>10985.5</v>
      </c>
      <c r="E2068" s="38">
        <v>549.28</v>
      </c>
      <c r="F2068" s="35">
        <v>12</v>
      </c>
      <c r="G2068" s="35">
        <v>2013</v>
      </c>
      <c r="H2068" s="31">
        <f t="shared" si="32"/>
        <v>6.666666666666667</v>
      </c>
    </row>
    <row r="2069" spans="1:8">
      <c r="A2069" s="32">
        <v>6100</v>
      </c>
      <c r="B2069" s="37">
        <v>13</v>
      </c>
      <c r="C2069" s="37">
        <v>88</v>
      </c>
      <c r="D2069" s="38">
        <v>36012.400000000001</v>
      </c>
      <c r="E2069" s="38">
        <v>409.23</v>
      </c>
      <c r="F2069" s="35">
        <v>12</v>
      </c>
      <c r="G2069" s="35">
        <v>2013</v>
      </c>
      <c r="H2069" s="31">
        <f t="shared" si="32"/>
        <v>6.7692307692307692</v>
      </c>
    </row>
    <row r="2070" spans="1:8">
      <c r="A2070" s="32">
        <v>3901</v>
      </c>
      <c r="B2070" s="37">
        <v>34</v>
      </c>
      <c r="C2070" s="37">
        <v>232</v>
      </c>
      <c r="D2070" s="38">
        <v>74976.2</v>
      </c>
      <c r="E2070" s="38">
        <v>323.17</v>
      </c>
      <c r="F2070" s="35">
        <v>12</v>
      </c>
      <c r="G2070" s="35">
        <v>2013</v>
      </c>
      <c r="H2070" s="31">
        <f t="shared" si="32"/>
        <v>6.8235294117647056</v>
      </c>
    </row>
    <row r="2071" spans="1:8">
      <c r="A2071" s="32">
        <v>3825</v>
      </c>
      <c r="B2071" s="37">
        <v>2</v>
      </c>
      <c r="C2071" s="37">
        <v>14</v>
      </c>
      <c r="D2071" s="38">
        <v>3180.6</v>
      </c>
      <c r="E2071" s="38">
        <v>227.19</v>
      </c>
      <c r="F2071" s="35">
        <v>12</v>
      </c>
      <c r="G2071" s="35">
        <v>2013</v>
      </c>
      <c r="H2071" s="31">
        <f t="shared" si="32"/>
        <v>7</v>
      </c>
    </row>
    <row r="2072" spans="1:8">
      <c r="A2072" s="32">
        <v>9420</v>
      </c>
      <c r="B2072" s="37">
        <v>1</v>
      </c>
      <c r="C2072" s="37">
        <v>7</v>
      </c>
      <c r="D2072" s="38">
        <v>5730.58</v>
      </c>
      <c r="E2072" s="38">
        <v>818.65</v>
      </c>
      <c r="F2072" s="35">
        <v>12</v>
      </c>
      <c r="G2072" s="35">
        <v>2013</v>
      </c>
      <c r="H2072" s="31">
        <f t="shared" si="32"/>
        <v>7</v>
      </c>
    </row>
    <row r="2073" spans="1:8">
      <c r="A2073" s="32">
        <v>9310</v>
      </c>
      <c r="B2073" s="37">
        <v>562</v>
      </c>
      <c r="C2073" s="39">
        <v>3990</v>
      </c>
      <c r="D2073" s="38">
        <v>1088954.3</v>
      </c>
      <c r="E2073" s="38">
        <v>272.92</v>
      </c>
      <c r="F2073" s="35">
        <v>12</v>
      </c>
      <c r="G2073" s="35">
        <v>2013</v>
      </c>
      <c r="H2073" s="31">
        <f t="shared" si="32"/>
        <v>7.0996441281138791</v>
      </c>
    </row>
    <row r="2074" spans="1:8">
      <c r="A2074" s="32">
        <v>7116</v>
      </c>
      <c r="B2074" s="37">
        <v>43</v>
      </c>
      <c r="C2074" s="37">
        <v>322</v>
      </c>
      <c r="D2074" s="38">
        <v>117765.91</v>
      </c>
      <c r="E2074" s="38">
        <v>365.73</v>
      </c>
      <c r="F2074" s="35">
        <v>12</v>
      </c>
      <c r="G2074" s="35">
        <v>2013</v>
      </c>
      <c r="H2074" s="31">
        <f t="shared" si="32"/>
        <v>7.4883720930232558</v>
      </c>
    </row>
    <row r="2075" spans="1:8">
      <c r="A2075" s="32">
        <v>8102</v>
      </c>
      <c r="B2075" s="37">
        <v>20</v>
      </c>
      <c r="C2075" s="37">
        <v>150</v>
      </c>
      <c r="D2075" s="38">
        <v>162682.70000000001</v>
      </c>
      <c r="E2075" s="38">
        <v>1084.55</v>
      </c>
      <c r="F2075" s="35">
        <v>12</v>
      </c>
      <c r="G2075" s="35">
        <v>2013</v>
      </c>
      <c r="H2075" s="31">
        <f t="shared" si="32"/>
        <v>7.5</v>
      </c>
    </row>
    <row r="2076" spans="1:8">
      <c r="A2076" s="32">
        <v>8322</v>
      </c>
      <c r="B2076" s="37">
        <v>738</v>
      </c>
      <c r="C2076" s="39">
        <v>5541</v>
      </c>
      <c r="D2076" s="38">
        <v>2626999</v>
      </c>
      <c r="E2076" s="38">
        <v>474.1</v>
      </c>
      <c r="F2076" s="35">
        <v>12</v>
      </c>
      <c r="G2076" s="35">
        <v>2013</v>
      </c>
      <c r="H2076" s="31">
        <f t="shared" si="32"/>
        <v>7.5081300813008127</v>
      </c>
    </row>
    <row r="2077" spans="1:8">
      <c r="A2077" s="32">
        <v>5000</v>
      </c>
      <c r="B2077" s="37">
        <v>33</v>
      </c>
      <c r="C2077" s="37">
        <v>248</v>
      </c>
      <c r="D2077" s="38">
        <v>70886.41</v>
      </c>
      <c r="E2077" s="38">
        <v>285.83</v>
      </c>
      <c r="F2077" s="35">
        <v>12</v>
      </c>
      <c r="G2077" s="35">
        <v>2013</v>
      </c>
      <c r="H2077" s="31">
        <f t="shared" si="32"/>
        <v>7.5151515151515156</v>
      </c>
    </row>
    <row r="2078" spans="1:8">
      <c r="A2078" s="32">
        <v>7112</v>
      </c>
      <c r="B2078" s="39">
        <v>1048</v>
      </c>
      <c r="C2078" s="39">
        <v>7931</v>
      </c>
      <c r="D2078" s="38">
        <v>2225171.46</v>
      </c>
      <c r="E2078" s="38">
        <v>280.57</v>
      </c>
      <c r="F2078" s="35">
        <v>12</v>
      </c>
      <c r="G2078" s="35">
        <v>2013</v>
      </c>
      <c r="H2078" s="31">
        <f t="shared" si="32"/>
        <v>7.5677480916030531</v>
      </c>
    </row>
    <row r="2079" spans="1:8">
      <c r="A2079" s="32">
        <v>6200</v>
      </c>
      <c r="B2079" s="39">
        <v>1061</v>
      </c>
      <c r="C2079" s="39">
        <v>8066</v>
      </c>
      <c r="D2079" s="38">
        <v>2831014.42</v>
      </c>
      <c r="E2079" s="38">
        <v>350.98</v>
      </c>
      <c r="F2079" s="35">
        <v>12</v>
      </c>
      <c r="G2079" s="35">
        <v>2013</v>
      </c>
      <c r="H2079" s="31">
        <f t="shared" si="32"/>
        <v>7.6022620169651276</v>
      </c>
    </row>
    <row r="2080" spans="1:8">
      <c r="A2080" s="32">
        <v>7113</v>
      </c>
      <c r="B2080" s="37">
        <v>76</v>
      </c>
      <c r="C2080" s="37">
        <v>581</v>
      </c>
      <c r="D2080" s="38">
        <v>206619.04</v>
      </c>
      <c r="E2080" s="38">
        <v>355.63</v>
      </c>
      <c r="F2080" s="35">
        <v>12</v>
      </c>
      <c r="G2080" s="35">
        <v>2013</v>
      </c>
      <c r="H2080" s="31">
        <f t="shared" si="32"/>
        <v>7.6447368421052628</v>
      </c>
    </row>
    <row r="2081" spans="1:8">
      <c r="A2081" s="32">
        <v>9513</v>
      </c>
      <c r="B2081" s="37">
        <v>725</v>
      </c>
      <c r="C2081" s="39">
        <v>5567</v>
      </c>
      <c r="D2081" s="38">
        <v>2136010.36</v>
      </c>
      <c r="E2081" s="38">
        <v>383.69</v>
      </c>
      <c r="F2081" s="35">
        <v>12</v>
      </c>
      <c r="G2081" s="35">
        <v>2013</v>
      </c>
      <c r="H2081" s="31">
        <f t="shared" si="32"/>
        <v>7.6786206896551725</v>
      </c>
    </row>
    <row r="2082" spans="1:8">
      <c r="A2082" s="32">
        <v>9399</v>
      </c>
      <c r="B2082" s="37">
        <v>111</v>
      </c>
      <c r="C2082" s="37">
        <v>869</v>
      </c>
      <c r="D2082" s="38">
        <v>267578.21999999997</v>
      </c>
      <c r="E2082" s="38">
        <v>307.92</v>
      </c>
      <c r="F2082" s="35">
        <v>12</v>
      </c>
      <c r="G2082" s="35">
        <v>2013</v>
      </c>
      <c r="H2082" s="31">
        <f t="shared" si="32"/>
        <v>7.8288288288288292</v>
      </c>
    </row>
    <row r="2083" spans="1:8">
      <c r="A2083" s="32">
        <v>6200</v>
      </c>
      <c r="B2083" s="37">
        <v>689</v>
      </c>
      <c r="C2083" s="39">
        <v>5504</v>
      </c>
      <c r="D2083" s="38">
        <v>1877887.75</v>
      </c>
      <c r="E2083" s="38">
        <v>341.19</v>
      </c>
      <c r="F2083" s="35">
        <v>12</v>
      </c>
      <c r="G2083" s="35">
        <v>2013</v>
      </c>
      <c r="H2083" s="31">
        <f t="shared" si="32"/>
        <v>7.9883889695210453</v>
      </c>
    </row>
    <row r="2084" spans="1:8">
      <c r="A2084" s="32">
        <v>3551</v>
      </c>
      <c r="B2084" s="37">
        <v>10</v>
      </c>
      <c r="C2084" s="37">
        <v>80</v>
      </c>
      <c r="D2084" s="38">
        <v>34199.199999999997</v>
      </c>
      <c r="E2084" s="38">
        <v>427.49</v>
      </c>
      <c r="F2084" s="35">
        <v>12</v>
      </c>
      <c r="G2084" s="35">
        <v>2013</v>
      </c>
      <c r="H2084" s="31">
        <f t="shared" si="32"/>
        <v>8</v>
      </c>
    </row>
    <row r="2085" spans="1:8">
      <c r="A2085" s="32">
        <v>5000</v>
      </c>
      <c r="B2085" s="37">
        <v>8</v>
      </c>
      <c r="C2085" s="37">
        <v>67</v>
      </c>
      <c r="D2085" s="38">
        <v>24960.27</v>
      </c>
      <c r="E2085" s="38">
        <v>372.54</v>
      </c>
      <c r="F2085" s="35">
        <v>12</v>
      </c>
      <c r="G2085" s="35">
        <v>2013</v>
      </c>
      <c r="H2085" s="31">
        <f t="shared" si="32"/>
        <v>8.375</v>
      </c>
    </row>
    <row r="2086" spans="1:8">
      <c r="A2086" s="32">
        <v>9420</v>
      </c>
      <c r="B2086" s="37">
        <v>7</v>
      </c>
      <c r="C2086" s="37">
        <v>59</v>
      </c>
      <c r="D2086" s="38">
        <v>17353.96</v>
      </c>
      <c r="E2086" s="38">
        <v>294.13</v>
      </c>
      <c r="F2086" s="35">
        <v>12</v>
      </c>
      <c r="G2086" s="35">
        <v>2013</v>
      </c>
      <c r="H2086" s="31">
        <f t="shared" si="32"/>
        <v>8.4285714285714288</v>
      </c>
    </row>
    <row r="2087" spans="1:8">
      <c r="A2087" s="32">
        <v>2903</v>
      </c>
      <c r="B2087" s="37">
        <v>10</v>
      </c>
      <c r="C2087" s="37">
        <v>86</v>
      </c>
      <c r="D2087" s="38">
        <v>19027.580000000002</v>
      </c>
      <c r="E2087" s="38">
        <v>221.25</v>
      </c>
      <c r="F2087" s="35">
        <v>12</v>
      </c>
      <c r="G2087" s="35">
        <v>2013</v>
      </c>
      <c r="H2087" s="31">
        <f t="shared" si="32"/>
        <v>8.6</v>
      </c>
    </row>
    <row r="2088" spans="1:8">
      <c r="A2088" s="32">
        <v>8330</v>
      </c>
      <c r="B2088" s="37">
        <v>11</v>
      </c>
      <c r="C2088" s="37">
        <v>98</v>
      </c>
      <c r="D2088" s="38">
        <v>40455.35</v>
      </c>
      <c r="E2088" s="38">
        <v>412.81</v>
      </c>
      <c r="F2088" s="35">
        <v>12</v>
      </c>
      <c r="G2088" s="35">
        <v>2013</v>
      </c>
      <c r="H2088" s="31">
        <f t="shared" si="32"/>
        <v>8.9090909090909083</v>
      </c>
    </row>
    <row r="2089" spans="1:8">
      <c r="A2089" s="32">
        <v>3559</v>
      </c>
      <c r="B2089" s="37">
        <v>2</v>
      </c>
      <c r="C2089" s="37">
        <v>18</v>
      </c>
      <c r="D2089" s="38">
        <v>4165.1000000000004</v>
      </c>
      <c r="E2089" s="38">
        <v>231.39</v>
      </c>
      <c r="F2089" s="35">
        <v>12</v>
      </c>
      <c r="G2089" s="35">
        <v>2013</v>
      </c>
      <c r="H2089" s="31">
        <f t="shared" si="32"/>
        <v>9</v>
      </c>
    </row>
    <row r="2090" spans="1:8">
      <c r="A2090" s="32">
        <v>3829</v>
      </c>
      <c r="B2090" s="37">
        <v>6</v>
      </c>
      <c r="C2090" s="37">
        <v>55</v>
      </c>
      <c r="D2090" s="38">
        <v>14181.07</v>
      </c>
      <c r="E2090" s="38">
        <v>257.83999999999997</v>
      </c>
      <c r="F2090" s="35">
        <v>12</v>
      </c>
      <c r="G2090" s="35">
        <v>2013</v>
      </c>
      <c r="H2090" s="31">
        <f t="shared" si="32"/>
        <v>9.1666666666666661</v>
      </c>
    </row>
    <row r="2091" spans="1:8">
      <c r="A2091" s="32">
        <v>8323</v>
      </c>
      <c r="B2091" s="37">
        <v>11</v>
      </c>
      <c r="C2091" s="37">
        <v>102</v>
      </c>
      <c r="D2091" s="38">
        <v>77041.61</v>
      </c>
      <c r="E2091" s="38">
        <v>755.31</v>
      </c>
      <c r="F2091" s="35">
        <v>12</v>
      </c>
      <c r="G2091" s="35">
        <v>2013</v>
      </c>
      <c r="H2091" s="31">
        <f t="shared" si="32"/>
        <v>9.2727272727272734</v>
      </c>
    </row>
    <row r="2092" spans="1:8">
      <c r="A2092" s="32">
        <v>9490</v>
      </c>
      <c r="B2092" s="37">
        <v>82</v>
      </c>
      <c r="C2092" s="37">
        <v>796</v>
      </c>
      <c r="D2092" s="38">
        <v>332212.83</v>
      </c>
      <c r="E2092" s="38">
        <v>417.35</v>
      </c>
      <c r="F2092" s="35">
        <v>12</v>
      </c>
      <c r="G2092" s="35">
        <v>2013</v>
      </c>
      <c r="H2092" s="31">
        <f t="shared" si="32"/>
        <v>9.7073170731707314</v>
      </c>
    </row>
    <row r="2093" spans="1:8">
      <c r="A2093" s="32">
        <v>4200</v>
      </c>
      <c r="B2093" s="37">
        <v>130</v>
      </c>
      <c r="C2093" s="39">
        <v>1268</v>
      </c>
      <c r="D2093" s="38">
        <v>500393.72</v>
      </c>
      <c r="E2093" s="38">
        <v>394.63</v>
      </c>
      <c r="F2093" s="35">
        <v>12</v>
      </c>
      <c r="G2093" s="35">
        <v>2013</v>
      </c>
      <c r="H2093" s="31">
        <f t="shared" si="32"/>
        <v>9.7538461538461547</v>
      </c>
    </row>
    <row r="2094" spans="1:8">
      <c r="A2094" s="32">
        <v>9350</v>
      </c>
      <c r="B2094" s="37">
        <v>34</v>
      </c>
      <c r="C2094" s="37">
        <v>335</v>
      </c>
      <c r="D2094" s="38">
        <v>178064.19</v>
      </c>
      <c r="E2094" s="38">
        <v>531.53</v>
      </c>
      <c r="F2094" s="35">
        <v>12</v>
      </c>
      <c r="G2094" s="35">
        <v>2013</v>
      </c>
      <c r="H2094" s="31">
        <f t="shared" si="32"/>
        <v>9.8529411764705888</v>
      </c>
    </row>
    <row r="2095" spans="1:8">
      <c r="A2095" s="32">
        <v>7191</v>
      </c>
      <c r="B2095" s="37">
        <v>126</v>
      </c>
      <c r="C2095" s="39">
        <v>1249</v>
      </c>
      <c r="D2095" s="38">
        <v>518954.88</v>
      </c>
      <c r="E2095" s="38">
        <v>415.5</v>
      </c>
      <c r="F2095" s="35">
        <v>12</v>
      </c>
      <c r="G2095" s="35">
        <v>2013</v>
      </c>
      <c r="H2095" s="31">
        <f t="shared" si="32"/>
        <v>9.912698412698413</v>
      </c>
    </row>
    <row r="2096" spans="1:8">
      <c r="A2096" s="32">
        <v>5000</v>
      </c>
      <c r="B2096" s="37">
        <v>13</v>
      </c>
      <c r="C2096" s="37">
        <v>131</v>
      </c>
      <c r="D2096" s="38">
        <v>45944.38</v>
      </c>
      <c r="E2096" s="38">
        <v>350.72</v>
      </c>
      <c r="F2096" s="35">
        <v>12</v>
      </c>
      <c r="G2096" s="35">
        <v>2013</v>
      </c>
      <c r="H2096" s="31">
        <f t="shared" si="32"/>
        <v>10.076923076923077</v>
      </c>
    </row>
    <row r="2097" spans="1:8">
      <c r="A2097" s="32">
        <v>3311</v>
      </c>
      <c r="B2097" s="37">
        <v>10</v>
      </c>
      <c r="C2097" s="37">
        <v>101</v>
      </c>
      <c r="D2097" s="38">
        <v>39662.550000000003</v>
      </c>
      <c r="E2097" s="38">
        <v>392.7</v>
      </c>
      <c r="F2097" s="35">
        <v>12</v>
      </c>
      <c r="G2097" s="35">
        <v>2013</v>
      </c>
      <c r="H2097" s="31">
        <f t="shared" si="32"/>
        <v>10.1</v>
      </c>
    </row>
    <row r="2098" spans="1:8">
      <c r="A2098" s="32">
        <v>3513</v>
      </c>
      <c r="B2098" s="37">
        <v>9</v>
      </c>
      <c r="C2098" s="37">
        <v>91</v>
      </c>
      <c r="D2098" s="38">
        <v>32627.119999999999</v>
      </c>
      <c r="E2098" s="38">
        <v>358.54</v>
      </c>
      <c r="F2098" s="35">
        <v>12</v>
      </c>
      <c r="G2098" s="35">
        <v>2013</v>
      </c>
      <c r="H2098" s="31">
        <f t="shared" si="32"/>
        <v>10.111111111111111</v>
      </c>
    </row>
    <row r="2099" spans="1:8">
      <c r="A2099" s="32">
        <v>9399</v>
      </c>
      <c r="B2099" s="37">
        <v>140</v>
      </c>
      <c r="C2099" s="39">
        <v>1425</v>
      </c>
      <c r="D2099" s="38">
        <v>857290.53</v>
      </c>
      <c r="E2099" s="38">
        <v>601.61</v>
      </c>
      <c r="F2099" s="35">
        <v>12</v>
      </c>
      <c r="G2099" s="35">
        <v>2013</v>
      </c>
      <c r="H2099" s="31">
        <f t="shared" si="32"/>
        <v>10.178571428571429</v>
      </c>
    </row>
    <row r="2100" spans="1:8">
      <c r="A2100" s="32">
        <v>3420</v>
      </c>
      <c r="B2100" s="37">
        <v>19</v>
      </c>
      <c r="C2100" s="37">
        <v>194</v>
      </c>
      <c r="D2100" s="38">
        <v>80164.039999999994</v>
      </c>
      <c r="E2100" s="38">
        <v>413.22</v>
      </c>
      <c r="F2100" s="35">
        <v>12</v>
      </c>
      <c r="G2100" s="35">
        <v>2013</v>
      </c>
      <c r="H2100" s="31">
        <f t="shared" si="32"/>
        <v>10.210526315789474</v>
      </c>
    </row>
    <row r="2101" spans="1:8">
      <c r="A2101" s="32">
        <v>6100</v>
      </c>
      <c r="B2101" s="37">
        <v>188</v>
      </c>
      <c r="C2101" s="39">
        <v>1921</v>
      </c>
      <c r="D2101" s="38">
        <v>844429.65</v>
      </c>
      <c r="E2101" s="38">
        <v>439.58</v>
      </c>
      <c r="F2101" s="35">
        <v>12</v>
      </c>
      <c r="G2101" s="35">
        <v>2013</v>
      </c>
      <c r="H2101" s="31">
        <f t="shared" si="32"/>
        <v>10.218085106382979</v>
      </c>
    </row>
    <row r="2102" spans="1:8">
      <c r="A2102" s="32">
        <v>8310</v>
      </c>
      <c r="B2102" s="37">
        <v>578</v>
      </c>
      <c r="C2102" s="39">
        <v>5929</v>
      </c>
      <c r="D2102" s="38">
        <v>2508514.75</v>
      </c>
      <c r="E2102" s="38">
        <v>423.09</v>
      </c>
      <c r="F2102" s="35">
        <v>12</v>
      </c>
      <c r="G2102" s="35">
        <v>2013</v>
      </c>
      <c r="H2102" s="31">
        <f t="shared" si="32"/>
        <v>10.257785467128027</v>
      </c>
    </row>
    <row r="2103" spans="1:8">
      <c r="A2103" s="32">
        <v>2901</v>
      </c>
      <c r="B2103" s="37">
        <v>3</v>
      </c>
      <c r="C2103" s="37">
        <v>31</v>
      </c>
      <c r="D2103" s="38">
        <v>14054.2</v>
      </c>
      <c r="E2103" s="38">
        <v>453.36</v>
      </c>
      <c r="F2103" s="35">
        <v>12</v>
      </c>
      <c r="G2103" s="35">
        <v>2013</v>
      </c>
      <c r="H2103" s="31">
        <f t="shared" si="32"/>
        <v>10.333333333333334</v>
      </c>
    </row>
    <row r="2104" spans="1:8">
      <c r="A2104" s="32">
        <v>3851</v>
      </c>
      <c r="B2104" s="37">
        <v>4</v>
      </c>
      <c r="C2104" s="37">
        <v>42</v>
      </c>
      <c r="D2104" s="38">
        <v>16697.07</v>
      </c>
      <c r="E2104" s="38">
        <v>397.55</v>
      </c>
      <c r="F2104" s="35">
        <v>12</v>
      </c>
      <c r="G2104" s="35">
        <v>2013</v>
      </c>
      <c r="H2104" s="31">
        <f t="shared" si="32"/>
        <v>10.5</v>
      </c>
    </row>
    <row r="2105" spans="1:8">
      <c r="A2105" s="32">
        <v>1302</v>
      </c>
      <c r="B2105" s="37">
        <v>39</v>
      </c>
      <c r="C2105" s="37">
        <v>412</v>
      </c>
      <c r="D2105" s="38">
        <v>137960.16</v>
      </c>
      <c r="E2105" s="38">
        <v>334.85</v>
      </c>
      <c r="F2105" s="35">
        <v>12</v>
      </c>
      <c r="G2105" s="35">
        <v>2013</v>
      </c>
      <c r="H2105" s="31">
        <f t="shared" si="32"/>
        <v>10.564102564102564</v>
      </c>
    </row>
    <row r="2106" spans="1:8">
      <c r="A2106" s="32">
        <v>3420</v>
      </c>
      <c r="B2106" s="37">
        <v>7</v>
      </c>
      <c r="C2106" s="37">
        <v>74</v>
      </c>
      <c r="D2106" s="38">
        <v>26822.240000000002</v>
      </c>
      <c r="E2106" s="38">
        <v>362.46</v>
      </c>
      <c r="F2106" s="35">
        <v>12</v>
      </c>
      <c r="G2106" s="35">
        <v>2013</v>
      </c>
      <c r="H2106" s="31">
        <f t="shared" si="32"/>
        <v>10.571428571428571</v>
      </c>
    </row>
    <row r="2107" spans="1:8">
      <c r="A2107" s="32">
        <v>3823</v>
      </c>
      <c r="B2107" s="37">
        <v>14</v>
      </c>
      <c r="C2107" s="37">
        <v>148</v>
      </c>
      <c r="D2107" s="38">
        <v>50848.44</v>
      </c>
      <c r="E2107" s="38">
        <v>343.57</v>
      </c>
      <c r="F2107" s="35">
        <v>12</v>
      </c>
      <c r="G2107" s="35">
        <v>2013</v>
      </c>
      <c r="H2107" s="31">
        <f t="shared" si="32"/>
        <v>10.571428571428571</v>
      </c>
    </row>
    <row r="2108" spans="1:8">
      <c r="A2108" s="32">
        <v>1120</v>
      </c>
      <c r="B2108" s="37">
        <v>89</v>
      </c>
      <c r="C2108" s="37">
        <v>942</v>
      </c>
      <c r="D2108" s="38">
        <v>298566.31</v>
      </c>
      <c r="E2108" s="38">
        <v>316.95</v>
      </c>
      <c r="F2108" s="35">
        <v>12</v>
      </c>
      <c r="G2108" s="35">
        <v>2013</v>
      </c>
      <c r="H2108" s="31">
        <f t="shared" si="32"/>
        <v>10.584269662921349</v>
      </c>
    </row>
    <row r="2109" spans="1:8">
      <c r="A2109" s="32">
        <v>3833</v>
      </c>
      <c r="B2109" s="37">
        <v>10</v>
      </c>
      <c r="C2109" s="37">
        <v>106</v>
      </c>
      <c r="D2109" s="38">
        <v>51086.92</v>
      </c>
      <c r="E2109" s="38">
        <v>481.95</v>
      </c>
      <c r="F2109" s="35">
        <v>12</v>
      </c>
      <c r="G2109" s="35">
        <v>2013</v>
      </c>
      <c r="H2109" s="31">
        <f t="shared" si="32"/>
        <v>10.6</v>
      </c>
    </row>
    <row r="2110" spans="1:8">
      <c r="A2110" s="32">
        <v>1110</v>
      </c>
      <c r="B2110" s="37">
        <v>15</v>
      </c>
      <c r="C2110" s="37">
        <v>161</v>
      </c>
      <c r="D2110" s="38">
        <v>42096.78</v>
      </c>
      <c r="E2110" s="38">
        <v>261.47000000000003</v>
      </c>
      <c r="F2110" s="35">
        <v>12</v>
      </c>
      <c r="G2110" s="35">
        <v>2013</v>
      </c>
      <c r="H2110" s="31">
        <f t="shared" si="32"/>
        <v>10.733333333333333</v>
      </c>
    </row>
    <row r="2111" spans="1:8">
      <c r="A2111" s="32">
        <v>7114</v>
      </c>
      <c r="B2111" s="37">
        <v>736</v>
      </c>
      <c r="C2111" s="39">
        <v>7935</v>
      </c>
      <c r="D2111" s="38">
        <v>2944519.25</v>
      </c>
      <c r="E2111" s="38">
        <v>371.08</v>
      </c>
      <c r="F2111" s="35">
        <v>12</v>
      </c>
      <c r="G2111" s="35">
        <v>2013</v>
      </c>
      <c r="H2111" s="31">
        <f t="shared" si="32"/>
        <v>10.78125</v>
      </c>
    </row>
    <row r="2112" spans="1:8">
      <c r="A2112" s="32">
        <v>5000</v>
      </c>
      <c r="B2112" s="37">
        <v>247</v>
      </c>
      <c r="C2112" s="39">
        <v>2680</v>
      </c>
      <c r="D2112" s="38">
        <v>933846.31</v>
      </c>
      <c r="E2112" s="38">
        <v>348.45</v>
      </c>
      <c r="F2112" s="35">
        <v>12</v>
      </c>
      <c r="G2112" s="35">
        <v>2013</v>
      </c>
      <c r="H2112" s="31">
        <f t="shared" si="32"/>
        <v>10.850202429149798</v>
      </c>
    </row>
    <row r="2113" spans="1:8">
      <c r="A2113" s="32">
        <v>3699</v>
      </c>
      <c r="B2113" s="37">
        <v>23</v>
      </c>
      <c r="C2113" s="37">
        <v>250</v>
      </c>
      <c r="D2113" s="38">
        <v>112096.75</v>
      </c>
      <c r="E2113" s="38">
        <v>448.39</v>
      </c>
      <c r="F2113" s="35">
        <v>12</v>
      </c>
      <c r="G2113" s="35">
        <v>2013</v>
      </c>
      <c r="H2113" s="31">
        <f t="shared" si="32"/>
        <v>10.869565217391305</v>
      </c>
    </row>
    <row r="2114" spans="1:8">
      <c r="A2114" s="32">
        <v>3691</v>
      </c>
      <c r="B2114" s="37">
        <v>14</v>
      </c>
      <c r="C2114" s="37">
        <v>154</v>
      </c>
      <c r="D2114" s="38">
        <v>38133.47</v>
      </c>
      <c r="E2114" s="38">
        <v>247.62</v>
      </c>
      <c r="F2114" s="35">
        <v>12</v>
      </c>
      <c r="G2114" s="35">
        <v>2013</v>
      </c>
      <c r="H2114" s="31">
        <f t="shared" si="32"/>
        <v>11</v>
      </c>
    </row>
    <row r="2115" spans="1:8">
      <c r="A2115" s="32">
        <v>3824</v>
      </c>
      <c r="B2115" s="37">
        <v>2</v>
      </c>
      <c r="C2115" s="37">
        <v>22</v>
      </c>
      <c r="D2115" s="38">
        <v>7571</v>
      </c>
      <c r="E2115" s="38">
        <v>344.14</v>
      </c>
      <c r="F2115" s="35">
        <v>12</v>
      </c>
      <c r="G2115" s="35">
        <v>2013</v>
      </c>
      <c r="H2115" s="31">
        <f t="shared" si="32"/>
        <v>11</v>
      </c>
    </row>
    <row r="2116" spans="1:8">
      <c r="A2116" s="32">
        <v>3831</v>
      </c>
      <c r="B2116" s="37">
        <v>7</v>
      </c>
      <c r="C2116" s="37">
        <v>77</v>
      </c>
      <c r="D2116" s="38">
        <v>29640.32</v>
      </c>
      <c r="E2116" s="38">
        <v>384.94</v>
      </c>
      <c r="F2116" s="35">
        <v>12</v>
      </c>
      <c r="G2116" s="35">
        <v>2013</v>
      </c>
      <c r="H2116" s="31">
        <f t="shared" ref="H2116:H2179" si="33">C2116/B2116</f>
        <v>11</v>
      </c>
    </row>
    <row r="2117" spans="1:8">
      <c r="A2117" s="32">
        <v>6100</v>
      </c>
      <c r="B2117" s="37">
        <v>144</v>
      </c>
      <c r="C2117" s="39">
        <v>1661</v>
      </c>
      <c r="D2117" s="38">
        <v>879015.92</v>
      </c>
      <c r="E2117" s="38">
        <v>529.21</v>
      </c>
      <c r="F2117" s="35">
        <v>12</v>
      </c>
      <c r="G2117" s="35">
        <v>2013</v>
      </c>
      <c r="H2117" s="31">
        <f t="shared" si="33"/>
        <v>11.534722222222221</v>
      </c>
    </row>
    <row r="2118" spans="1:8">
      <c r="A2118" s="32">
        <v>8323</v>
      </c>
      <c r="B2118" s="37">
        <v>45</v>
      </c>
      <c r="C2118" s="37">
        <v>523</v>
      </c>
      <c r="D2118" s="38">
        <v>365797.36</v>
      </c>
      <c r="E2118" s="38">
        <v>699.42</v>
      </c>
      <c r="F2118" s="35">
        <v>12</v>
      </c>
      <c r="G2118" s="35">
        <v>2013</v>
      </c>
      <c r="H2118" s="31">
        <f t="shared" si="33"/>
        <v>11.622222222222222</v>
      </c>
    </row>
    <row r="2119" spans="1:8">
      <c r="A2119" s="32">
        <v>6200</v>
      </c>
      <c r="B2119" s="37">
        <v>335</v>
      </c>
      <c r="C2119" s="39">
        <v>3894</v>
      </c>
      <c r="D2119" s="38">
        <v>1657926.76</v>
      </c>
      <c r="E2119" s="38">
        <v>425.76</v>
      </c>
      <c r="F2119" s="35">
        <v>12</v>
      </c>
      <c r="G2119" s="35">
        <v>2013</v>
      </c>
      <c r="H2119" s="31">
        <f t="shared" si="33"/>
        <v>11.623880597014926</v>
      </c>
    </row>
    <row r="2120" spans="1:8">
      <c r="A2120" s="32">
        <v>6200</v>
      </c>
      <c r="B2120" s="37">
        <v>41</v>
      </c>
      <c r="C2120" s="37">
        <v>479</v>
      </c>
      <c r="D2120" s="38">
        <v>184062.11</v>
      </c>
      <c r="E2120" s="38">
        <v>384.26</v>
      </c>
      <c r="F2120" s="35">
        <v>12</v>
      </c>
      <c r="G2120" s="35">
        <v>2013</v>
      </c>
      <c r="H2120" s="31">
        <f t="shared" si="33"/>
        <v>11.682926829268293</v>
      </c>
    </row>
    <row r="2121" spans="1:8">
      <c r="A2121" s="32">
        <v>6200</v>
      </c>
      <c r="B2121" s="39">
        <v>2145</v>
      </c>
      <c r="C2121" s="39">
        <v>25344</v>
      </c>
      <c r="D2121" s="38">
        <v>10446151.189999999</v>
      </c>
      <c r="E2121" s="38">
        <v>412.17</v>
      </c>
      <c r="F2121" s="35">
        <v>12</v>
      </c>
      <c r="G2121" s="35">
        <v>2013</v>
      </c>
      <c r="H2121" s="31">
        <f t="shared" si="33"/>
        <v>11.815384615384616</v>
      </c>
    </row>
    <row r="2122" spans="1:8">
      <c r="A2122" s="32">
        <v>8325</v>
      </c>
      <c r="B2122" s="37">
        <v>305</v>
      </c>
      <c r="C2122" s="39">
        <v>3644</v>
      </c>
      <c r="D2122" s="38">
        <v>2361785.7799999998</v>
      </c>
      <c r="E2122" s="38">
        <v>648.13</v>
      </c>
      <c r="F2122" s="35">
        <v>12</v>
      </c>
      <c r="G2122" s="35">
        <v>2013</v>
      </c>
      <c r="H2122" s="31">
        <f t="shared" si="33"/>
        <v>11.947540983606558</v>
      </c>
    </row>
    <row r="2123" spans="1:8">
      <c r="A2123" s="32">
        <v>3720</v>
      </c>
      <c r="B2123" s="37">
        <v>2</v>
      </c>
      <c r="C2123" s="37">
        <v>24</v>
      </c>
      <c r="D2123" s="38">
        <v>5719.6</v>
      </c>
      <c r="E2123" s="38">
        <v>238.32</v>
      </c>
      <c r="F2123" s="35">
        <v>12</v>
      </c>
      <c r="G2123" s="35">
        <v>2013</v>
      </c>
      <c r="H2123" s="31">
        <f t="shared" si="33"/>
        <v>12</v>
      </c>
    </row>
    <row r="2124" spans="1:8">
      <c r="A2124" s="32">
        <v>8200</v>
      </c>
      <c r="B2124" s="37">
        <v>13</v>
      </c>
      <c r="C2124" s="37">
        <v>158</v>
      </c>
      <c r="D2124" s="38">
        <v>91311.22</v>
      </c>
      <c r="E2124" s="38">
        <v>577.91999999999996</v>
      </c>
      <c r="F2124" s="35">
        <v>12</v>
      </c>
      <c r="G2124" s="35">
        <v>2013</v>
      </c>
      <c r="H2124" s="31">
        <f t="shared" si="33"/>
        <v>12.153846153846153</v>
      </c>
    </row>
    <row r="2125" spans="1:8">
      <c r="A2125" s="32">
        <v>3811</v>
      </c>
      <c r="B2125" s="37">
        <v>27</v>
      </c>
      <c r="C2125" s="37">
        <v>333</v>
      </c>
      <c r="D2125" s="38">
        <v>122780.73</v>
      </c>
      <c r="E2125" s="38">
        <v>368.71</v>
      </c>
      <c r="F2125" s="35">
        <v>12</v>
      </c>
      <c r="G2125" s="35">
        <v>2013</v>
      </c>
      <c r="H2125" s="31">
        <f t="shared" si="33"/>
        <v>12.333333333333334</v>
      </c>
    </row>
    <row r="2126" spans="1:8">
      <c r="A2126" s="32">
        <v>9310</v>
      </c>
      <c r="B2126" s="37">
        <v>156</v>
      </c>
      <c r="C2126" s="39">
        <v>1956</v>
      </c>
      <c r="D2126" s="38">
        <v>916944.8</v>
      </c>
      <c r="E2126" s="38">
        <v>468.79</v>
      </c>
      <c r="F2126" s="35">
        <v>12</v>
      </c>
      <c r="G2126" s="35">
        <v>2013</v>
      </c>
      <c r="H2126" s="31">
        <f t="shared" si="33"/>
        <v>12.538461538461538</v>
      </c>
    </row>
    <row r="2127" spans="1:8">
      <c r="A2127" s="32">
        <v>7191</v>
      </c>
      <c r="B2127" s="37">
        <v>105</v>
      </c>
      <c r="C2127" s="39">
        <v>1322</v>
      </c>
      <c r="D2127" s="38">
        <v>484387.57</v>
      </c>
      <c r="E2127" s="38">
        <v>366.41</v>
      </c>
      <c r="F2127" s="35">
        <v>12</v>
      </c>
      <c r="G2127" s="35">
        <v>2013</v>
      </c>
      <c r="H2127" s="31">
        <f t="shared" si="33"/>
        <v>12.59047619047619</v>
      </c>
    </row>
    <row r="2128" spans="1:8">
      <c r="A2128" s="32">
        <v>9599</v>
      </c>
      <c r="B2128" s="37">
        <v>184</v>
      </c>
      <c r="C2128" s="39">
        <v>2389</v>
      </c>
      <c r="D2128" s="38">
        <v>1090797.3600000001</v>
      </c>
      <c r="E2128" s="38">
        <v>456.59</v>
      </c>
      <c r="F2128" s="35">
        <v>12</v>
      </c>
      <c r="G2128" s="35">
        <v>2013</v>
      </c>
      <c r="H2128" s="31">
        <f t="shared" si="33"/>
        <v>12.983695652173912</v>
      </c>
    </row>
    <row r="2129" spans="1:8">
      <c r="A2129" s="32">
        <v>6200</v>
      </c>
      <c r="B2129" s="37">
        <v>555</v>
      </c>
      <c r="C2129" s="39">
        <v>7212</v>
      </c>
      <c r="D2129" s="38">
        <v>3386884.57</v>
      </c>
      <c r="E2129" s="38">
        <v>469.62</v>
      </c>
      <c r="F2129" s="35">
        <v>12</v>
      </c>
      <c r="G2129" s="35">
        <v>2013</v>
      </c>
      <c r="H2129" s="31">
        <f t="shared" si="33"/>
        <v>12.994594594594595</v>
      </c>
    </row>
    <row r="2130" spans="1:8">
      <c r="A2130" s="32">
        <v>8102</v>
      </c>
      <c r="B2130" s="37">
        <v>4</v>
      </c>
      <c r="C2130" s="37">
        <v>52</v>
      </c>
      <c r="D2130" s="38">
        <v>15992.48</v>
      </c>
      <c r="E2130" s="38">
        <v>307.55</v>
      </c>
      <c r="F2130" s="35">
        <v>12</v>
      </c>
      <c r="G2130" s="35">
        <v>2013</v>
      </c>
      <c r="H2130" s="31">
        <f t="shared" si="33"/>
        <v>13</v>
      </c>
    </row>
    <row r="2131" spans="1:8">
      <c r="A2131" s="32">
        <v>6200</v>
      </c>
      <c r="B2131" s="37">
        <v>604</v>
      </c>
      <c r="C2131" s="39">
        <v>7902</v>
      </c>
      <c r="D2131" s="38">
        <v>3498433.82</v>
      </c>
      <c r="E2131" s="38">
        <v>442.73</v>
      </c>
      <c r="F2131" s="35">
        <v>12</v>
      </c>
      <c r="G2131" s="35">
        <v>2013</v>
      </c>
      <c r="H2131" s="31">
        <f t="shared" si="33"/>
        <v>13.082781456953642</v>
      </c>
    </row>
    <row r="2132" spans="1:8">
      <c r="A2132" s="32">
        <v>6200</v>
      </c>
      <c r="B2132" s="37">
        <v>742</v>
      </c>
      <c r="C2132" s="39">
        <v>9893</v>
      </c>
      <c r="D2132" s="38">
        <v>4421614.83</v>
      </c>
      <c r="E2132" s="38">
        <v>446.94</v>
      </c>
      <c r="F2132" s="35">
        <v>12</v>
      </c>
      <c r="G2132" s="35">
        <v>2013</v>
      </c>
      <c r="H2132" s="31">
        <f t="shared" si="33"/>
        <v>13.332884097035041</v>
      </c>
    </row>
    <row r="2133" spans="1:8">
      <c r="A2133" s="32">
        <v>7115</v>
      </c>
      <c r="B2133" s="37">
        <v>2</v>
      </c>
      <c r="C2133" s="37">
        <v>27</v>
      </c>
      <c r="D2133" s="38">
        <v>6418.03</v>
      </c>
      <c r="E2133" s="38">
        <v>237.7</v>
      </c>
      <c r="F2133" s="35">
        <v>12</v>
      </c>
      <c r="G2133" s="35">
        <v>2013</v>
      </c>
      <c r="H2133" s="31">
        <f t="shared" si="33"/>
        <v>13.5</v>
      </c>
    </row>
    <row r="2134" spans="1:8">
      <c r="A2134" s="32">
        <v>3620</v>
      </c>
      <c r="B2134" s="37">
        <v>25</v>
      </c>
      <c r="C2134" s="37">
        <v>339</v>
      </c>
      <c r="D2134" s="38">
        <v>154770.88</v>
      </c>
      <c r="E2134" s="38">
        <v>456.55</v>
      </c>
      <c r="F2134" s="35">
        <v>12</v>
      </c>
      <c r="G2134" s="35">
        <v>2013</v>
      </c>
      <c r="H2134" s="31">
        <f t="shared" si="33"/>
        <v>13.56</v>
      </c>
    </row>
    <row r="2135" spans="1:8">
      <c r="A2135" s="32">
        <v>3720</v>
      </c>
      <c r="B2135" s="37">
        <v>16</v>
      </c>
      <c r="C2135" s="37">
        <v>217</v>
      </c>
      <c r="D2135" s="38">
        <v>68241.929999999993</v>
      </c>
      <c r="E2135" s="38">
        <v>314.48</v>
      </c>
      <c r="F2135" s="35">
        <v>12</v>
      </c>
      <c r="G2135" s="35">
        <v>2013</v>
      </c>
      <c r="H2135" s="31">
        <f t="shared" si="33"/>
        <v>13.5625</v>
      </c>
    </row>
    <row r="2136" spans="1:8">
      <c r="A2136" s="32">
        <v>3140</v>
      </c>
      <c r="B2136" s="37">
        <v>3</v>
      </c>
      <c r="C2136" s="37">
        <v>41</v>
      </c>
      <c r="D2136" s="38">
        <v>63004.95</v>
      </c>
      <c r="E2136" s="38">
        <v>1536.71</v>
      </c>
      <c r="F2136" s="35">
        <v>12</v>
      </c>
      <c r="G2136" s="35">
        <v>2013</v>
      </c>
      <c r="H2136" s="31">
        <f t="shared" si="33"/>
        <v>13.666666666666666</v>
      </c>
    </row>
    <row r="2137" spans="1:8">
      <c r="A2137" s="32">
        <v>1110</v>
      </c>
      <c r="B2137" s="37">
        <v>66</v>
      </c>
      <c r="C2137" s="37">
        <v>903</v>
      </c>
      <c r="D2137" s="38">
        <v>263140.24</v>
      </c>
      <c r="E2137" s="38">
        <v>291.41000000000003</v>
      </c>
      <c r="F2137" s="35">
        <v>12</v>
      </c>
      <c r="G2137" s="35">
        <v>2013</v>
      </c>
      <c r="H2137" s="31">
        <f t="shared" si="33"/>
        <v>13.681818181818182</v>
      </c>
    </row>
    <row r="2138" spans="1:8">
      <c r="A2138" s="32">
        <v>6320</v>
      </c>
      <c r="B2138" s="37">
        <v>347</v>
      </c>
      <c r="C2138" s="39">
        <v>4777</v>
      </c>
      <c r="D2138" s="38">
        <v>1654294.58</v>
      </c>
      <c r="E2138" s="38">
        <v>346.3</v>
      </c>
      <c r="F2138" s="35">
        <v>12</v>
      </c>
      <c r="G2138" s="35">
        <v>2013</v>
      </c>
      <c r="H2138" s="31">
        <f t="shared" si="33"/>
        <v>13.76657060518732</v>
      </c>
    </row>
    <row r="2139" spans="1:8">
      <c r="A2139" s="32">
        <v>6100</v>
      </c>
      <c r="B2139" s="37">
        <v>159</v>
      </c>
      <c r="C2139" s="39">
        <v>2231</v>
      </c>
      <c r="D2139" s="38">
        <v>1672170.46</v>
      </c>
      <c r="E2139" s="38">
        <v>749.52</v>
      </c>
      <c r="F2139" s="35">
        <v>12</v>
      </c>
      <c r="G2139" s="35">
        <v>2013</v>
      </c>
      <c r="H2139" s="31">
        <f t="shared" si="33"/>
        <v>14.031446540880504</v>
      </c>
    </row>
    <row r="2140" spans="1:8">
      <c r="A2140" s="32">
        <v>6200</v>
      </c>
      <c r="B2140" s="37">
        <v>251</v>
      </c>
      <c r="C2140" s="39">
        <v>3531</v>
      </c>
      <c r="D2140" s="38">
        <v>2405344.91</v>
      </c>
      <c r="E2140" s="38">
        <v>681.21</v>
      </c>
      <c r="F2140" s="35">
        <v>12</v>
      </c>
      <c r="G2140" s="35">
        <v>2013</v>
      </c>
      <c r="H2140" s="31">
        <f t="shared" si="33"/>
        <v>14.067729083665339</v>
      </c>
    </row>
    <row r="2141" spans="1:8">
      <c r="A2141" s="32">
        <v>9520</v>
      </c>
      <c r="B2141" s="37">
        <v>24</v>
      </c>
      <c r="C2141" s="37">
        <v>339</v>
      </c>
      <c r="D2141" s="38">
        <v>125094.22</v>
      </c>
      <c r="E2141" s="38">
        <v>369.01</v>
      </c>
      <c r="F2141" s="35">
        <v>12</v>
      </c>
      <c r="G2141" s="35">
        <v>2013</v>
      </c>
      <c r="H2141" s="31">
        <f t="shared" si="33"/>
        <v>14.125</v>
      </c>
    </row>
    <row r="2142" spans="1:8">
      <c r="A2142" s="32">
        <v>8329</v>
      </c>
      <c r="B2142" s="37">
        <v>7</v>
      </c>
      <c r="C2142" s="37">
        <v>99</v>
      </c>
      <c r="D2142" s="38">
        <v>32314.75</v>
      </c>
      <c r="E2142" s="38">
        <v>326.41000000000003</v>
      </c>
      <c r="F2142" s="35">
        <v>12</v>
      </c>
      <c r="G2142" s="35">
        <v>2013</v>
      </c>
      <c r="H2142" s="31">
        <f t="shared" si="33"/>
        <v>14.142857142857142</v>
      </c>
    </row>
    <row r="2143" spans="1:8">
      <c r="A2143" s="32">
        <v>6100</v>
      </c>
      <c r="B2143" s="37">
        <v>123</v>
      </c>
      <c r="C2143" s="39">
        <v>1747</v>
      </c>
      <c r="D2143" s="38">
        <v>595962.31000000006</v>
      </c>
      <c r="E2143" s="38">
        <v>341.13</v>
      </c>
      <c r="F2143" s="35">
        <v>12</v>
      </c>
      <c r="G2143" s="35">
        <v>2013</v>
      </c>
      <c r="H2143" s="31">
        <f t="shared" si="33"/>
        <v>14.203252032520325</v>
      </c>
    </row>
    <row r="2144" spans="1:8">
      <c r="A2144" s="32">
        <v>6100</v>
      </c>
      <c r="B2144" s="37">
        <v>259</v>
      </c>
      <c r="C2144" s="39">
        <v>3699</v>
      </c>
      <c r="D2144" s="38">
        <v>1727020.79</v>
      </c>
      <c r="E2144" s="38">
        <v>466.89</v>
      </c>
      <c r="F2144" s="35">
        <v>12</v>
      </c>
      <c r="G2144" s="35">
        <v>2013</v>
      </c>
      <c r="H2144" s="31">
        <f t="shared" si="33"/>
        <v>14.281853281853282</v>
      </c>
    </row>
    <row r="2145" spans="1:8">
      <c r="A2145" s="32">
        <v>8324</v>
      </c>
      <c r="B2145" s="37">
        <v>14</v>
      </c>
      <c r="C2145" s="37">
        <v>200</v>
      </c>
      <c r="D2145" s="38">
        <v>178724.19</v>
      </c>
      <c r="E2145" s="38">
        <v>893.62</v>
      </c>
      <c r="F2145" s="35">
        <v>12</v>
      </c>
      <c r="G2145" s="35">
        <v>2013</v>
      </c>
      <c r="H2145" s="31">
        <f t="shared" si="33"/>
        <v>14.285714285714286</v>
      </c>
    </row>
    <row r="2146" spans="1:8">
      <c r="A2146" s="32">
        <v>8324</v>
      </c>
      <c r="B2146" s="37">
        <v>572</v>
      </c>
      <c r="C2146" s="39">
        <v>8206</v>
      </c>
      <c r="D2146" s="38">
        <v>3856156.41</v>
      </c>
      <c r="E2146" s="38">
        <v>469.92</v>
      </c>
      <c r="F2146" s="35">
        <v>12</v>
      </c>
      <c r="G2146" s="35">
        <v>2013</v>
      </c>
      <c r="H2146" s="31">
        <f t="shared" si="33"/>
        <v>14.346153846153847</v>
      </c>
    </row>
    <row r="2147" spans="1:8">
      <c r="A2147" s="32">
        <v>6100</v>
      </c>
      <c r="B2147" s="37">
        <v>236</v>
      </c>
      <c r="C2147" s="39">
        <v>3387</v>
      </c>
      <c r="D2147" s="38">
        <v>2264845.5</v>
      </c>
      <c r="E2147" s="38">
        <v>668.69</v>
      </c>
      <c r="F2147" s="35">
        <v>12</v>
      </c>
      <c r="G2147" s="35">
        <v>2013</v>
      </c>
      <c r="H2147" s="31">
        <f t="shared" si="33"/>
        <v>14.351694915254237</v>
      </c>
    </row>
    <row r="2148" spans="1:8">
      <c r="A2148" s="32">
        <v>9310</v>
      </c>
      <c r="B2148" s="37">
        <v>622</v>
      </c>
      <c r="C2148" s="39">
        <v>9008</v>
      </c>
      <c r="D2148" s="38">
        <v>4131527.42</v>
      </c>
      <c r="E2148" s="38">
        <v>458.65</v>
      </c>
      <c r="F2148" s="35">
        <v>12</v>
      </c>
      <c r="G2148" s="35">
        <v>2013</v>
      </c>
      <c r="H2148" s="31">
        <f t="shared" si="33"/>
        <v>14.482315112540192</v>
      </c>
    </row>
    <row r="2149" spans="1:8">
      <c r="A2149" s="32">
        <v>3311</v>
      </c>
      <c r="B2149" s="37">
        <v>20</v>
      </c>
      <c r="C2149" s="37">
        <v>292</v>
      </c>
      <c r="D2149" s="38">
        <v>97916.93</v>
      </c>
      <c r="E2149" s="38">
        <v>335.33</v>
      </c>
      <c r="F2149" s="35">
        <v>12</v>
      </c>
      <c r="G2149" s="35">
        <v>2013</v>
      </c>
      <c r="H2149" s="31">
        <f t="shared" si="33"/>
        <v>14.6</v>
      </c>
    </row>
    <row r="2150" spans="1:8">
      <c r="A2150" s="32">
        <v>6200</v>
      </c>
      <c r="B2150" s="37">
        <v>459</v>
      </c>
      <c r="C2150" s="39">
        <v>6762</v>
      </c>
      <c r="D2150" s="38">
        <v>3077049.45</v>
      </c>
      <c r="E2150" s="38">
        <v>455.05</v>
      </c>
      <c r="F2150" s="35">
        <v>12</v>
      </c>
      <c r="G2150" s="35">
        <v>2013</v>
      </c>
      <c r="H2150" s="31">
        <f t="shared" si="33"/>
        <v>14.732026143790849</v>
      </c>
    </row>
    <row r="2151" spans="1:8">
      <c r="A2151" s="32">
        <v>6310</v>
      </c>
      <c r="B2151" s="39">
        <v>1396</v>
      </c>
      <c r="C2151" s="39">
        <v>20614</v>
      </c>
      <c r="D2151" s="38">
        <v>6430815.0999999996</v>
      </c>
      <c r="E2151" s="38">
        <v>311.95999999999998</v>
      </c>
      <c r="F2151" s="35">
        <v>12</v>
      </c>
      <c r="G2151" s="35">
        <v>2013</v>
      </c>
      <c r="H2151" s="31">
        <f t="shared" si="33"/>
        <v>14.76647564469914</v>
      </c>
    </row>
    <row r="2152" spans="1:8">
      <c r="A2152" s="32">
        <v>8323</v>
      </c>
      <c r="B2152" s="37">
        <v>63</v>
      </c>
      <c r="C2152" s="37">
        <v>932</v>
      </c>
      <c r="D2152" s="38">
        <v>801786.06</v>
      </c>
      <c r="E2152" s="38">
        <v>860.29</v>
      </c>
      <c r="F2152" s="35">
        <v>12</v>
      </c>
      <c r="G2152" s="35">
        <v>2013</v>
      </c>
      <c r="H2152" s="31">
        <f t="shared" si="33"/>
        <v>14.793650793650794</v>
      </c>
    </row>
    <row r="2153" spans="1:8">
      <c r="A2153" s="32">
        <v>9391</v>
      </c>
      <c r="B2153" s="37">
        <v>431</v>
      </c>
      <c r="C2153" s="39">
        <v>6380</v>
      </c>
      <c r="D2153" s="38">
        <v>2215220.54</v>
      </c>
      <c r="E2153" s="38">
        <v>347.21</v>
      </c>
      <c r="F2153" s="35">
        <v>12</v>
      </c>
      <c r="G2153" s="35">
        <v>2013</v>
      </c>
      <c r="H2153" s="31">
        <f t="shared" si="33"/>
        <v>14.802784222737818</v>
      </c>
    </row>
    <row r="2154" spans="1:8">
      <c r="A2154" s="32">
        <v>9599</v>
      </c>
      <c r="B2154" s="37">
        <v>97</v>
      </c>
      <c r="C2154" s="39">
        <v>1441</v>
      </c>
      <c r="D2154" s="38">
        <v>511069.55</v>
      </c>
      <c r="E2154" s="38">
        <v>354.66</v>
      </c>
      <c r="F2154" s="35">
        <v>12</v>
      </c>
      <c r="G2154" s="35">
        <v>2013</v>
      </c>
      <c r="H2154" s="31">
        <f t="shared" si="33"/>
        <v>14.855670103092784</v>
      </c>
    </row>
    <row r="2155" spans="1:8">
      <c r="A2155" s="32">
        <v>3811</v>
      </c>
      <c r="B2155" s="37">
        <v>89</v>
      </c>
      <c r="C2155" s="39">
        <v>1339</v>
      </c>
      <c r="D2155" s="38">
        <v>527887.61</v>
      </c>
      <c r="E2155" s="38">
        <v>394.24</v>
      </c>
      <c r="F2155" s="35">
        <v>12</v>
      </c>
      <c r="G2155" s="35">
        <v>2013</v>
      </c>
      <c r="H2155" s="31">
        <f t="shared" si="33"/>
        <v>15.044943820224718</v>
      </c>
    </row>
    <row r="2156" spans="1:8">
      <c r="A2156" s="32">
        <v>2901</v>
      </c>
      <c r="B2156" s="37">
        <v>24</v>
      </c>
      <c r="C2156" s="37">
        <v>362</v>
      </c>
      <c r="D2156" s="38">
        <v>150619.32999999999</v>
      </c>
      <c r="E2156" s="38">
        <v>416.08</v>
      </c>
      <c r="F2156" s="35">
        <v>12</v>
      </c>
      <c r="G2156" s="35">
        <v>2013</v>
      </c>
      <c r="H2156" s="31">
        <f t="shared" si="33"/>
        <v>15.083333333333334</v>
      </c>
    </row>
    <row r="2157" spans="1:8">
      <c r="A2157" s="32">
        <v>3843</v>
      </c>
      <c r="B2157" s="37">
        <v>11</v>
      </c>
      <c r="C2157" s="37">
        <v>166</v>
      </c>
      <c r="D2157" s="38">
        <v>52525.78</v>
      </c>
      <c r="E2157" s="38">
        <v>316.42</v>
      </c>
      <c r="F2157" s="35">
        <v>12</v>
      </c>
      <c r="G2157" s="35">
        <v>2013</v>
      </c>
      <c r="H2157" s="31">
        <f t="shared" si="33"/>
        <v>15.090909090909092</v>
      </c>
    </row>
    <row r="2158" spans="1:8">
      <c r="A2158" s="32">
        <v>3813</v>
      </c>
      <c r="B2158" s="37">
        <v>181</v>
      </c>
      <c r="C2158" s="39">
        <v>2751</v>
      </c>
      <c r="D2158" s="38">
        <v>918368.92</v>
      </c>
      <c r="E2158" s="38">
        <v>333.83</v>
      </c>
      <c r="F2158" s="35">
        <v>12</v>
      </c>
      <c r="G2158" s="35">
        <v>2013</v>
      </c>
      <c r="H2158" s="31">
        <f t="shared" si="33"/>
        <v>15.19889502762431</v>
      </c>
    </row>
    <row r="2159" spans="1:8">
      <c r="A2159" s="32">
        <v>5000</v>
      </c>
      <c r="B2159" s="37">
        <v>16</v>
      </c>
      <c r="C2159" s="37">
        <v>249</v>
      </c>
      <c r="D2159" s="38">
        <v>127634.67</v>
      </c>
      <c r="E2159" s="38">
        <v>512.59</v>
      </c>
      <c r="F2159" s="35">
        <v>12</v>
      </c>
      <c r="G2159" s="35">
        <v>2013</v>
      </c>
      <c r="H2159" s="31">
        <f t="shared" si="33"/>
        <v>15.5625</v>
      </c>
    </row>
    <row r="2160" spans="1:8">
      <c r="A2160" s="32">
        <v>8102</v>
      </c>
      <c r="B2160" s="37">
        <v>86</v>
      </c>
      <c r="C2160" s="39">
        <v>1349</v>
      </c>
      <c r="D2160" s="38">
        <v>723544.95</v>
      </c>
      <c r="E2160" s="38">
        <v>536.36</v>
      </c>
      <c r="F2160" s="35">
        <v>12</v>
      </c>
      <c r="G2160" s="35">
        <v>2013</v>
      </c>
      <c r="H2160" s="31">
        <f t="shared" si="33"/>
        <v>15.686046511627907</v>
      </c>
    </row>
    <row r="2161" spans="1:8">
      <c r="A2161" s="32">
        <v>6100</v>
      </c>
      <c r="B2161" s="37">
        <v>38</v>
      </c>
      <c r="C2161" s="37">
        <v>602</v>
      </c>
      <c r="D2161" s="38">
        <v>241338.62</v>
      </c>
      <c r="E2161" s="38">
        <v>400.89</v>
      </c>
      <c r="F2161" s="35">
        <v>12</v>
      </c>
      <c r="G2161" s="35">
        <v>2013</v>
      </c>
      <c r="H2161" s="31">
        <f t="shared" si="33"/>
        <v>15.842105263157896</v>
      </c>
    </row>
    <row r="2162" spans="1:8">
      <c r="A2162" s="32">
        <v>6100</v>
      </c>
      <c r="B2162" s="37">
        <v>116</v>
      </c>
      <c r="C2162" s="39">
        <v>1880</v>
      </c>
      <c r="D2162" s="38">
        <v>1495318.89</v>
      </c>
      <c r="E2162" s="38">
        <v>795.38</v>
      </c>
      <c r="F2162" s="35">
        <v>12</v>
      </c>
      <c r="G2162" s="35">
        <v>2013</v>
      </c>
      <c r="H2162" s="31">
        <f t="shared" si="33"/>
        <v>16.206896551724139</v>
      </c>
    </row>
    <row r="2163" spans="1:8">
      <c r="A2163" s="32">
        <v>3710</v>
      </c>
      <c r="B2163" s="37">
        <v>50</v>
      </c>
      <c r="C2163" s="37">
        <v>825</v>
      </c>
      <c r="D2163" s="38">
        <v>435906.08</v>
      </c>
      <c r="E2163" s="38">
        <v>528.37</v>
      </c>
      <c r="F2163" s="35">
        <v>12</v>
      </c>
      <c r="G2163" s="35">
        <v>2013</v>
      </c>
      <c r="H2163" s="31">
        <f t="shared" si="33"/>
        <v>16.5</v>
      </c>
    </row>
    <row r="2164" spans="1:8">
      <c r="A2164" s="32">
        <v>3211</v>
      </c>
      <c r="B2164" s="37">
        <v>58</v>
      </c>
      <c r="C2164" s="37">
        <v>981</v>
      </c>
      <c r="D2164" s="38">
        <v>426352.96</v>
      </c>
      <c r="E2164" s="38">
        <v>434.61</v>
      </c>
      <c r="F2164" s="35">
        <v>12</v>
      </c>
      <c r="G2164" s="35">
        <v>2013</v>
      </c>
      <c r="H2164" s="31">
        <f t="shared" si="33"/>
        <v>16.913793103448278</v>
      </c>
    </row>
    <row r="2165" spans="1:8">
      <c r="A2165" s="32">
        <v>6200</v>
      </c>
      <c r="B2165" s="37">
        <v>268</v>
      </c>
      <c r="C2165" s="39">
        <v>4550</v>
      </c>
      <c r="D2165" s="38">
        <v>1938916.86</v>
      </c>
      <c r="E2165" s="38">
        <v>426.14</v>
      </c>
      <c r="F2165" s="35">
        <v>12</v>
      </c>
      <c r="G2165" s="35">
        <v>2013</v>
      </c>
      <c r="H2165" s="31">
        <f t="shared" si="33"/>
        <v>16.977611940298509</v>
      </c>
    </row>
    <row r="2166" spans="1:8">
      <c r="A2166" s="32">
        <v>1110</v>
      </c>
      <c r="B2166" s="37">
        <v>377</v>
      </c>
      <c r="C2166" s="39">
        <v>6404</v>
      </c>
      <c r="D2166" s="38">
        <v>2988107.59</v>
      </c>
      <c r="E2166" s="38">
        <v>466.6</v>
      </c>
      <c r="F2166" s="35">
        <v>12</v>
      </c>
      <c r="G2166" s="35">
        <v>2013</v>
      </c>
      <c r="H2166" s="31">
        <f t="shared" si="33"/>
        <v>16.986737400530505</v>
      </c>
    </row>
    <row r="2167" spans="1:8">
      <c r="A2167" s="32">
        <v>8200</v>
      </c>
      <c r="B2167" s="37">
        <v>111</v>
      </c>
      <c r="C2167" s="39">
        <v>1886</v>
      </c>
      <c r="D2167" s="38">
        <v>1383141.19</v>
      </c>
      <c r="E2167" s="38">
        <v>733.37</v>
      </c>
      <c r="F2167" s="35">
        <v>12</v>
      </c>
      <c r="G2167" s="35">
        <v>2013</v>
      </c>
      <c r="H2167" s="31">
        <f t="shared" si="33"/>
        <v>16.990990990990991</v>
      </c>
    </row>
    <row r="2168" spans="1:8">
      <c r="A2168" s="32">
        <v>9413</v>
      </c>
      <c r="B2168" s="37">
        <v>3</v>
      </c>
      <c r="C2168" s="37">
        <v>51</v>
      </c>
      <c r="D2168" s="38">
        <v>19912.75</v>
      </c>
      <c r="E2168" s="38">
        <v>390.45</v>
      </c>
      <c r="F2168" s="35">
        <v>12</v>
      </c>
      <c r="G2168" s="35">
        <v>2013</v>
      </c>
      <c r="H2168" s="31">
        <f t="shared" si="33"/>
        <v>17</v>
      </c>
    </row>
    <row r="2169" spans="1:8">
      <c r="A2169" s="32">
        <v>3420</v>
      </c>
      <c r="B2169" s="37">
        <v>319</v>
      </c>
      <c r="C2169" s="39">
        <v>5487</v>
      </c>
      <c r="D2169" s="38">
        <v>2896954.12</v>
      </c>
      <c r="E2169" s="38">
        <v>527.97</v>
      </c>
      <c r="F2169" s="35">
        <v>12</v>
      </c>
      <c r="G2169" s="35">
        <v>2013</v>
      </c>
      <c r="H2169" s="31">
        <f t="shared" si="33"/>
        <v>17.20062695924765</v>
      </c>
    </row>
    <row r="2170" spans="1:8">
      <c r="A2170" s="32">
        <v>7116</v>
      </c>
      <c r="B2170" s="37">
        <v>29</v>
      </c>
      <c r="C2170" s="37">
        <v>499</v>
      </c>
      <c r="D2170" s="38">
        <v>200111.04</v>
      </c>
      <c r="E2170" s="38">
        <v>401.02</v>
      </c>
      <c r="F2170" s="35">
        <v>12</v>
      </c>
      <c r="G2170" s="35">
        <v>2013</v>
      </c>
      <c r="H2170" s="31">
        <f t="shared" si="33"/>
        <v>17.206896551724139</v>
      </c>
    </row>
    <row r="2171" spans="1:8">
      <c r="A2171" s="32">
        <v>7116</v>
      </c>
      <c r="B2171" s="37">
        <v>88</v>
      </c>
      <c r="C2171" s="39">
        <v>1530</v>
      </c>
      <c r="D2171" s="38">
        <v>735874.99</v>
      </c>
      <c r="E2171" s="38">
        <v>480.96</v>
      </c>
      <c r="F2171" s="35">
        <v>12</v>
      </c>
      <c r="G2171" s="35">
        <v>2013</v>
      </c>
      <c r="H2171" s="31">
        <f t="shared" si="33"/>
        <v>17.386363636363637</v>
      </c>
    </row>
    <row r="2172" spans="1:8">
      <c r="A2172" s="32">
        <v>3117</v>
      </c>
      <c r="B2172" s="37">
        <v>464</v>
      </c>
      <c r="C2172" s="39">
        <v>8083</v>
      </c>
      <c r="D2172" s="38">
        <v>2694675.69</v>
      </c>
      <c r="E2172" s="38">
        <v>333.38</v>
      </c>
      <c r="F2172" s="35">
        <v>12</v>
      </c>
      <c r="G2172" s="35">
        <v>2013</v>
      </c>
      <c r="H2172" s="31">
        <f t="shared" si="33"/>
        <v>17.420258620689655</v>
      </c>
    </row>
    <row r="2173" spans="1:8">
      <c r="A2173" s="32">
        <v>3691</v>
      </c>
      <c r="B2173" s="37">
        <v>44</v>
      </c>
      <c r="C2173" s="37">
        <v>769</v>
      </c>
      <c r="D2173" s="38">
        <v>285952.01</v>
      </c>
      <c r="E2173" s="38">
        <v>371.85</v>
      </c>
      <c r="F2173" s="35">
        <v>12</v>
      </c>
      <c r="G2173" s="35">
        <v>2013</v>
      </c>
      <c r="H2173" s="31">
        <f t="shared" si="33"/>
        <v>17.477272727272727</v>
      </c>
    </row>
    <row r="2174" spans="1:8">
      <c r="A2174" s="32">
        <v>8323</v>
      </c>
      <c r="B2174" s="37">
        <v>65</v>
      </c>
      <c r="C2174" s="39">
        <v>1144</v>
      </c>
      <c r="D2174" s="38">
        <v>350041.94</v>
      </c>
      <c r="E2174" s="38">
        <v>305.98</v>
      </c>
      <c r="F2174" s="35">
        <v>12</v>
      </c>
      <c r="G2174" s="35">
        <v>2013</v>
      </c>
      <c r="H2174" s="31">
        <f t="shared" si="33"/>
        <v>17.600000000000001</v>
      </c>
    </row>
    <row r="2175" spans="1:8">
      <c r="A2175" s="32">
        <v>9490</v>
      </c>
      <c r="B2175" s="37">
        <v>74</v>
      </c>
      <c r="C2175" s="39">
        <v>1310</v>
      </c>
      <c r="D2175" s="38">
        <v>597197.68000000005</v>
      </c>
      <c r="E2175" s="38">
        <v>455.88</v>
      </c>
      <c r="F2175" s="35">
        <v>12</v>
      </c>
      <c r="G2175" s="35">
        <v>2013</v>
      </c>
      <c r="H2175" s="31">
        <f t="shared" si="33"/>
        <v>17.702702702702702</v>
      </c>
    </row>
    <row r="2176" spans="1:8">
      <c r="A2176" s="32">
        <v>3529</v>
      </c>
      <c r="B2176" s="37">
        <v>38</v>
      </c>
      <c r="C2176" s="37">
        <v>684</v>
      </c>
      <c r="D2176" s="38">
        <v>301457.84999999998</v>
      </c>
      <c r="E2176" s="38">
        <v>440.73</v>
      </c>
      <c r="F2176" s="35">
        <v>12</v>
      </c>
      <c r="G2176" s="35">
        <v>2013</v>
      </c>
      <c r="H2176" s="31">
        <f t="shared" si="33"/>
        <v>18</v>
      </c>
    </row>
    <row r="2177" spans="1:8">
      <c r="A2177" s="32">
        <v>3811</v>
      </c>
      <c r="B2177" s="37">
        <v>1</v>
      </c>
      <c r="C2177" s="37">
        <v>18</v>
      </c>
      <c r="D2177" s="38">
        <v>16830.05</v>
      </c>
      <c r="E2177" s="38">
        <v>935</v>
      </c>
      <c r="F2177" s="35">
        <v>12</v>
      </c>
      <c r="G2177" s="35">
        <v>2013</v>
      </c>
      <c r="H2177" s="31">
        <f t="shared" si="33"/>
        <v>18</v>
      </c>
    </row>
    <row r="2178" spans="1:8">
      <c r="A2178" s="32">
        <v>6100</v>
      </c>
      <c r="B2178" s="37">
        <v>12</v>
      </c>
      <c r="C2178" s="37">
        <v>217</v>
      </c>
      <c r="D2178" s="38">
        <v>116655.14</v>
      </c>
      <c r="E2178" s="38">
        <v>537.58000000000004</v>
      </c>
      <c r="F2178" s="35">
        <v>12</v>
      </c>
      <c r="G2178" s="35">
        <v>2013</v>
      </c>
      <c r="H2178" s="31">
        <f t="shared" si="33"/>
        <v>18.083333333333332</v>
      </c>
    </row>
    <row r="2179" spans="1:8">
      <c r="A2179" s="32">
        <v>3829</v>
      </c>
      <c r="B2179" s="37">
        <v>18</v>
      </c>
      <c r="C2179" s="37">
        <v>328</v>
      </c>
      <c r="D2179" s="38">
        <v>160787.21</v>
      </c>
      <c r="E2179" s="38">
        <v>490.2</v>
      </c>
      <c r="F2179" s="35">
        <v>12</v>
      </c>
      <c r="G2179" s="35">
        <v>2013</v>
      </c>
      <c r="H2179" s="31">
        <f t="shared" si="33"/>
        <v>18.222222222222221</v>
      </c>
    </row>
    <row r="2180" spans="1:8">
      <c r="A2180" s="32">
        <v>9600</v>
      </c>
      <c r="B2180" s="37">
        <v>35</v>
      </c>
      <c r="C2180" s="37">
        <v>652</v>
      </c>
      <c r="D2180" s="38">
        <v>1141722.6399999999</v>
      </c>
      <c r="E2180" s="38">
        <v>1751.11</v>
      </c>
      <c r="F2180" s="35">
        <v>12</v>
      </c>
      <c r="G2180" s="35">
        <v>2013</v>
      </c>
      <c r="H2180" s="31">
        <f t="shared" ref="H2180:H2243" si="34">C2180/B2180</f>
        <v>18.62857142857143</v>
      </c>
    </row>
    <row r="2181" spans="1:8">
      <c r="A2181" s="32">
        <v>9100</v>
      </c>
      <c r="B2181" s="37">
        <v>3</v>
      </c>
      <c r="C2181" s="37">
        <v>56</v>
      </c>
      <c r="D2181" s="38">
        <v>40035</v>
      </c>
      <c r="E2181" s="38">
        <v>714.91</v>
      </c>
      <c r="F2181" s="35">
        <v>12</v>
      </c>
      <c r="G2181" s="35">
        <v>2013</v>
      </c>
      <c r="H2181" s="31">
        <f t="shared" si="34"/>
        <v>18.666666666666668</v>
      </c>
    </row>
    <row r="2182" spans="1:8">
      <c r="A2182" s="32">
        <v>3699</v>
      </c>
      <c r="B2182" s="37">
        <v>1</v>
      </c>
      <c r="C2182" s="37">
        <v>19</v>
      </c>
      <c r="D2182" s="38">
        <v>5485.67</v>
      </c>
      <c r="E2182" s="38">
        <v>288.72000000000003</v>
      </c>
      <c r="F2182" s="35">
        <v>12</v>
      </c>
      <c r="G2182" s="35">
        <v>2013</v>
      </c>
      <c r="H2182" s="31">
        <f t="shared" si="34"/>
        <v>19</v>
      </c>
    </row>
    <row r="2183" spans="1:8">
      <c r="A2183" s="32">
        <v>3852</v>
      </c>
      <c r="B2183" s="37">
        <v>6</v>
      </c>
      <c r="C2183" s="37">
        <v>114</v>
      </c>
      <c r="D2183" s="38">
        <v>44559.93</v>
      </c>
      <c r="E2183" s="38">
        <v>390.88</v>
      </c>
      <c r="F2183" s="35">
        <v>12</v>
      </c>
      <c r="G2183" s="35">
        <v>2013</v>
      </c>
      <c r="H2183" s="31">
        <f t="shared" si="34"/>
        <v>19</v>
      </c>
    </row>
    <row r="2184" spans="1:8">
      <c r="A2184" s="32">
        <v>8330</v>
      </c>
      <c r="B2184" s="37">
        <v>32</v>
      </c>
      <c r="C2184" s="37">
        <v>612</v>
      </c>
      <c r="D2184" s="38">
        <v>304911.92</v>
      </c>
      <c r="E2184" s="38">
        <v>498.22</v>
      </c>
      <c r="F2184" s="35">
        <v>12</v>
      </c>
      <c r="G2184" s="35">
        <v>2013</v>
      </c>
      <c r="H2184" s="31">
        <f t="shared" si="34"/>
        <v>19.125</v>
      </c>
    </row>
    <row r="2185" spans="1:8">
      <c r="A2185" s="32">
        <v>5000</v>
      </c>
      <c r="B2185" s="39">
        <v>1107</v>
      </c>
      <c r="C2185" s="39">
        <v>21202</v>
      </c>
      <c r="D2185" s="38">
        <v>9165406.6999999993</v>
      </c>
      <c r="E2185" s="38">
        <v>432.29</v>
      </c>
      <c r="F2185" s="35">
        <v>12</v>
      </c>
      <c r="G2185" s="35">
        <v>2013</v>
      </c>
      <c r="H2185" s="31">
        <f t="shared" si="34"/>
        <v>19.152664859981932</v>
      </c>
    </row>
    <row r="2186" spans="1:8">
      <c r="A2186" s="32">
        <v>3420</v>
      </c>
      <c r="B2186" s="37">
        <v>4</v>
      </c>
      <c r="C2186" s="37">
        <v>81</v>
      </c>
      <c r="D2186" s="38">
        <v>47703.95</v>
      </c>
      <c r="E2186" s="38">
        <v>588.94000000000005</v>
      </c>
      <c r="F2186" s="35">
        <v>12</v>
      </c>
      <c r="G2186" s="35">
        <v>2013</v>
      </c>
      <c r="H2186" s="31">
        <f t="shared" si="34"/>
        <v>20.25</v>
      </c>
    </row>
    <row r="2187" spans="1:8">
      <c r="A2187" s="32">
        <v>6100</v>
      </c>
      <c r="B2187" s="37">
        <v>159</v>
      </c>
      <c r="C2187" s="39">
        <v>3242</v>
      </c>
      <c r="D2187" s="38">
        <v>1658524.8</v>
      </c>
      <c r="E2187" s="38">
        <v>511.57</v>
      </c>
      <c r="F2187" s="35">
        <v>12</v>
      </c>
      <c r="G2187" s="35">
        <v>2013</v>
      </c>
      <c r="H2187" s="31">
        <f t="shared" si="34"/>
        <v>20.389937106918239</v>
      </c>
    </row>
    <row r="2188" spans="1:8">
      <c r="A2188" s="32">
        <v>9310</v>
      </c>
      <c r="B2188" s="37">
        <v>97</v>
      </c>
      <c r="C2188" s="39">
        <v>1979</v>
      </c>
      <c r="D2188" s="38">
        <v>1217513.8700000001</v>
      </c>
      <c r="E2188" s="38">
        <v>615.22</v>
      </c>
      <c r="F2188" s="35">
        <v>12</v>
      </c>
      <c r="G2188" s="35">
        <v>2013</v>
      </c>
      <c r="H2188" s="31">
        <f t="shared" si="34"/>
        <v>20.402061855670102</v>
      </c>
    </row>
    <row r="2189" spans="1:8">
      <c r="A2189" s="32">
        <v>3131</v>
      </c>
      <c r="B2189" s="37">
        <v>22</v>
      </c>
      <c r="C2189" s="37">
        <v>455</v>
      </c>
      <c r="D2189" s="38">
        <v>192916.97</v>
      </c>
      <c r="E2189" s="38">
        <v>423.99</v>
      </c>
      <c r="F2189" s="35">
        <v>12</v>
      </c>
      <c r="G2189" s="35">
        <v>2013</v>
      </c>
      <c r="H2189" s="31">
        <f t="shared" si="34"/>
        <v>20.681818181818183</v>
      </c>
    </row>
    <row r="2190" spans="1:8">
      <c r="A2190" s="32">
        <v>9200</v>
      </c>
      <c r="B2190" s="37">
        <v>26</v>
      </c>
      <c r="C2190" s="37">
        <v>541</v>
      </c>
      <c r="D2190" s="38">
        <v>289277.78000000003</v>
      </c>
      <c r="E2190" s="38">
        <v>534.71</v>
      </c>
      <c r="F2190" s="35">
        <v>12</v>
      </c>
      <c r="G2190" s="35">
        <v>2013</v>
      </c>
      <c r="H2190" s="31">
        <f t="shared" si="34"/>
        <v>20.807692307692307</v>
      </c>
    </row>
    <row r="2191" spans="1:8">
      <c r="A2191" s="32">
        <v>3212</v>
      </c>
      <c r="B2191" s="37">
        <v>27</v>
      </c>
      <c r="C2191" s="37">
        <v>563</v>
      </c>
      <c r="D2191" s="38">
        <v>221302.7</v>
      </c>
      <c r="E2191" s="38">
        <v>393.08</v>
      </c>
      <c r="F2191" s="35">
        <v>12</v>
      </c>
      <c r="G2191" s="35">
        <v>2013</v>
      </c>
      <c r="H2191" s="31">
        <f t="shared" si="34"/>
        <v>20.851851851851851</v>
      </c>
    </row>
    <row r="2192" spans="1:8">
      <c r="A2192" s="32">
        <v>8325</v>
      </c>
      <c r="B2192" s="37">
        <v>31</v>
      </c>
      <c r="C2192" s="37">
        <v>647</v>
      </c>
      <c r="D2192" s="38">
        <v>278658.26</v>
      </c>
      <c r="E2192" s="38">
        <v>430.69</v>
      </c>
      <c r="F2192" s="35">
        <v>12</v>
      </c>
      <c r="G2192" s="35">
        <v>2013</v>
      </c>
      <c r="H2192" s="31">
        <f t="shared" si="34"/>
        <v>20.870967741935484</v>
      </c>
    </row>
    <row r="2193" spans="1:8">
      <c r="A2193" s="32">
        <v>8102</v>
      </c>
      <c r="B2193" s="37">
        <v>181</v>
      </c>
      <c r="C2193" s="39">
        <v>3802</v>
      </c>
      <c r="D2193" s="38">
        <v>2445551.5099999998</v>
      </c>
      <c r="E2193" s="38">
        <v>643.23</v>
      </c>
      <c r="F2193" s="35">
        <v>12</v>
      </c>
      <c r="G2193" s="35">
        <v>2013</v>
      </c>
      <c r="H2193" s="31">
        <f t="shared" si="34"/>
        <v>21.005524861878452</v>
      </c>
    </row>
    <row r="2194" spans="1:8">
      <c r="A2194" s="32">
        <v>3819</v>
      </c>
      <c r="B2194" s="37">
        <v>16</v>
      </c>
      <c r="C2194" s="37">
        <v>337</v>
      </c>
      <c r="D2194" s="38">
        <v>162763.5</v>
      </c>
      <c r="E2194" s="38">
        <v>482.98</v>
      </c>
      <c r="F2194" s="35">
        <v>12</v>
      </c>
      <c r="G2194" s="35">
        <v>2013</v>
      </c>
      <c r="H2194" s="31">
        <f t="shared" si="34"/>
        <v>21.0625</v>
      </c>
    </row>
    <row r="2195" spans="1:8">
      <c r="A2195" s="32">
        <v>7131</v>
      </c>
      <c r="B2195" s="37">
        <v>6</v>
      </c>
      <c r="C2195" s="37">
        <v>127</v>
      </c>
      <c r="D2195" s="38">
        <v>83091</v>
      </c>
      <c r="E2195" s="38">
        <v>654.26</v>
      </c>
      <c r="F2195" s="35">
        <v>12</v>
      </c>
      <c r="G2195" s="35">
        <v>2013</v>
      </c>
      <c r="H2195" s="31">
        <f t="shared" si="34"/>
        <v>21.166666666666668</v>
      </c>
    </row>
    <row r="2196" spans="1:8">
      <c r="A2196" s="32">
        <v>9331</v>
      </c>
      <c r="B2196" s="37">
        <v>115</v>
      </c>
      <c r="C2196" s="39">
        <v>2446</v>
      </c>
      <c r="D2196" s="38">
        <v>1044500.16</v>
      </c>
      <c r="E2196" s="38">
        <v>427.02</v>
      </c>
      <c r="F2196" s="35">
        <v>12</v>
      </c>
      <c r="G2196" s="35">
        <v>2013</v>
      </c>
      <c r="H2196" s="31">
        <f t="shared" si="34"/>
        <v>21.269565217391303</v>
      </c>
    </row>
    <row r="2197" spans="1:8">
      <c r="A2197" s="32">
        <v>7200</v>
      </c>
      <c r="B2197" s="37">
        <v>6</v>
      </c>
      <c r="C2197" s="37">
        <v>131</v>
      </c>
      <c r="D2197" s="38">
        <v>46207.03</v>
      </c>
      <c r="E2197" s="38">
        <v>352.73</v>
      </c>
      <c r="F2197" s="35">
        <v>12</v>
      </c>
      <c r="G2197" s="35">
        <v>2013</v>
      </c>
      <c r="H2197" s="31">
        <f t="shared" si="34"/>
        <v>21.833333333333332</v>
      </c>
    </row>
    <row r="2198" spans="1:8">
      <c r="A2198" s="32">
        <v>9340</v>
      </c>
      <c r="B2198" s="37">
        <v>142</v>
      </c>
      <c r="C2198" s="39">
        <v>3120</v>
      </c>
      <c r="D2198" s="38">
        <v>1602016.15</v>
      </c>
      <c r="E2198" s="38">
        <v>513.47</v>
      </c>
      <c r="F2198" s="35">
        <v>12</v>
      </c>
      <c r="G2198" s="35">
        <v>2013</v>
      </c>
      <c r="H2198" s="31">
        <f t="shared" si="34"/>
        <v>21.971830985915492</v>
      </c>
    </row>
    <row r="2199" spans="1:8">
      <c r="A2199" s="32">
        <v>9490</v>
      </c>
      <c r="B2199" s="37">
        <v>96</v>
      </c>
      <c r="C2199" s="39">
        <v>2126</v>
      </c>
      <c r="D2199" s="38">
        <v>784309.75</v>
      </c>
      <c r="E2199" s="38">
        <v>368.91</v>
      </c>
      <c r="F2199" s="35">
        <v>12</v>
      </c>
      <c r="G2199" s="35">
        <v>2013</v>
      </c>
      <c r="H2199" s="31">
        <f t="shared" si="34"/>
        <v>22.145833333333332</v>
      </c>
    </row>
    <row r="2200" spans="1:8">
      <c r="A2200" s="32">
        <v>3710</v>
      </c>
      <c r="B2200" s="37">
        <v>6</v>
      </c>
      <c r="C2200" s="37">
        <v>134</v>
      </c>
      <c r="D2200" s="38">
        <v>70801.3</v>
      </c>
      <c r="E2200" s="38">
        <v>528.37</v>
      </c>
      <c r="F2200" s="35">
        <v>12</v>
      </c>
      <c r="G2200" s="35">
        <v>2013</v>
      </c>
      <c r="H2200" s="31">
        <f t="shared" si="34"/>
        <v>22.333333333333332</v>
      </c>
    </row>
    <row r="2201" spans="1:8">
      <c r="A2201" s="32">
        <v>3122</v>
      </c>
      <c r="B2201" s="37">
        <v>27</v>
      </c>
      <c r="C2201" s="37">
        <v>610</v>
      </c>
      <c r="D2201" s="38">
        <v>234267.29</v>
      </c>
      <c r="E2201" s="38">
        <v>384.04</v>
      </c>
      <c r="F2201" s="35">
        <v>12</v>
      </c>
      <c r="G2201" s="35">
        <v>2013</v>
      </c>
      <c r="H2201" s="31">
        <f t="shared" si="34"/>
        <v>22.592592592592592</v>
      </c>
    </row>
    <row r="2202" spans="1:8">
      <c r="A2202" s="32">
        <v>7192</v>
      </c>
      <c r="B2202" s="37">
        <v>34</v>
      </c>
      <c r="C2202" s="37">
        <v>785</v>
      </c>
      <c r="D2202" s="38">
        <v>422976.88</v>
      </c>
      <c r="E2202" s="38">
        <v>538.82000000000005</v>
      </c>
      <c r="F2202" s="35">
        <v>12</v>
      </c>
      <c r="G2202" s="35">
        <v>2013</v>
      </c>
      <c r="H2202" s="31">
        <f t="shared" si="34"/>
        <v>23.088235294117649</v>
      </c>
    </row>
    <row r="2203" spans="1:8">
      <c r="A2203" s="32">
        <v>3320</v>
      </c>
      <c r="B2203" s="37">
        <v>93</v>
      </c>
      <c r="C2203" s="39">
        <v>2157</v>
      </c>
      <c r="D2203" s="38">
        <v>977602.1</v>
      </c>
      <c r="E2203" s="38">
        <v>453.22</v>
      </c>
      <c r="F2203" s="35">
        <v>12</v>
      </c>
      <c r="G2203" s="35">
        <v>2013</v>
      </c>
      <c r="H2203" s="31">
        <f t="shared" si="34"/>
        <v>23.193548387096776</v>
      </c>
    </row>
    <row r="2204" spans="1:8">
      <c r="A2204" s="32">
        <v>3529</v>
      </c>
      <c r="B2204" s="37">
        <v>3</v>
      </c>
      <c r="C2204" s="37">
        <v>70</v>
      </c>
      <c r="D2204" s="38">
        <v>21592.44</v>
      </c>
      <c r="E2204" s="38">
        <v>308.45999999999998</v>
      </c>
      <c r="F2204" s="35">
        <v>12</v>
      </c>
      <c r="G2204" s="35">
        <v>2013</v>
      </c>
      <c r="H2204" s="31">
        <f t="shared" si="34"/>
        <v>23.333333333333332</v>
      </c>
    </row>
    <row r="2205" spans="1:8">
      <c r="A2205" s="32">
        <v>6100</v>
      </c>
      <c r="B2205" s="37">
        <v>40</v>
      </c>
      <c r="C2205" s="37">
        <v>939</v>
      </c>
      <c r="D2205" s="38">
        <v>759512.86</v>
      </c>
      <c r="E2205" s="38">
        <v>808.85</v>
      </c>
      <c r="F2205" s="35">
        <v>12</v>
      </c>
      <c r="G2205" s="35">
        <v>2013</v>
      </c>
      <c r="H2205" s="31">
        <f t="shared" si="34"/>
        <v>23.475000000000001</v>
      </c>
    </row>
    <row r="2206" spans="1:8">
      <c r="A2206" s="32">
        <v>8103</v>
      </c>
      <c r="B2206" s="37">
        <v>39</v>
      </c>
      <c r="C2206" s="37">
        <v>935</v>
      </c>
      <c r="D2206" s="38">
        <v>523776.76</v>
      </c>
      <c r="E2206" s="38">
        <v>560.19000000000005</v>
      </c>
      <c r="F2206" s="35">
        <v>12</v>
      </c>
      <c r="G2206" s="35">
        <v>2013</v>
      </c>
      <c r="H2206" s="31">
        <f t="shared" si="34"/>
        <v>23.974358974358974</v>
      </c>
    </row>
    <row r="2207" spans="1:8">
      <c r="A2207" s="32">
        <v>3511</v>
      </c>
      <c r="B2207" s="37">
        <v>1</v>
      </c>
      <c r="C2207" s="37">
        <v>24</v>
      </c>
      <c r="D2207" s="38">
        <v>10957.27</v>
      </c>
      <c r="E2207" s="38">
        <v>456.55</v>
      </c>
      <c r="F2207" s="35">
        <v>12</v>
      </c>
      <c r="G2207" s="35">
        <v>2013</v>
      </c>
      <c r="H2207" s="31">
        <f t="shared" si="34"/>
        <v>24</v>
      </c>
    </row>
    <row r="2208" spans="1:8">
      <c r="A2208" s="32">
        <v>3812</v>
      </c>
      <c r="B2208" s="37">
        <v>1</v>
      </c>
      <c r="C2208" s="37">
        <v>24</v>
      </c>
      <c r="D2208" s="38">
        <v>16186.16</v>
      </c>
      <c r="E2208" s="38">
        <v>674.42</v>
      </c>
      <c r="F2208" s="35">
        <v>12</v>
      </c>
      <c r="G2208" s="35">
        <v>2013</v>
      </c>
      <c r="H2208" s="31">
        <f t="shared" si="34"/>
        <v>24</v>
      </c>
    </row>
    <row r="2209" spans="1:8">
      <c r="A2209" s="32">
        <v>6200</v>
      </c>
      <c r="B2209" s="37">
        <v>363</v>
      </c>
      <c r="C2209" s="39">
        <v>8798</v>
      </c>
      <c r="D2209" s="38">
        <v>4329653.96</v>
      </c>
      <c r="E2209" s="38">
        <v>492.12</v>
      </c>
      <c r="F2209" s="35">
        <v>12</v>
      </c>
      <c r="G2209" s="35">
        <v>2013</v>
      </c>
      <c r="H2209" s="31">
        <f t="shared" si="34"/>
        <v>24.236914600550964</v>
      </c>
    </row>
    <row r="2210" spans="1:8">
      <c r="A2210" s="32">
        <v>9340</v>
      </c>
      <c r="B2210" s="37">
        <v>200</v>
      </c>
      <c r="C2210" s="39">
        <v>4860</v>
      </c>
      <c r="D2210" s="38">
        <v>3117734.28</v>
      </c>
      <c r="E2210" s="38">
        <v>641.51</v>
      </c>
      <c r="F2210" s="35">
        <v>12</v>
      </c>
      <c r="G2210" s="35">
        <v>2013</v>
      </c>
      <c r="H2210" s="31">
        <f t="shared" si="34"/>
        <v>24.3</v>
      </c>
    </row>
    <row r="2211" spans="1:8">
      <c r="A2211" s="32">
        <v>3832</v>
      </c>
      <c r="B2211" s="37">
        <v>8</v>
      </c>
      <c r="C2211" s="37">
        <v>195</v>
      </c>
      <c r="D2211" s="38">
        <v>65745.929999999993</v>
      </c>
      <c r="E2211" s="38">
        <v>337.16</v>
      </c>
      <c r="F2211" s="35">
        <v>12</v>
      </c>
      <c r="G2211" s="35">
        <v>2013</v>
      </c>
      <c r="H2211" s="31">
        <f t="shared" si="34"/>
        <v>24.375</v>
      </c>
    </row>
    <row r="2212" spans="1:8">
      <c r="A2212" s="32">
        <v>8103</v>
      </c>
      <c r="B2212" s="37">
        <v>10</v>
      </c>
      <c r="C2212" s="37">
        <v>244</v>
      </c>
      <c r="D2212" s="38">
        <v>251558.05</v>
      </c>
      <c r="E2212" s="38">
        <v>1030.98</v>
      </c>
      <c r="F2212" s="35">
        <v>12</v>
      </c>
      <c r="G2212" s="35">
        <v>2013</v>
      </c>
      <c r="H2212" s="31">
        <f t="shared" si="34"/>
        <v>24.4</v>
      </c>
    </row>
    <row r="2213" spans="1:8">
      <c r="A2213" s="32">
        <v>9490</v>
      </c>
      <c r="B2213" s="37">
        <v>4</v>
      </c>
      <c r="C2213" s="37">
        <v>102</v>
      </c>
      <c r="D2213" s="38">
        <v>66526.350000000006</v>
      </c>
      <c r="E2213" s="38">
        <v>652.22</v>
      </c>
      <c r="F2213" s="35">
        <v>12</v>
      </c>
      <c r="G2213" s="35">
        <v>2013</v>
      </c>
      <c r="H2213" s="31">
        <f t="shared" si="34"/>
        <v>25.5</v>
      </c>
    </row>
    <row r="2214" spans="1:8">
      <c r="A2214" s="32">
        <v>9350</v>
      </c>
      <c r="B2214" s="37">
        <v>77</v>
      </c>
      <c r="C2214" s="39">
        <v>1973</v>
      </c>
      <c r="D2214" s="38">
        <v>1208200.3600000001</v>
      </c>
      <c r="E2214" s="38">
        <v>612.37</v>
      </c>
      <c r="F2214" s="35">
        <v>12</v>
      </c>
      <c r="G2214" s="35">
        <v>2013</v>
      </c>
      <c r="H2214" s="31">
        <f t="shared" si="34"/>
        <v>25.623376623376622</v>
      </c>
    </row>
    <row r="2215" spans="1:8">
      <c r="A2215" s="32">
        <v>3119</v>
      </c>
      <c r="B2215" s="37">
        <v>23</v>
      </c>
      <c r="C2215" s="37">
        <v>618</v>
      </c>
      <c r="D2215" s="38">
        <v>270876.24</v>
      </c>
      <c r="E2215" s="38">
        <v>438.31</v>
      </c>
      <c r="F2215" s="35">
        <v>12</v>
      </c>
      <c r="G2215" s="35">
        <v>2013</v>
      </c>
      <c r="H2215" s="31">
        <f t="shared" si="34"/>
        <v>26.869565217391305</v>
      </c>
    </row>
    <row r="2216" spans="1:8">
      <c r="A2216" s="32">
        <v>6100</v>
      </c>
      <c r="B2216" s="37">
        <v>44</v>
      </c>
      <c r="C2216" s="39">
        <v>1184</v>
      </c>
      <c r="D2216" s="38">
        <v>658584.59</v>
      </c>
      <c r="E2216" s="38">
        <v>556.24</v>
      </c>
      <c r="F2216" s="35">
        <v>12</v>
      </c>
      <c r="G2216" s="35">
        <v>2013</v>
      </c>
      <c r="H2216" s="31">
        <f t="shared" si="34"/>
        <v>26.90909090909091</v>
      </c>
    </row>
    <row r="2217" spans="1:8">
      <c r="A2217" s="32">
        <v>9399</v>
      </c>
      <c r="B2217" s="37">
        <v>10</v>
      </c>
      <c r="C2217" s="37">
        <v>278</v>
      </c>
      <c r="D2217" s="38">
        <v>120168.51</v>
      </c>
      <c r="E2217" s="38">
        <v>432.26</v>
      </c>
      <c r="F2217" s="35">
        <v>12</v>
      </c>
      <c r="G2217" s="35">
        <v>2013</v>
      </c>
      <c r="H2217" s="31">
        <f t="shared" si="34"/>
        <v>27.8</v>
      </c>
    </row>
    <row r="2218" spans="1:8">
      <c r="A2218" s="32">
        <v>9413</v>
      </c>
      <c r="B2218" s="37">
        <v>71</v>
      </c>
      <c r="C2218" s="39">
        <v>1994</v>
      </c>
      <c r="D2218" s="38">
        <v>1123427.46</v>
      </c>
      <c r="E2218" s="38">
        <v>563.4</v>
      </c>
      <c r="F2218" s="35">
        <v>12</v>
      </c>
      <c r="G2218" s="35">
        <v>2013</v>
      </c>
      <c r="H2218" s="31">
        <f t="shared" si="34"/>
        <v>28.08450704225352</v>
      </c>
    </row>
    <row r="2219" spans="1:8">
      <c r="A2219" s="32">
        <v>3116</v>
      </c>
      <c r="B2219" s="37">
        <v>122</v>
      </c>
      <c r="C2219" s="39">
        <v>3432</v>
      </c>
      <c r="D2219" s="38">
        <v>1430853.13</v>
      </c>
      <c r="E2219" s="38">
        <v>416.92</v>
      </c>
      <c r="F2219" s="35">
        <v>12</v>
      </c>
      <c r="G2219" s="35">
        <v>2013</v>
      </c>
      <c r="H2219" s="31">
        <f t="shared" si="34"/>
        <v>28.131147540983605</v>
      </c>
    </row>
    <row r="2220" spans="1:8">
      <c r="A2220" s="32">
        <v>8329</v>
      </c>
      <c r="B2220" s="37">
        <v>93</v>
      </c>
      <c r="C2220" s="39">
        <v>2694</v>
      </c>
      <c r="D2220" s="38">
        <v>773440.23</v>
      </c>
      <c r="E2220" s="38">
        <v>287.10000000000002</v>
      </c>
      <c r="F2220" s="35">
        <v>12</v>
      </c>
      <c r="G2220" s="35">
        <v>2013</v>
      </c>
      <c r="H2220" s="31">
        <f t="shared" si="34"/>
        <v>28.967741935483872</v>
      </c>
    </row>
    <row r="2221" spans="1:8">
      <c r="A2221" s="32">
        <v>3523</v>
      </c>
      <c r="B2221" s="37">
        <v>32</v>
      </c>
      <c r="C2221" s="37">
        <v>953</v>
      </c>
      <c r="D2221" s="38">
        <v>429915.76</v>
      </c>
      <c r="E2221" s="38">
        <v>451.12</v>
      </c>
      <c r="F2221" s="35">
        <v>12</v>
      </c>
      <c r="G2221" s="35">
        <v>2013</v>
      </c>
      <c r="H2221" s="31">
        <f t="shared" si="34"/>
        <v>29.78125</v>
      </c>
    </row>
    <row r="2222" spans="1:8">
      <c r="A2222" s="32">
        <v>3231</v>
      </c>
      <c r="B2222" s="37">
        <v>8</v>
      </c>
      <c r="C2222" s="37">
        <v>241</v>
      </c>
      <c r="D2222" s="38">
        <v>95399.61</v>
      </c>
      <c r="E2222" s="38">
        <v>395.85</v>
      </c>
      <c r="F2222" s="35">
        <v>12</v>
      </c>
      <c r="G2222" s="35">
        <v>2013</v>
      </c>
      <c r="H2222" s="31">
        <f t="shared" si="34"/>
        <v>30.125</v>
      </c>
    </row>
    <row r="2223" spans="1:8">
      <c r="A2223" s="32">
        <v>6200</v>
      </c>
      <c r="B2223" s="37">
        <v>21</v>
      </c>
      <c r="C2223" s="37">
        <v>638</v>
      </c>
      <c r="D2223" s="38">
        <v>195021.95</v>
      </c>
      <c r="E2223" s="38">
        <v>305.68</v>
      </c>
      <c r="F2223" s="35">
        <v>12</v>
      </c>
      <c r="G2223" s="35">
        <v>2013</v>
      </c>
      <c r="H2223" s="31">
        <f t="shared" si="34"/>
        <v>30.38095238095238</v>
      </c>
    </row>
    <row r="2224" spans="1:8">
      <c r="A2224" s="32">
        <v>8323</v>
      </c>
      <c r="B2224" s="37">
        <v>19</v>
      </c>
      <c r="C2224" s="37">
        <v>623</v>
      </c>
      <c r="D2224" s="38">
        <v>402388.08</v>
      </c>
      <c r="E2224" s="38">
        <v>645.89</v>
      </c>
      <c r="F2224" s="35">
        <v>12</v>
      </c>
      <c r="G2224" s="35">
        <v>2013</v>
      </c>
      <c r="H2224" s="31">
        <f t="shared" si="34"/>
        <v>32.789473684210527</v>
      </c>
    </row>
    <row r="2225" spans="1:8">
      <c r="A2225" s="32">
        <v>6200</v>
      </c>
      <c r="B2225" s="37">
        <v>93</v>
      </c>
      <c r="C2225" s="39">
        <v>3050</v>
      </c>
      <c r="D2225" s="38">
        <v>1427659.11</v>
      </c>
      <c r="E2225" s="38">
        <v>468.08</v>
      </c>
      <c r="F2225" s="35">
        <v>12</v>
      </c>
      <c r="G2225" s="35">
        <v>2013</v>
      </c>
      <c r="H2225" s="31">
        <f t="shared" si="34"/>
        <v>32.795698924731184</v>
      </c>
    </row>
    <row r="2226" spans="1:8">
      <c r="A2226" s="32">
        <v>3909</v>
      </c>
      <c r="B2226" s="37">
        <v>66</v>
      </c>
      <c r="C2226" s="39">
        <v>2227</v>
      </c>
      <c r="D2226" s="38">
        <v>1277419.6000000001</v>
      </c>
      <c r="E2226" s="38">
        <v>573.61</v>
      </c>
      <c r="F2226" s="35">
        <v>12</v>
      </c>
      <c r="G2226" s="35">
        <v>2013</v>
      </c>
      <c r="H2226" s="31">
        <f t="shared" si="34"/>
        <v>33.742424242424242</v>
      </c>
    </row>
    <row r="2227" spans="1:8">
      <c r="A2227" s="32">
        <v>9412</v>
      </c>
      <c r="B2227" s="37">
        <v>11</v>
      </c>
      <c r="C2227" s="37">
        <v>376</v>
      </c>
      <c r="D2227" s="38">
        <v>171305.52</v>
      </c>
      <c r="E2227" s="38">
        <v>455.6</v>
      </c>
      <c r="F2227" s="35">
        <v>12</v>
      </c>
      <c r="G2227" s="35">
        <v>2013</v>
      </c>
      <c r="H2227" s="31">
        <f t="shared" si="34"/>
        <v>34.18181818181818</v>
      </c>
    </row>
    <row r="2228" spans="1:8">
      <c r="A2228" s="32">
        <v>8200</v>
      </c>
      <c r="B2228" s="37">
        <v>9</v>
      </c>
      <c r="C2228" s="37">
        <v>337</v>
      </c>
      <c r="D2228" s="38">
        <v>303995.11</v>
      </c>
      <c r="E2228" s="38">
        <v>902.06</v>
      </c>
      <c r="F2228" s="35">
        <v>12</v>
      </c>
      <c r="G2228" s="35">
        <v>2013</v>
      </c>
      <c r="H2228" s="31">
        <f t="shared" si="34"/>
        <v>37.444444444444443</v>
      </c>
    </row>
    <row r="2229" spans="1:8">
      <c r="A2229" s="32">
        <v>8101</v>
      </c>
      <c r="B2229" s="37">
        <v>8</v>
      </c>
      <c r="C2229" s="37">
        <v>300</v>
      </c>
      <c r="D2229" s="38">
        <v>229914.91</v>
      </c>
      <c r="E2229" s="38">
        <v>766.38</v>
      </c>
      <c r="F2229" s="35">
        <v>12</v>
      </c>
      <c r="G2229" s="35">
        <v>2013</v>
      </c>
      <c r="H2229" s="31">
        <f t="shared" si="34"/>
        <v>37.5</v>
      </c>
    </row>
    <row r="2230" spans="1:8">
      <c r="A2230" s="32">
        <v>3111</v>
      </c>
      <c r="B2230" s="37">
        <v>21</v>
      </c>
      <c r="C2230" s="37">
        <v>790</v>
      </c>
      <c r="D2230" s="38">
        <v>381673.09</v>
      </c>
      <c r="E2230" s="38">
        <v>483.13</v>
      </c>
      <c r="F2230" s="35">
        <v>12</v>
      </c>
      <c r="G2230" s="35">
        <v>2013</v>
      </c>
      <c r="H2230" s="31">
        <f t="shared" si="34"/>
        <v>37.61904761904762</v>
      </c>
    </row>
    <row r="2231" spans="1:8">
      <c r="A2231" s="32">
        <v>3213</v>
      </c>
      <c r="B2231" s="37">
        <v>8</v>
      </c>
      <c r="C2231" s="37">
        <v>302</v>
      </c>
      <c r="D2231" s="38">
        <v>99664.68</v>
      </c>
      <c r="E2231" s="38">
        <v>330.02</v>
      </c>
      <c r="F2231" s="35">
        <v>12</v>
      </c>
      <c r="G2231" s="35">
        <v>2013</v>
      </c>
      <c r="H2231" s="31">
        <f t="shared" si="34"/>
        <v>37.75</v>
      </c>
    </row>
    <row r="2232" spans="1:8">
      <c r="A2232" s="32">
        <v>7121</v>
      </c>
      <c r="B2232" s="37">
        <v>20</v>
      </c>
      <c r="C2232" s="37">
        <v>764</v>
      </c>
      <c r="D2232" s="38">
        <v>569340.27</v>
      </c>
      <c r="E2232" s="38">
        <v>745.21</v>
      </c>
      <c r="F2232" s="35">
        <v>12</v>
      </c>
      <c r="G2232" s="35">
        <v>2013</v>
      </c>
      <c r="H2232" s="31">
        <f t="shared" si="34"/>
        <v>38.200000000000003</v>
      </c>
    </row>
    <row r="2233" spans="1:8">
      <c r="A2233" s="32">
        <v>8329</v>
      </c>
      <c r="B2233" s="37">
        <v>473</v>
      </c>
      <c r="C2233" s="39">
        <v>18270</v>
      </c>
      <c r="D2233" s="38">
        <v>9069336.4299999997</v>
      </c>
      <c r="E2233" s="38">
        <v>496.41</v>
      </c>
      <c r="F2233" s="35">
        <v>12</v>
      </c>
      <c r="G2233" s="35">
        <v>2013</v>
      </c>
      <c r="H2233" s="31">
        <f t="shared" si="34"/>
        <v>38.625792811839325</v>
      </c>
    </row>
    <row r="2234" spans="1:8">
      <c r="A2234" s="32">
        <v>8329</v>
      </c>
      <c r="B2234" s="37">
        <v>332</v>
      </c>
      <c r="C2234" s="39">
        <v>13336</v>
      </c>
      <c r="D2234" s="38">
        <v>6259463.2599999998</v>
      </c>
      <c r="E2234" s="38">
        <v>469.37</v>
      </c>
      <c r="F2234" s="35">
        <v>12</v>
      </c>
      <c r="G2234" s="35">
        <v>2013</v>
      </c>
      <c r="H2234" s="31">
        <f t="shared" si="34"/>
        <v>40.168674698795179</v>
      </c>
    </row>
    <row r="2235" spans="1:8">
      <c r="A2235" s="32">
        <v>3112</v>
      </c>
      <c r="B2235" s="37">
        <v>82</v>
      </c>
      <c r="C2235" s="39">
        <v>3328</v>
      </c>
      <c r="D2235" s="38">
        <v>1466433.28</v>
      </c>
      <c r="E2235" s="38">
        <v>440.64</v>
      </c>
      <c r="F2235" s="35">
        <v>12</v>
      </c>
      <c r="G2235" s="35">
        <v>2013</v>
      </c>
      <c r="H2235" s="31">
        <f t="shared" si="34"/>
        <v>40.585365853658537</v>
      </c>
    </row>
    <row r="2236" spans="1:8">
      <c r="A2236" s="32">
        <v>1110</v>
      </c>
      <c r="B2236" s="37">
        <v>50</v>
      </c>
      <c r="C2236" s="39">
        <v>2085</v>
      </c>
      <c r="D2236" s="38">
        <v>486240.2</v>
      </c>
      <c r="E2236" s="38">
        <v>233.21</v>
      </c>
      <c r="F2236" s="35">
        <v>12</v>
      </c>
      <c r="G2236" s="35">
        <v>2013</v>
      </c>
      <c r="H2236" s="31">
        <f t="shared" si="34"/>
        <v>41.7</v>
      </c>
    </row>
    <row r="2237" spans="1:8">
      <c r="A2237" s="32">
        <v>7114</v>
      </c>
      <c r="B2237" s="37">
        <v>37</v>
      </c>
      <c r="C2237" s="39">
        <v>1552</v>
      </c>
      <c r="D2237" s="38">
        <v>628765.84</v>
      </c>
      <c r="E2237" s="38">
        <v>405.13</v>
      </c>
      <c r="F2237" s="35">
        <v>12</v>
      </c>
      <c r="G2237" s="35">
        <v>2013</v>
      </c>
      <c r="H2237" s="31">
        <f t="shared" si="34"/>
        <v>41.945945945945944</v>
      </c>
    </row>
    <row r="2238" spans="1:8">
      <c r="A2238" s="32">
        <v>3420</v>
      </c>
      <c r="B2238" s="37">
        <v>7</v>
      </c>
      <c r="C2238" s="37">
        <v>296</v>
      </c>
      <c r="D2238" s="38">
        <v>142203.88</v>
      </c>
      <c r="E2238" s="38">
        <v>480.42</v>
      </c>
      <c r="F2238" s="35">
        <v>12</v>
      </c>
      <c r="G2238" s="35">
        <v>2013</v>
      </c>
      <c r="H2238" s="31">
        <f t="shared" si="34"/>
        <v>42.285714285714285</v>
      </c>
    </row>
    <row r="2239" spans="1:8">
      <c r="A2239" s="32">
        <v>3710</v>
      </c>
      <c r="B2239" s="37">
        <v>13</v>
      </c>
      <c r="C2239" s="37">
        <v>569</v>
      </c>
      <c r="D2239" s="38">
        <v>214458.97</v>
      </c>
      <c r="E2239" s="38">
        <v>376.91</v>
      </c>
      <c r="F2239" s="35">
        <v>12</v>
      </c>
      <c r="G2239" s="35">
        <v>2013</v>
      </c>
      <c r="H2239" s="31">
        <f t="shared" si="34"/>
        <v>43.769230769230766</v>
      </c>
    </row>
    <row r="2240" spans="1:8">
      <c r="A2240" s="32">
        <v>3720</v>
      </c>
      <c r="B2240" s="37">
        <v>17</v>
      </c>
      <c r="C2240" s="37">
        <v>764</v>
      </c>
      <c r="D2240" s="38">
        <v>343352.89</v>
      </c>
      <c r="E2240" s="38">
        <v>449.41</v>
      </c>
      <c r="F2240" s="35">
        <v>12</v>
      </c>
      <c r="G2240" s="35">
        <v>2013</v>
      </c>
      <c r="H2240" s="31">
        <f t="shared" si="34"/>
        <v>44.941176470588232</v>
      </c>
    </row>
    <row r="2241" spans="1:8">
      <c r="A2241" s="32">
        <v>3113</v>
      </c>
      <c r="B2241" s="37">
        <v>57</v>
      </c>
      <c r="C2241" s="39">
        <v>2618</v>
      </c>
      <c r="D2241" s="38">
        <v>1393121.98</v>
      </c>
      <c r="E2241" s="38">
        <v>532.13</v>
      </c>
      <c r="F2241" s="35">
        <v>12</v>
      </c>
      <c r="G2241" s="35">
        <v>2013</v>
      </c>
      <c r="H2241" s="31">
        <f t="shared" si="34"/>
        <v>45.929824561403507</v>
      </c>
    </row>
    <row r="2242" spans="1:8">
      <c r="A2242" s="32">
        <v>4101</v>
      </c>
      <c r="B2242" s="37">
        <v>53</v>
      </c>
      <c r="C2242" s="39">
        <v>2462</v>
      </c>
      <c r="D2242" s="38">
        <v>2752866.46</v>
      </c>
      <c r="E2242" s="38">
        <v>1118.1400000000001</v>
      </c>
      <c r="F2242" s="35">
        <v>12</v>
      </c>
      <c r="G2242" s="35">
        <v>2013</v>
      </c>
      <c r="H2242" s="31">
        <f t="shared" si="34"/>
        <v>46.452830188679243</v>
      </c>
    </row>
    <row r="2243" spans="1:8">
      <c r="A2243" s="32">
        <v>1110</v>
      </c>
      <c r="B2243" s="37">
        <v>65</v>
      </c>
      <c r="C2243" s="39">
        <v>3087</v>
      </c>
      <c r="D2243" s="38">
        <v>1422009.43</v>
      </c>
      <c r="E2243" s="38">
        <v>460.64</v>
      </c>
      <c r="F2243" s="35">
        <v>12</v>
      </c>
      <c r="G2243" s="35">
        <v>2013</v>
      </c>
      <c r="H2243" s="31">
        <f t="shared" si="34"/>
        <v>47.492307692307691</v>
      </c>
    </row>
    <row r="2244" spans="1:8">
      <c r="A2244" s="32">
        <v>8101</v>
      </c>
      <c r="B2244" s="37">
        <v>215</v>
      </c>
      <c r="C2244" s="39">
        <v>10337</v>
      </c>
      <c r="D2244" s="38">
        <v>6574456.0499999998</v>
      </c>
      <c r="E2244" s="38">
        <v>636.01</v>
      </c>
      <c r="F2244" s="35">
        <v>12</v>
      </c>
      <c r="G2244" s="35">
        <v>2013</v>
      </c>
      <c r="H2244" s="31">
        <f t="shared" ref="H2244:H2307" si="35">C2244/B2244</f>
        <v>48.079069767441858</v>
      </c>
    </row>
    <row r="2245" spans="1:8">
      <c r="A2245" s="32">
        <v>3540</v>
      </c>
      <c r="B2245" s="37">
        <v>1</v>
      </c>
      <c r="C2245" s="37">
        <v>49</v>
      </c>
      <c r="D2245" s="38">
        <v>94504.65</v>
      </c>
      <c r="E2245" s="38">
        <v>1928.67</v>
      </c>
      <c r="F2245" s="35">
        <v>12</v>
      </c>
      <c r="G2245" s="35">
        <v>2013</v>
      </c>
      <c r="H2245" s="31">
        <f t="shared" si="35"/>
        <v>49</v>
      </c>
    </row>
    <row r="2246" spans="1:8">
      <c r="A2246" s="32">
        <v>3831</v>
      </c>
      <c r="B2246" s="37">
        <v>7</v>
      </c>
      <c r="C2246" s="37">
        <v>349</v>
      </c>
      <c r="D2246" s="38">
        <v>270054.32</v>
      </c>
      <c r="E2246" s="38">
        <v>773.79</v>
      </c>
      <c r="F2246" s="35">
        <v>12</v>
      </c>
      <c r="G2246" s="35">
        <v>2013</v>
      </c>
      <c r="H2246" s="31">
        <f t="shared" si="35"/>
        <v>49.857142857142854</v>
      </c>
    </row>
    <row r="2247" spans="1:8">
      <c r="A2247" s="32">
        <v>3233</v>
      </c>
      <c r="B2247" s="37">
        <v>23</v>
      </c>
      <c r="C2247" s="39">
        <v>1233</v>
      </c>
      <c r="D2247" s="38">
        <v>486841.56</v>
      </c>
      <c r="E2247" s="38">
        <v>394.84</v>
      </c>
      <c r="F2247" s="35">
        <v>12</v>
      </c>
      <c r="G2247" s="35">
        <v>2013</v>
      </c>
      <c r="H2247" s="31">
        <f t="shared" si="35"/>
        <v>53.608695652173914</v>
      </c>
    </row>
    <row r="2248" spans="1:8">
      <c r="A2248" s="32">
        <v>3699</v>
      </c>
      <c r="B2248" s="37">
        <v>10</v>
      </c>
      <c r="C2248" s="37">
        <v>545</v>
      </c>
      <c r="D2248" s="38">
        <v>279856.09000000003</v>
      </c>
      <c r="E2248" s="38">
        <v>513.5</v>
      </c>
      <c r="F2248" s="35">
        <v>12</v>
      </c>
      <c r="G2248" s="35">
        <v>2013</v>
      </c>
      <c r="H2248" s="31">
        <f t="shared" si="35"/>
        <v>54.5</v>
      </c>
    </row>
    <row r="2249" spans="1:8">
      <c r="A2249" s="32">
        <v>9350</v>
      </c>
      <c r="B2249" s="37">
        <v>32</v>
      </c>
      <c r="C2249" s="39">
        <v>1747</v>
      </c>
      <c r="D2249" s="38">
        <v>695511.02</v>
      </c>
      <c r="E2249" s="38">
        <v>398.12</v>
      </c>
      <c r="F2249" s="35">
        <v>12</v>
      </c>
      <c r="G2249" s="35">
        <v>2013</v>
      </c>
      <c r="H2249" s="31">
        <f t="shared" si="35"/>
        <v>54.59375</v>
      </c>
    </row>
    <row r="2250" spans="1:8">
      <c r="A2250" s="32">
        <v>3513</v>
      </c>
      <c r="B2250" s="37">
        <v>11</v>
      </c>
      <c r="C2250" s="37">
        <v>614</v>
      </c>
      <c r="D2250" s="38">
        <v>213448.6</v>
      </c>
      <c r="E2250" s="38">
        <v>347.64</v>
      </c>
      <c r="F2250" s="35">
        <v>12</v>
      </c>
      <c r="G2250" s="35">
        <v>2013</v>
      </c>
      <c r="H2250" s="31">
        <f t="shared" si="35"/>
        <v>55.81818181818182</v>
      </c>
    </row>
    <row r="2251" spans="1:8">
      <c r="A2251" s="32">
        <v>6200</v>
      </c>
      <c r="B2251" s="37">
        <v>68</v>
      </c>
      <c r="C2251" s="39">
        <v>4065</v>
      </c>
      <c r="D2251" s="38">
        <v>1897043.11</v>
      </c>
      <c r="E2251" s="38">
        <v>466.68</v>
      </c>
      <c r="F2251" s="35">
        <v>12</v>
      </c>
      <c r="G2251" s="35">
        <v>2013</v>
      </c>
      <c r="H2251" s="31">
        <f t="shared" si="35"/>
        <v>59.779411764705884</v>
      </c>
    </row>
    <row r="2252" spans="1:8">
      <c r="A2252" s="32">
        <v>9200</v>
      </c>
      <c r="B2252" s="37">
        <v>88</v>
      </c>
      <c r="C2252" s="39">
        <v>5487</v>
      </c>
      <c r="D2252" s="38">
        <v>1459429.64</v>
      </c>
      <c r="E2252" s="38">
        <v>265.98</v>
      </c>
      <c r="F2252" s="35">
        <v>12</v>
      </c>
      <c r="G2252" s="35">
        <v>2013</v>
      </c>
      <c r="H2252" s="31">
        <f t="shared" si="35"/>
        <v>62.352272727272727</v>
      </c>
    </row>
    <row r="2253" spans="1:8">
      <c r="A2253" s="32">
        <v>7200</v>
      </c>
      <c r="B2253" s="37">
        <v>211</v>
      </c>
      <c r="C2253" s="39">
        <v>13331</v>
      </c>
      <c r="D2253" s="38">
        <v>9925392.5299999993</v>
      </c>
      <c r="E2253" s="38">
        <v>744.53</v>
      </c>
      <c r="F2253" s="35">
        <v>12</v>
      </c>
      <c r="G2253" s="35">
        <v>2013</v>
      </c>
      <c r="H2253" s="31">
        <f t="shared" si="35"/>
        <v>63.18009478672986</v>
      </c>
    </row>
    <row r="2254" spans="1:8">
      <c r="A2254" s="32">
        <v>3511</v>
      </c>
      <c r="B2254" s="37">
        <v>8</v>
      </c>
      <c r="C2254" s="37">
        <v>518</v>
      </c>
      <c r="D2254" s="38">
        <v>294378.09000000003</v>
      </c>
      <c r="E2254" s="38">
        <v>568.29999999999995</v>
      </c>
      <c r="F2254" s="35">
        <v>12</v>
      </c>
      <c r="G2254" s="35">
        <v>2013</v>
      </c>
      <c r="H2254" s="31">
        <f t="shared" si="35"/>
        <v>64.75</v>
      </c>
    </row>
    <row r="2255" spans="1:8">
      <c r="A2255" s="32">
        <v>3521</v>
      </c>
      <c r="B2255" s="37">
        <v>14</v>
      </c>
      <c r="C2255" s="37">
        <v>988</v>
      </c>
      <c r="D2255" s="38">
        <v>562497.44999999995</v>
      </c>
      <c r="E2255" s="38">
        <v>569.33000000000004</v>
      </c>
      <c r="F2255" s="35">
        <v>12</v>
      </c>
      <c r="G2255" s="35">
        <v>2013</v>
      </c>
      <c r="H2255" s="31">
        <f t="shared" si="35"/>
        <v>70.571428571428569</v>
      </c>
    </row>
    <row r="2256" spans="1:8">
      <c r="A2256" s="32">
        <v>3512</v>
      </c>
      <c r="B2256" s="37">
        <v>9</v>
      </c>
      <c r="C2256" s="37">
        <v>693</v>
      </c>
      <c r="D2256" s="38">
        <v>462060.12</v>
      </c>
      <c r="E2256" s="38">
        <v>666.75</v>
      </c>
      <c r="F2256" s="35">
        <v>12</v>
      </c>
      <c r="G2256" s="35">
        <v>2013</v>
      </c>
      <c r="H2256" s="31">
        <f t="shared" si="35"/>
        <v>77</v>
      </c>
    </row>
    <row r="2257" spans="1:8">
      <c r="A2257" s="32">
        <v>3311</v>
      </c>
      <c r="B2257" s="37">
        <v>7</v>
      </c>
      <c r="C2257" s="37">
        <v>547</v>
      </c>
      <c r="D2257" s="38">
        <v>367514.43</v>
      </c>
      <c r="E2257" s="38">
        <v>671.87</v>
      </c>
      <c r="F2257" s="35">
        <v>12</v>
      </c>
      <c r="G2257" s="35">
        <v>2013</v>
      </c>
      <c r="H2257" s="31">
        <f t="shared" si="35"/>
        <v>78.142857142857139</v>
      </c>
    </row>
    <row r="2258" spans="1:8">
      <c r="A2258" s="32">
        <v>3219</v>
      </c>
      <c r="B2258" s="37">
        <v>24</v>
      </c>
      <c r="C2258" s="39">
        <v>1917</v>
      </c>
      <c r="D2258" s="38">
        <v>901637.01</v>
      </c>
      <c r="E2258" s="38">
        <v>470.34</v>
      </c>
      <c r="F2258" s="35">
        <v>12</v>
      </c>
      <c r="G2258" s="35">
        <v>2013</v>
      </c>
      <c r="H2258" s="31">
        <f t="shared" si="35"/>
        <v>79.875</v>
      </c>
    </row>
    <row r="2259" spans="1:8">
      <c r="A2259" s="32">
        <v>3134</v>
      </c>
      <c r="B2259" s="37">
        <v>24</v>
      </c>
      <c r="C2259" s="39">
        <v>1945</v>
      </c>
      <c r="D2259" s="38">
        <v>1103473.71</v>
      </c>
      <c r="E2259" s="38">
        <v>567.34</v>
      </c>
      <c r="F2259" s="35">
        <v>12</v>
      </c>
      <c r="G2259" s="35">
        <v>2013</v>
      </c>
      <c r="H2259" s="31">
        <f t="shared" si="35"/>
        <v>81.041666666666671</v>
      </c>
    </row>
    <row r="2260" spans="1:8">
      <c r="A2260" s="32">
        <v>3560</v>
      </c>
      <c r="B2260" s="37">
        <v>88</v>
      </c>
      <c r="C2260" s="39">
        <v>7539</v>
      </c>
      <c r="D2260" s="38">
        <v>3771180.84</v>
      </c>
      <c r="E2260" s="38">
        <v>500.22</v>
      </c>
      <c r="F2260" s="35">
        <v>12</v>
      </c>
      <c r="G2260" s="35">
        <v>2013</v>
      </c>
      <c r="H2260" s="31">
        <f t="shared" si="35"/>
        <v>85.670454545454547</v>
      </c>
    </row>
    <row r="2261" spans="1:8">
      <c r="A2261" s="32">
        <v>3522</v>
      </c>
      <c r="B2261" s="37">
        <v>65</v>
      </c>
      <c r="C2261" s="39">
        <v>5914</v>
      </c>
      <c r="D2261" s="38">
        <v>3291422.68</v>
      </c>
      <c r="E2261" s="38">
        <v>556.54999999999995</v>
      </c>
      <c r="F2261" s="35">
        <v>12</v>
      </c>
      <c r="G2261" s="35">
        <v>2013</v>
      </c>
      <c r="H2261" s="31">
        <f t="shared" si="35"/>
        <v>90.984615384615381</v>
      </c>
    </row>
    <row r="2262" spans="1:8">
      <c r="A2262" s="32">
        <v>3822</v>
      </c>
      <c r="B2262" s="37">
        <v>6</v>
      </c>
      <c r="C2262" s="37">
        <v>549</v>
      </c>
      <c r="D2262" s="38">
        <v>262226.2</v>
      </c>
      <c r="E2262" s="38">
        <v>477.64</v>
      </c>
      <c r="F2262" s="35">
        <v>12</v>
      </c>
      <c r="G2262" s="35">
        <v>2013</v>
      </c>
      <c r="H2262" s="31">
        <f t="shared" si="35"/>
        <v>91.5</v>
      </c>
    </row>
    <row r="2263" spans="1:8">
      <c r="A2263" s="32">
        <v>3419</v>
      </c>
      <c r="B2263" s="37">
        <v>17</v>
      </c>
      <c r="C2263" s="39">
        <v>1558</v>
      </c>
      <c r="D2263" s="38">
        <v>1354974.47</v>
      </c>
      <c r="E2263" s="38">
        <v>869.69</v>
      </c>
      <c r="F2263" s="35">
        <v>12</v>
      </c>
      <c r="G2263" s="35">
        <v>2013</v>
      </c>
      <c r="H2263" s="31">
        <f t="shared" si="35"/>
        <v>91.647058823529406</v>
      </c>
    </row>
    <row r="2264" spans="1:8">
      <c r="A2264" s="32">
        <v>3411</v>
      </c>
      <c r="B2264" s="37">
        <v>3</v>
      </c>
      <c r="C2264" s="37">
        <v>285</v>
      </c>
      <c r="D2264" s="38">
        <v>130589.89</v>
      </c>
      <c r="E2264" s="38">
        <v>458.21</v>
      </c>
      <c r="F2264" s="35">
        <v>12</v>
      </c>
      <c r="G2264" s="35">
        <v>2013</v>
      </c>
      <c r="H2264" s="31">
        <f t="shared" si="35"/>
        <v>95</v>
      </c>
    </row>
    <row r="2265" spans="1:8">
      <c r="A2265" s="32">
        <v>3240</v>
      </c>
      <c r="B2265" s="37">
        <v>58</v>
      </c>
      <c r="C2265" s="39">
        <v>5556</v>
      </c>
      <c r="D2265" s="38">
        <v>2461676.15</v>
      </c>
      <c r="E2265" s="38">
        <v>443.07</v>
      </c>
      <c r="F2265" s="35">
        <v>12</v>
      </c>
      <c r="G2265" s="35">
        <v>2013</v>
      </c>
      <c r="H2265" s="31">
        <f t="shared" si="35"/>
        <v>95.793103448275858</v>
      </c>
    </row>
    <row r="2266" spans="1:8">
      <c r="A2266" s="32">
        <v>2200</v>
      </c>
      <c r="B2266" s="37">
        <v>1</v>
      </c>
      <c r="C2266" s="37">
        <v>96</v>
      </c>
      <c r="D2266" s="38">
        <v>29095.8</v>
      </c>
      <c r="E2266" s="38">
        <v>303.08</v>
      </c>
      <c r="F2266" s="35">
        <v>12</v>
      </c>
      <c r="G2266" s="35">
        <v>2013</v>
      </c>
      <c r="H2266" s="31">
        <f t="shared" si="35"/>
        <v>96</v>
      </c>
    </row>
    <row r="2267" spans="1:8">
      <c r="A2267" s="32">
        <v>3412</v>
      </c>
      <c r="B2267" s="37">
        <v>10</v>
      </c>
      <c r="C2267" s="37">
        <v>962</v>
      </c>
      <c r="D2267" s="38">
        <v>541250.59</v>
      </c>
      <c r="E2267" s="38">
        <v>562.63</v>
      </c>
      <c r="F2267" s="35">
        <v>12</v>
      </c>
      <c r="G2267" s="35">
        <v>2013</v>
      </c>
      <c r="H2267" s="31">
        <f t="shared" si="35"/>
        <v>96.2</v>
      </c>
    </row>
    <row r="2268" spans="1:8">
      <c r="A2268" s="32">
        <v>3692</v>
      </c>
      <c r="B2268" s="37">
        <v>7</v>
      </c>
      <c r="C2268" s="37">
        <v>684</v>
      </c>
      <c r="D2268" s="38">
        <v>913933.42</v>
      </c>
      <c r="E2268" s="38">
        <v>1336.16</v>
      </c>
      <c r="F2268" s="35">
        <v>12</v>
      </c>
      <c r="G2268" s="35">
        <v>2013</v>
      </c>
      <c r="H2268" s="31">
        <f t="shared" si="35"/>
        <v>97.714285714285708</v>
      </c>
    </row>
    <row r="2269" spans="1:8">
      <c r="A2269" s="32">
        <v>4102</v>
      </c>
      <c r="B2269" s="37">
        <v>13</v>
      </c>
      <c r="C2269" s="39">
        <v>1296</v>
      </c>
      <c r="D2269" s="38">
        <v>663410.27</v>
      </c>
      <c r="E2269" s="38">
        <v>511.89</v>
      </c>
      <c r="F2269" s="35">
        <v>12</v>
      </c>
      <c r="G2269" s="35">
        <v>2013</v>
      </c>
      <c r="H2269" s="31">
        <f t="shared" si="35"/>
        <v>99.692307692307693</v>
      </c>
    </row>
    <row r="2270" spans="1:8">
      <c r="A2270" s="32">
        <v>8329</v>
      </c>
      <c r="B2270" s="37">
        <v>257</v>
      </c>
      <c r="C2270" s="39">
        <v>26373</v>
      </c>
      <c r="D2270" s="38">
        <v>7077400.5899999999</v>
      </c>
      <c r="E2270" s="38">
        <v>268.36</v>
      </c>
      <c r="F2270" s="35">
        <v>12</v>
      </c>
      <c r="G2270" s="35">
        <v>2013</v>
      </c>
      <c r="H2270" s="31">
        <f t="shared" si="35"/>
        <v>102.61867704280155</v>
      </c>
    </row>
    <row r="2271" spans="1:8">
      <c r="A2271" s="32">
        <v>3710</v>
      </c>
      <c r="B2271" s="37">
        <v>19</v>
      </c>
      <c r="C2271" s="39">
        <v>2045</v>
      </c>
      <c r="D2271" s="38">
        <v>1118220.26</v>
      </c>
      <c r="E2271" s="38">
        <v>546.80999999999995</v>
      </c>
      <c r="F2271" s="35">
        <v>12</v>
      </c>
      <c r="G2271" s="35">
        <v>2013</v>
      </c>
      <c r="H2271" s="31">
        <f t="shared" si="35"/>
        <v>107.63157894736842</v>
      </c>
    </row>
    <row r="2272" spans="1:8">
      <c r="A2272" s="32">
        <v>3220</v>
      </c>
      <c r="B2272" s="37">
        <v>534</v>
      </c>
      <c r="C2272" s="39">
        <v>61301</v>
      </c>
      <c r="D2272" s="38">
        <v>23307620.5</v>
      </c>
      <c r="E2272" s="38">
        <v>380.22</v>
      </c>
      <c r="F2272" s="35">
        <v>12</v>
      </c>
      <c r="G2272" s="35">
        <v>2013</v>
      </c>
      <c r="H2272" s="31">
        <f t="shared" si="35"/>
        <v>114.79588014981273</v>
      </c>
    </row>
    <row r="2273" spans="1:8">
      <c r="A2273" s="32">
        <v>5000</v>
      </c>
      <c r="B2273" s="37">
        <v>1</v>
      </c>
      <c r="C2273" s="37">
        <v>121</v>
      </c>
      <c r="D2273" s="38">
        <v>122319.19</v>
      </c>
      <c r="E2273" s="38">
        <v>1010.9</v>
      </c>
      <c r="F2273" s="35">
        <v>12</v>
      </c>
      <c r="G2273" s="35">
        <v>2013</v>
      </c>
      <c r="H2273" s="31">
        <f t="shared" si="35"/>
        <v>121</v>
      </c>
    </row>
    <row r="2274" spans="1:8">
      <c r="A2274" s="32">
        <v>9310</v>
      </c>
      <c r="B2274" s="37">
        <v>38</v>
      </c>
      <c r="C2274" s="39">
        <v>4660</v>
      </c>
      <c r="D2274" s="38">
        <v>3016746.26</v>
      </c>
      <c r="E2274" s="38">
        <v>647.37</v>
      </c>
      <c r="F2274" s="35">
        <v>12</v>
      </c>
      <c r="G2274" s="35">
        <v>2013</v>
      </c>
      <c r="H2274" s="31">
        <f t="shared" si="35"/>
        <v>122.63157894736842</v>
      </c>
    </row>
    <row r="2275" spans="1:8">
      <c r="A2275" s="32">
        <v>3113</v>
      </c>
      <c r="B2275" s="37">
        <v>48</v>
      </c>
      <c r="C2275" s="39">
        <v>7123</v>
      </c>
      <c r="D2275" s="38">
        <v>4361642.1500000004</v>
      </c>
      <c r="E2275" s="38">
        <v>612.33000000000004</v>
      </c>
      <c r="F2275" s="35">
        <v>12</v>
      </c>
      <c r="G2275" s="35">
        <v>2013</v>
      </c>
      <c r="H2275" s="31">
        <f t="shared" si="35"/>
        <v>148.39583333333334</v>
      </c>
    </row>
    <row r="2276" spans="1:8">
      <c r="A2276" s="32">
        <v>3232</v>
      </c>
      <c r="B2276" s="37">
        <v>1</v>
      </c>
      <c r="C2276" s="37">
        <v>170</v>
      </c>
      <c r="D2276" s="38">
        <v>59193.98</v>
      </c>
      <c r="E2276" s="38">
        <v>348.2</v>
      </c>
      <c r="F2276" s="35">
        <v>12</v>
      </c>
      <c r="G2276" s="35">
        <v>2013</v>
      </c>
      <c r="H2276" s="31">
        <f t="shared" si="35"/>
        <v>170</v>
      </c>
    </row>
    <row r="2277" spans="1:8">
      <c r="A2277" s="32">
        <v>7131</v>
      </c>
      <c r="B2277" s="37">
        <v>16</v>
      </c>
      <c r="C2277" s="39">
        <v>2746</v>
      </c>
      <c r="D2277" s="38">
        <v>3649517.4</v>
      </c>
      <c r="E2277" s="38">
        <v>1329.03</v>
      </c>
      <c r="F2277" s="35">
        <v>12</v>
      </c>
      <c r="G2277" s="35">
        <v>2013</v>
      </c>
      <c r="H2277" s="31">
        <f t="shared" si="35"/>
        <v>171.625</v>
      </c>
    </row>
    <row r="2278" spans="1:8">
      <c r="A2278" s="32">
        <v>3115</v>
      </c>
      <c r="B2278" s="37">
        <v>3</v>
      </c>
      <c r="C2278" s="37">
        <v>531</v>
      </c>
      <c r="D2278" s="38">
        <v>190266.75</v>
      </c>
      <c r="E2278" s="38">
        <v>358.32</v>
      </c>
      <c r="F2278" s="35">
        <v>12</v>
      </c>
      <c r="G2278" s="35">
        <v>2013</v>
      </c>
      <c r="H2278" s="31">
        <f t="shared" si="35"/>
        <v>177</v>
      </c>
    </row>
    <row r="2279" spans="1:8">
      <c r="A2279" s="32">
        <v>3114</v>
      </c>
      <c r="B2279" s="37">
        <v>8</v>
      </c>
      <c r="C2279" s="39">
        <v>1586</v>
      </c>
      <c r="D2279" s="38">
        <v>474400.61</v>
      </c>
      <c r="E2279" s="38">
        <v>299.12</v>
      </c>
      <c r="F2279" s="35">
        <v>12</v>
      </c>
      <c r="G2279" s="35">
        <v>2013</v>
      </c>
      <c r="H2279" s="31">
        <f t="shared" si="35"/>
        <v>198.25</v>
      </c>
    </row>
    <row r="2280" spans="1:8">
      <c r="A2280" s="32">
        <v>3215</v>
      </c>
      <c r="B2280" s="37">
        <v>3</v>
      </c>
      <c r="C2280" s="37">
        <v>598</v>
      </c>
      <c r="D2280" s="38">
        <v>196808.58</v>
      </c>
      <c r="E2280" s="38">
        <v>329.11</v>
      </c>
      <c r="F2280" s="35">
        <v>12</v>
      </c>
      <c r="G2280" s="35">
        <v>2013</v>
      </c>
      <c r="H2280" s="31">
        <f t="shared" si="35"/>
        <v>199.33333333333334</v>
      </c>
    </row>
    <row r="2281" spans="1:8">
      <c r="A2281" s="32">
        <v>8329</v>
      </c>
      <c r="B2281" s="37">
        <v>103</v>
      </c>
      <c r="C2281" s="39">
        <v>20721</v>
      </c>
      <c r="D2281" s="38">
        <v>9439905.0700000003</v>
      </c>
      <c r="E2281" s="38">
        <v>455.57</v>
      </c>
      <c r="F2281" s="35">
        <v>12</v>
      </c>
      <c r="G2281" s="35">
        <v>2013</v>
      </c>
      <c r="H2281" s="31">
        <f t="shared" si="35"/>
        <v>201.17475728155341</v>
      </c>
    </row>
    <row r="2282" spans="1:8">
      <c r="A2282" s="32">
        <v>8200</v>
      </c>
      <c r="B2282" s="37">
        <v>3</v>
      </c>
      <c r="C2282" s="37">
        <v>640</v>
      </c>
      <c r="D2282" s="38">
        <v>381497.89</v>
      </c>
      <c r="E2282" s="38">
        <v>596.09</v>
      </c>
      <c r="F2282" s="35">
        <v>12</v>
      </c>
      <c r="G2282" s="35">
        <v>2013</v>
      </c>
      <c r="H2282" s="31">
        <f t="shared" si="35"/>
        <v>213.33333333333334</v>
      </c>
    </row>
    <row r="2283" spans="1:8">
      <c r="A2283" s="32">
        <v>3211</v>
      </c>
      <c r="B2283" s="37">
        <v>30</v>
      </c>
      <c r="C2283" s="39">
        <v>7070</v>
      </c>
      <c r="D2283" s="38">
        <v>3759084.21</v>
      </c>
      <c r="E2283" s="38">
        <v>531.70000000000005</v>
      </c>
      <c r="F2283" s="35">
        <v>12</v>
      </c>
      <c r="G2283" s="35">
        <v>2013</v>
      </c>
      <c r="H2283" s="31">
        <f t="shared" si="35"/>
        <v>235.66666666666666</v>
      </c>
    </row>
    <row r="2284" spans="1:8">
      <c r="A2284" s="32">
        <v>3610</v>
      </c>
      <c r="B2284" s="37">
        <v>13</v>
      </c>
      <c r="C2284" s="39">
        <v>3287</v>
      </c>
      <c r="D2284" s="38">
        <v>2225145.5</v>
      </c>
      <c r="E2284" s="38">
        <v>676.95</v>
      </c>
      <c r="F2284" s="35">
        <v>12</v>
      </c>
      <c r="G2284" s="35">
        <v>2013</v>
      </c>
      <c r="H2284" s="31">
        <f t="shared" si="35"/>
        <v>252.84615384615384</v>
      </c>
    </row>
    <row r="2285" spans="1:8">
      <c r="A2285" s="32">
        <v>3133</v>
      </c>
      <c r="B2285" s="37">
        <v>5</v>
      </c>
      <c r="C2285" s="39">
        <v>1603</v>
      </c>
      <c r="D2285" s="38">
        <v>1034458.6</v>
      </c>
      <c r="E2285" s="38">
        <v>645.33000000000004</v>
      </c>
      <c r="F2285" s="35">
        <v>12</v>
      </c>
      <c r="G2285" s="35">
        <v>2013</v>
      </c>
      <c r="H2285" s="31">
        <f t="shared" si="35"/>
        <v>320.60000000000002</v>
      </c>
    </row>
    <row r="2286" spans="1:8">
      <c r="A2286" s="32">
        <v>9100</v>
      </c>
      <c r="B2286" s="37">
        <v>1</v>
      </c>
      <c r="C2286" s="37">
        <v>465</v>
      </c>
      <c r="D2286" s="38">
        <v>207690.48</v>
      </c>
      <c r="E2286" s="38">
        <v>446.65</v>
      </c>
      <c r="F2286" s="35">
        <v>12</v>
      </c>
      <c r="G2286" s="35">
        <v>2013</v>
      </c>
      <c r="H2286" s="31">
        <f t="shared" si="35"/>
        <v>465</v>
      </c>
    </row>
    <row r="2287" spans="1:8">
      <c r="A2287" s="32">
        <v>3118</v>
      </c>
      <c r="B2287" s="37">
        <v>9</v>
      </c>
      <c r="C2287" s="39">
        <v>4539</v>
      </c>
      <c r="D2287" s="38">
        <v>3138727.75</v>
      </c>
      <c r="E2287" s="38">
        <v>691.5</v>
      </c>
      <c r="F2287" s="35">
        <v>12</v>
      </c>
      <c r="G2287" s="35">
        <v>2013</v>
      </c>
      <c r="H2287" s="31">
        <f t="shared" si="35"/>
        <v>504.33333333333331</v>
      </c>
    </row>
    <row r="2288" spans="1:8">
      <c r="A2288" s="32">
        <v>3845</v>
      </c>
      <c r="B2288" s="37">
        <v>4</v>
      </c>
      <c r="C2288" s="39">
        <v>2597</v>
      </c>
      <c r="D2288" s="38">
        <v>2751856.7</v>
      </c>
      <c r="E2288" s="38">
        <v>1059.6300000000001</v>
      </c>
      <c r="F2288" s="35">
        <v>12</v>
      </c>
      <c r="G2288" s="35">
        <v>2013</v>
      </c>
      <c r="H2288" s="31">
        <f t="shared" si="35"/>
        <v>649.25</v>
      </c>
    </row>
    <row r="2289" spans="1:8">
      <c r="A2289" s="32">
        <v>8101</v>
      </c>
      <c r="B2289" s="37">
        <v>9</v>
      </c>
      <c r="C2289" s="39">
        <v>6764</v>
      </c>
      <c r="D2289" s="38">
        <v>3920001.59</v>
      </c>
      <c r="E2289" s="38">
        <v>579.54</v>
      </c>
      <c r="F2289" s="35">
        <v>12</v>
      </c>
      <c r="G2289" s="35">
        <v>2013</v>
      </c>
      <c r="H2289" s="31">
        <f t="shared" si="35"/>
        <v>751.55555555555554</v>
      </c>
    </row>
    <row r="2290" spans="1:8">
      <c r="A2290" s="32">
        <v>9100</v>
      </c>
      <c r="B2290" s="37">
        <v>1</v>
      </c>
      <c r="C2290" s="39">
        <v>1031</v>
      </c>
      <c r="D2290" s="38">
        <v>352585.8</v>
      </c>
      <c r="E2290" s="38">
        <v>341.98</v>
      </c>
      <c r="F2290" s="35">
        <v>12</v>
      </c>
      <c r="G2290" s="35">
        <v>2013</v>
      </c>
      <c r="H2290" s="31">
        <f t="shared" si="35"/>
        <v>1031</v>
      </c>
    </row>
    <row r="2291" spans="1:8">
      <c r="A2291" s="32">
        <v>9530</v>
      </c>
      <c r="B2291" s="37">
        <v>1</v>
      </c>
      <c r="C2291" s="39">
        <v>1520</v>
      </c>
      <c r="D2291" s="38">
        <v>364274.48</v>
      </c>
      <c r="E2291" s="38">
        <v>239.65</v>
      </c>
      <c r="F2291" s="35">
        <v>12</v>
      </c>
      <c r="G2291" s="35">
        <v>2013</v>
      </c>
      <c r="H2291" s="31">
        <f t="shared" si="35"/>
        <v>1520</v>
      </c>
    </row>
    <row r="2292" spans="1:8">
      <c r="A2292" s="32">
        <v>3121</v>
      </c>
      <c r="B2292" s="33">
        <v>2</v>
      </c>
      <c r="C2292" s="33">
        <v>4</v>
      </c>
      <c r="D2292" s="34">
        <v>990.76</v>
      </c>
      <c r="E2292" s="34">
        <v>247.69</v>
      </c>
      <c r="F2292" s="35">
        <v>12</v>
      </c>
      <c r="G2292" s="35">
        <v>2014</v>
      </c>
      <c r="H2292" s="31">
        <f t="shared" si="35"/>
        <v>2</v>
      </c>
    </row>
    <row r="2293" spans="1:8">
      <c r="A2293" s="32">
        <v>3832</v>
      </c>
      <c r="B2293" s="33">
        <v>1</v>
      </c>
      <c r="C2293" s="33">
        <v>2</v>
      </c>
      <c r="D2293" s="34">
        <v>489.8</v>
      </c>
      <c r="E2293" s="34">
        <v>244.9</v>
      </c>
      <c r="F2293" s="35">
        <v>12</v>
      </c>
      <c r="G2293" s="35">
        <v>2014</v>
      </c>
      <c r="H2293" s="31">
        <f t="shared" si="35"/>
        <v>2</v>
      </c>
    </row>
    <row r="2294" spans="1:8">
      <c r="A2294" s="32">
        <v>3832</v>
      </c>
      <c r="B2294" s="33">
        <v>1</v>
      </c>
      <c r="C2294" s="33">
        <v>2</v>
      </c>
      <c r="D2294" s="34">
        <v>600</v>
      </c>
      <c r="E2294" s="34">
        <v>300</v>
      </c>
      <c r="F2294" s="35">
        <v>12</v>
      </c>
      <c r="G2294" s="35">
        <v>2014</v>
      </c>
      <c r="H2294" s="31">
        <f t="shared" si="35"/>
        <v>2</v>
      </c>
    </row>
    <row r="2295" spans="1:8">
      <c r="A2295" s="32">
        <v>3849</v>
      </c>
      <c r="B2295" s="33">
        <v>1</v>
      </c>
      <c r="C2295" s="33">
        <v>2</v>
      </c>
      <c r="D2295" s="34">
        <v>489.8</v>
      </c>
      <c r="E2295" s="34">
        <v>244.9</v>
      </c>
      <c r="F2295" s="35">
        <v>12</v>
      </c>
      <c r="G2295" s="35">
        <v>2014</v>
      </c>
      <c r="H2295" s="31">
        <f t="shared" si="35"/>
        <v>2</v>
      </c>
    </row>
    <row r="2296" spans="1:8">
      <c r="A2296" s="32">
        <v>3841</v>
      </c>
      <c r="B2296" s="33">
        <v>3</v>
      </c>
      <c r="C2296" s="33">
        <v>7</v>
      </c>
      <c r="D2296" s="34">
        <v>1798.84</v>
      </c>
      <c r="E2296" s="34">
        <v>256.98</v>
      </c>
      <c r="F2296" s="35">
        <v>12</v>
      </c>
      <c r="G2296" s="35">
        <v>2014</v>
      </c>
      <c r="H2296" s="31">
        <f t="shared" si="35"/>
        <v>2.3333333333333335</v>
      </c>
    </row>
    <row r="2297" spans="1:8">
      <c r="A2297" s="32">
        <v>3851</v>
      </c>
      <c r="B2297" s="33">
        <v>2</v>
      </c>
      <c r="C2297" s="33">
        <v>5</v>
      </c>
      <c r="D2297" s="34">
        <v>1229.5999999999999</v>
      </c>
      <c r="E2297" s="34">
        <v>245.92</v>
      </c>
      <c r="F2297" s="35">
        <v>12</v>
      </c>
      <c r="G2297" s="35">
        <v>2014</v>
      </c>
      <c r="H2297" s="31">
        <f t="shared" si="35"/>
        <v>2.5</v>
      </c>
    </row>
    <row r="2298" spans="1:8">
      <c r="A2298" s="32">
        <v>1210</v>
      </c>
      <c r="B2298" s="33">
        <v>6</v>
      </c>
      <c r="C2298" s="33">
        <v>17</v>
      </c>
      <c r="D2298" s="34">
        <v>2783.56</v>
      </c>
      <c r="E2298" s="34">
        <v>163.74</v>
      </c>
      <c r="F2298" s="35">
        <v>12</v>
      </c>
      <c r="G2298" s="35">
        <v>2014</v>
      </c>
      <c r="H2298" s="31">
        <f t="shared" si="35"/>
        <v>2.8333333333333335</v>
      </c>
    </row>
    <row r="2299" spans="1:8">
      <c r="A2299" s="32">
        <v>7123</v>
      </c>
      <c r="B2299" s="33">
        <v>1</v>
      </c>
      <c r="C2299" s="33">
        <v>3</v>
      </c>
      <c r="D2299" s="34">
        <v>751.44</v>
      </c>
      <c r="E2299" s="34">
        <v>250.48</v>
      </c>
      <c r="F2299" s="35">
        <v>12</v>
      </c>
      <c r="G2299" s="35">
        <v>2014</v>
      </c>
      <c r="H2299" s="31">
        <f t="shared" si="35"/>
        <v>3</v>
      </c>
    </row>
    <row r="2300" spans="1:8">
      <c r="A2300" s="32">
        <v>3832</v>
      </c>
      <c r="B2300" s="33">
        <v>3</v>
      </c>
      <c r="C2300" s="33">
        <v>10</v>
      </c>
      <c r="D2300" s="34">
        <v>7612.18</v>
      </c>
      <c r="E2300" s="34">
        <v>761.22</v>
      </c>
      <c r="F2300" s="35">
        <v>12</v>
      </c>
      <c r="G2300" s="35">
        <v>2014</v>
      </c>
      <c r="H2300" s="31">
        <f t="shared" si="35"/>
        <v>3.3333333333333335</v>
      </c>
    </row>
    <row r="2301" spans="1:8">
      <c r="A2301" s="32">
        <v>9331</v>
      </c>
      <c r="B2301" s="36">
        <v>1712</v>
      </c>
      <c r="C2301" s="36">
        <v>5841</v>
      </c>
      <c r="D2301" s="34">
        <v>1699799.05</v>
      </c>
      <c r="E2301" s="34">
        <v>291.01</v>
      </c>
      <c r="F2301" s="35">
        <v>12</v>
      </c>
      <c r="G2301" s="35">
        <v>2014</v>
      </c>
      <c r="H2301" s="31">
        <f t="shared" si="35"/>
        <v>3.4117990654205608</v>
      </c>
    </row>
    <row r="2302" spans="1:8">
      <c r="A2302" s="32">
        <v>3819</v>
      </c>
      <c r="B2302" s="33">
        <v>2</v>
      </c>
      <c r="C2302" s="33">
        <v>7</v>
      </c>
      <c r="D2302" s="34">
        <v>1355.32</v>
      </c>
      <c r="E2302" s="34">
        <v>193.62</v>
      </c>
      <c r="F2302" s="35">
        <v>12</v>
      </c>
      <c r="G2302" s="35">
        <v>2014</v>
      </c>
      <c r="H2302" s="31">
        <f t="shared" si="35"/>
        <v>3.5</v>
      </c>
    </row>
    <row r="2303" spans="1:8">
      <c r="A2303" s="32">
        <v>3903</v>
      </c>
      <c r="B2303" s="33">
        <v>2</v>
      </c>
      <c r="C2303" s="33">
        <v>7</v>
      </c>
      <c r="D2303" s="34">
        <v>1795.92</v>
      </c>
      <c r="E2303" s="34">
        <v>256.56</v>
      </c>
      <c r="F2303" s="35">
        <v>12</v>
      </c>
      <c r="G2303" s="35">
        <v>2014</v>
      </c>
      <c r="H2303" s="31">
        <f t="shared" si="35"/>
        <v>3.5</v>
      </c>
    </row>
    <row r="2304" spans="1:8">
      <c r="A2304" s="32">
        <v>7122</v>
      </c>
      <c r="B2304" s="33">
        <v>3</v>
      </c>
      <c r="C2304" s="33">
        <v>11</v>
      </c>
      <c r="D2304" s="34">
        <v>3279.36</v>
      </c>
      <c r="E2304" s="34">
        <v>298.12</v>
      </c>
      <c r="F2304" s="35">
        <v>12</v>
      </c>
      <c r="G2304" s="35">
        <v>2014</v>
      </c>
      <c r="H2304" s="31">
        <f t="shared" si="35"/>
        <v>3.6666666666666665</v>
      </c>
    </row>
    <row r="2305" spans="1:8">
      <c r="A2305" s="32">
        <v>3813</v>
      </c>
      <c r="B2305" s="33">
        <v>1</v>
      </c>
      <c r="C2305" s="33">
        <v>4</v>
      </c>
      <c r="D2305" s="34">
        <v>474</v>
      </c>
      <c r="E2305" s="34">
        <v>118.5</v>
      </c>
      <c r="F2305" s="35">
        <v>12</v>
      </c>
      <c r="G2305" s="35">
        <v>2014</v>
      </c>
      <c r="H2305" s="31">
        <f t="shared" si="35"/>
        <v>4</v>
      </c>
    </row>
    <row r="2306" spans="1:8">
      <c r="A2306" s="32">
        <v>3853</v>
      </c>
      <c r="B2306" s="33">
        <v>1</v>
      </c>
      <c r="C2306" s="33">
        <v>4</v>
      </c>
      <c r="D2306" s="34">
        <v>701</v>
      </c>
      <c r="E2306" s="34">
        <v>175.25</v>
      </c>
      <c r="F2306" s="35">
        <v>12</v>
      </c>
      <c r="G2306" s="35">
        <v>2014</v>
      </c>
      <c r="H2306" s="31">
        <f t="shared" si="35"/>
        <v>4</v>
      </c>
    </row>
    <row r="2307" spans="1:8">
      <c r="A2307" s="32">
        <v>7111</v>
      </c>
      <c r="B2307" s="33">
        <v>2</v>
      </c>
      <c r="C2307" s="33">
        <v>8</v>
      </c>
      <c r="D2307" s="34">
        <v>2003.84</v>
      </c>
      <c r="E2307" s="34">
        <v>250.48</v>
      </c>
      <c r="F2307" s="35">
        <v>12</v>
      </c>
      <c r="G2307" s="35">
        <v>2014</v>
      </c>
      <c r="H2307" s="31">
        <f t="shared" si="35"/>
        <v>4</v>
      </c>
    </row>
    <row r="2308" spans="1:8">
      <c r="A2308" s="32">
        <v>8330</v>
      </c>
      <c r="B2308" s="33">
        <v>5</v>
      </c>
      <c r="C2308" s="33">
        <v>20</v>
      </c>
      <c r="D2308" s="34">
        <v>9207.66</v>
      </c>
      <c r="E2308" s="34">
        <v>460.38</v>
      </c>
      <c r="F2308" s="35">
        <v>12</v>
      </c>
      <c r="G2308" s="35">
        <v>2014</v>
      </c>
      <c r="H2308" s="31">
        <f t="shared" ref="H2308:H2371" si="36">C2308/B2308</f>
        <v>4</v>
      </c>
    </row>
    <row r="2309" spans="1:8">
      <c r="A2309" s="32">
        <v>3824</v>
      </c>
      <c r="B2309" s="33">
        <v>5</v>
      </c>
      <c r="C2309" s="33">
        <v>21</v>
      </c>
      <c r="D2309" s="34">
        <v>7057.05</v>
      </c>
      <c r="E2309" s="34">
        <v>336.05</v>
      </c>
      <c r="F2309" s="35">
        <v>12</v>
      </c>
      <c r="G2309" s="35">
        <v>2014</v>
      </c>
      <c r="H2309" s="31">
        <f t="shared" si="36"/>
        <v>4.2</v>
      </c>
    </row>
    <row r="2310" spans="1:8">
      <c r="A2310" s="32">
        <v>3214</v>
      </c>
      <c r="B2310" s="33">
        <v>8</v>
      </c>
      <c r="C2310" s="33">
        <v>34</v>
      </c>
      <c r="D2310" s="34">
        <v>8415.7900000000009</v>
      </c>
      <c r="E2310" s="34">
        <v>247.52</v>
      </c>
      <c r="F2310" s="35">
        <v>12</v>
      </c>
      <c r="G2310" s="35">
        <v>2014</v>
      </c>
      <c r="H2310" s="31">
        <f t="shared" si="36"/>
        <v>4.25</v>
      </c>
    </row>
    <row r="2311" spans="1:8">
      <c r="A2311" s="32">
        <v>6100</v>
      </c>
      <c r="B2311" s="33">
        <v>16</v>
      </c>
      <c r="C2311" s="33">
        <v>70</v>
      </c>
      <c r="D2311" s="34">
        <v>28464.87</v>
      </c>
      <c r="E2311" s="34">
        <v>406.64</v>
      </c>
      <c r="F2311" s="35">
        <v>12</v>
      </c>
      <c r="G2311" s="35">
        <v>2014</v>
      </c>
      <c r="H2311" s="31">
        <f t="shared" si="36"/>
        <v>4.375</v>
      </c>
    </row>
    <row r="2312" spans="1:8">
      <c r="A2312" s="32">
        <v>3831</v>
      </c>
      <c r="B2312" s="33">
        <v>7</v>
      </c>
      <c r="C2312" s="33">
        <v>31</v>
      </c>
      <c r="D2312" s="34">
        <v>7403.38</v>
      </c>
      <c r="E2312" s="34">
        <v>238.82</v>
      </c>
      <c r="F2312" s="35">
        <v>12</v>
      </c>
      <c r="G2312" s="35">
        <v>2014</v>
      </c>
      <c r="H2312" s="31">
        <f t="shared" si="36"/>
        <v>4.4285714285714288</v>
      </c>
    </row>
    <row r="2313" spans="1:8">
      <c r="A2313" s="32">
        <v>9350</v>
      </c>
      <c r="B2313" s="33">
        <v>27</v>
      </c>
      <c r="C2313" s="33">
        <v>121</v>
      </c>
      <c r="D2313" s="34">
        <v>46027.22</v>
      </c>
      <c r="E2313" s="34">
        <v>380.39</v>
      </c>
      <c r="F2313" s="35">
        <v>12</v>
      </c>
      <c r="G2313" s="35">
        <v>2014</v>
      </c>
      <c r="H2313" s="31">
        <f t="shared" si="36"/>
        <v>4.4814814814814818</v>
      </c>
    </row>
    <row r="2314" spans="1:8">
      <c r="A2314" s="32">
        <v>3131</v>
      </c>
      <c r="B2314" s="33">
        <v>2</v>
      </c>
      <c r="C2314" s="33">
        <v>9</v>
      </c>
      <c r="D2314" s="34">
        <v>2626</v>
      </c>
      <c r="E2314" s="34">
        <v>291.77999999999997</v>
      </c>
      <c r="F2314" s="35">
        <v>12</v>
      </c>
      <c r="G2314" s="35">
        <v>2014</v>
      </c>
      <c r="H2314" s="31">
        <f t="shared" si="36"/>
        <v>4.5</v>
      </c>
    </row>
    <row r="2315" spans="1:8">
      <c r="A2315" s="32">
        <v>6200</v>
      </c>
      <c r="B2315" s="33">
        <v>2</v>
      </c>
      <c r="C2315" s="33">
        <v>9</v>
      </c>
      <c r="D2315" s="34">
        <v>3838.98</v>
      </c>
      <c r="E2315" s="34">
        <v>426.55</v>
      </c>
      <c r="F2315" s="35">
        <v>12</v>
      </c>
      <c r="G2315" s="35">
        <v>2014</v>
      </c>
      <c r="H2315" s="31">
        <f t="shared" si="36"/>
        <v>4.5</v>
      </c>
    </row>
    <row r="2316" spans="1:8">
      <c r="A2316" s="32">
        <v>6200</v>
      </c>
      <c r="B2316" s="33">
        <v>23</v>
      </c>
      <c r="C2316" s="33">
        <v>104</v>
      </c>
      <c r="D2316" s="34">
        <v>33198</v>
      </c>
      <c r="E2316" s="34">
        <v>319.20999999999998</v>
      </c>
      <c r="F2316" s="35">
        <v>12</v>
      </c>
      <c r="G2316" s="35">
        <v>2014</v>
      </c>
      <c r="H2316" s="31">
        <f t="shared" si="36"/>
        <v>4.5217391304347823</v>
      </c>
    </row>
    <row r="2317" spans="1:8">
      <c r="A2317" s="32">
        <v>8321</v>
      </c>
      <c r="B2317" s="33">
        <v>895</v>
      </c>
      <c r="C2317" s="36">
        <v>4048</v>
      </c>
      <c r="D2317" s="34">
        <v>1461448.96</v>
      </c>
      <c r="E2317" s="34">
        <v>361.03</v>
      </c>
      <c r="F2317" s="35">
        <v>12</v>
      </c>
      <c r="G2317" s="35">
        <v>2014</v>
      </c>
      <c r="H2317" s="31">
        <f t="shared" si="36"/>
        <v>4.5229050279329606</v>
      </c>
    </row>
    <row r="2318" spans="1:8">
      <c r="A2318" s="32">
        <v>9591</v>
      </c>
      <c r="B2318" s="33">
        <v>580</v>
      </c>
      <c r="C2318" s="36">
        <v>2681</v>
      </c>
      <c r="D2318" s="34">
        <v>751009.45</v>
      </c>
      <c r="E2318" s="34">
        <v>280.12</v>
      </c>
      <c r="F2318" s="35">
        <v>12</v>
      </c>
      <c r="G2318" s="35">
        <v>2014</v>
      </c>
      <c r="H2318" s="31">
        <f t="shared" si="36"/>
        <v>4.6224137931034486</v>
      </c>
    </row>
    <row r="2319" spans="1:8">
      <c r="A2319" s="32">
        <v>9511</v>
      </c>
      <c r="B2319" s="33">
        <v>156</v>
      </c>
      <c r="C2319" s="33">
        <v>759</v>
      </c>
      <c r="D2319" s="34">
        <v>242246.73</v>
      </c>
      <c r="E2319" s="34">
        <v>319.17</v>
      </c>
      <c r="F2319" s="35">
        <v>12</v>
      </c>
      <c r="G2319" s="35">
        <v>2014</v>
      </c>
      <c r="H2319" s="31">
        <f t="shared" si="36"/>
        <v>4.865384615384615</v>
      </c>
    </row>
    <row r="2320" spans="1:8">
      <c r="A2320" s="32">
        <v>9592</v>
      </c>
      <c r="B2320" s="33">
        <v>48</v>
      </c>
      <c r="C2320" s="33">
        <v>236</v>
      </c>
      <c r="D2320" s="34">
        <v>79419.740000000005</v>
      </c>
      <c r="E2320" s="34">
        <v>336.52</v>
      </c>
      <c r="F2320" s="35">
        <v>12</v>
      </c>
      <c r="G2320" s="35">
        <v>2014</v>
      </c>
      <c r="H2320" s="31">
        <f t="shared" si="36"/>
        <v>4.916666666666667</v>
      </c>
    </row>
    <row r="2321" spans="1:8">
      <c r="A2321" s="32">
        <v>2302</v>
      </c>
      <c r="B2321" s="33">
        <v>2</v>
      </c>
      <c r="C2321" s="33">
        <v>10</v>
      </c>
      <c r="D2321" s="34">
        <v>3665.24</v>
      </c>
      <c r="E2321" s="34">
        <v>366.52</v>
      </c>
      <c r="F2321" s="35">
        <v>12</v>
      </c>
      <c r="G2321" s="35">
        <v>2014</v>
      </c>
      <c r="H2321" s="31">
        <f t="shared" si="36"/>
        <v>5</v>
      </c>
    </row>
    <row r="2322" spans="1:8">
      <c r="A2322" s="32">
        <v>3117</v>
      </c>
      <c r="B2322" s="33">
        <v>3</v>
      </c>
      <c r="C2322" s="33">
        <v>15</v>
      </c>
      <c r="D2322" s="34">
        <v>3727.5</v>
      </c>
      <c r="E2322" s="34">
        <v>248.5</v>
      </c>
      <c r="F2322" s="35">
        <v>12</v>
      </c>
      <c r="G2322" s="35">
        <v>2014</v>
      </c>
      <c r="H2322" s="31">
        <f t="shared" si="36"/>
        <v>5</v>
      </c>
    </row>
    <row r="2323" spans="1:8">
      <c r="A2323" s="32">
        <v>3839</v>
      </c>
      <c r="B2323" s="33">
        <v>1</v>
      </c>
      <c r="C2323" s="33">
        <v>5</v>
      </c>
      <c r="D2323" s="34">
        <v>1916.32</v>
      </c>
      <c r="E2323" s="34">
        <v>383.26</v>
      </c>
      <c r="F2323" s="35">
        <v>12</v>
      </c>
      <c r="G2323" s="35">
        <v>2014</v>
      </c>
      <c r="H2323" s="31">
        <f t="shared" si="36"/>
        <v>5</v>
      </c>
    </row>
    <row r="2324" spans="1:8">
      <c r="A2324" s="32">
        <v>8329</v>
      </c>
      <c r="B2324" s="33">
        <v>4</v>
      </c>
      <c r="C2324" s="33">
        <v>20</v>
      </c>
      <c r="D2324" s="34">
        <v>21193.79</v>
      </c>
      <c r="E2324" s="34">
        <v>1059.69</v>
      </c>
      <c r="F2324" s="35">
        <v>12</v>
      </c>
      <c r="G2324" s="35">
        <v>2014</v>
      </c>
      <c r="H2324" s="31">
        <f t="shared" si="36"/>
        <v>5</v>
      </c>
    </row>
    <row r="2325" spans="1:8">
      <c r="A2325" s="32">
        <v>3813</v>
      </c>
      <c r="B2325" s="33">
        <v>7</v>
      </c>
      <c r="C2325" s="33">
        <v>36</v>
      </c>
      <c r="D2325" s="34">
        <v>12555.15</v>
      </c>
      <c r="E2325" s="34">
        <v>348.75</v>
      </c>
      <c r="F2325" s="35">
        <v>12</v>
      </c>
      <c r="G2325" s="35">
        <v>2014</v>
      </c>
      <c r="H2325" s="31">
        <f t="shared" si="36"/>
        <v>5.1428571428571432</v>
      </c>
    </row>
    <row r="2326" spans="1:8">
      <c r="A2326" s="32">
        <v>9331</v>
      </c>
      <c r="B2326" s="33">
        <v>355</v>
      </c>
      <c r="C2326" s="36">
        <v>1932</v>
      </c>
      <c r="D2326" s="34">
        <v>794000.01</v>
      </c>
      <c r="E2326" s="34">
        <v>410.97</v>
      </c>
      <c r="F2326" s="35">
        <v>12</v>
      </c>
      <c r="G2326" s="35">
        <v>2014</v>
      </c>
      <c r="H2326" s="31">
        <f t="shared" si="36"/>
        <v>5.4422535211267604</v>
      </c>
    </row>
    <row r="2327" spans="1:8">
      <c r="A2327" s="32">
        <v>3211</v>
      </c>
      <c r="B2327" s="33">
        <v>2</v>
      </c>
      <c r="C2327" s="33">
        <v>11</v>
      </c>
      <c r="D2327" s="34">
        <v>2449</v>
      </c>
      <c r="E2327" s="34">
        <v>222.64</v>
      </c>
      <c r="F2327" s="35">
        <v>12</v>
      </c>
      <c r="G2327" s="35">
        <v>2014</v>
      </c>
      <c r="H2327" s="31">
        <f t="shared" si="36"/>
        <v>5.5</v>
      </c>
    </row>
    <row r="2328" spans="1:8">
      <c r="A2328" s="32">
        <v>9332</v>
      </c>
      <c r="B2328" s="33">
        <v>62</v>
      </c>
      <c r="C2328" s="33">
        <v>351</v>
      </c>
      <c r="D2328" s="34">
        <v>125954.34</v>
      </c>
      <c r="E2328" s="34">
        <v>358.84</v>
      </c>
      <c r="F2328" s="35">
        <v>12</v>
      </c>
      <c r="G2328" s="35">
        <v>2014</v>
      </c>
      <c r="H2328" s="31">
        <f t="shared" si="36"/>
        <v>5.661290322580645</v>
      </c>
    </row>
    <row r="2329" spans="1:8">
      <c r="A2329" s="32">
        <v>9412</v>
      </c>
      <c r="B2329" s="33">
        <v>9</v>
      </c>
      <c r="C2329" s="33">
        <v>52</v>
      </c>
      <c r="D2329" s="34">
        <v>36768.82</v>
      </c>
      <c r="E2329" s="34">
        <v>707.09</v>
      </c>
      <c r="F2329" s="35">
        <v>12</v>
      </c>
      <c r="G2329" s="35">
        <v>2014</v>
      </c>
      <c r="H2329" s="31">
        <f t="shared" si="36"/>
        <v>5.7777777777777777</v>
      </c>
    </row>
    <row r="2330" spans="1:8">
      <c r="A2330" s="32">
        <v>6200</v>
      </c>
      <c r="B2330" s="33">
        <v>57</v>
      </c>
      <c r="C2330" s="33">
        <v>330</v>
      </c>
      <c r="D2330" s="34">
        <v>90918.58</v>
      </c>
      <c r="E2330" s="34">
        <v>275.51</v>
      </c>
      <c r="F2330" s="35">
        <v>12</v>
      </c>
      <c r="G2330" s="35">
        <v>2014</v>
      </c>
      <c r="H2330" s="31">
        <f t="shared" si="36"/>
        <v>5.7894736842105265</v>
      </c>
    </row>
    <row r="2331" spans="1:8">
      <c r="A2331" s="32">
        <v>4103</v>
      </c>
      <c r="B2331" s="33">
        <v>6</v>
      </c>
      <c r="C2331" s="33">
        <v>35</v>
      </c>
      <c r="D2331" s="34">
        <v>14715.5</v>
      </c>
      <c r="E2331" s="34">
        <v>420.44</v>
      </c>
      <c r="F2331" s="35">
        <v>12</v>
      </c>
      <c r="G2331" s="35">
        <v>2014</v>
      </c>
      <c r="H2331" s="31">
        <f t="shared" si="36"/>
        <v>5.833333333333333</v>
      </c>
    </row>
    <row r="2332" spans="1:8">
      <c r="A2332" s="32">
        <v>8310</v>
      </c>
      <c r="B2332" s="33">
        <v>57</v>
      </c>
      <c r="C2332" s="33">
        <v>336</v>
      </c>
      <c r="D2332" s="34">
        <v>155957.29</v>
      </c>
      <c r="E2332" s="34">
        <v>464.16</v>
      </c>
      <c r="F2332" s="35">
        <v>12</v>
      </c>
      <c r="G2332" s="35">
        <v>2014</v>
      </c>
      <c r="H2332" s="31">
        <f t="shared" si="36"/>
        <v>5.8947368421052628</v>
      </c>
    </row>
    <row r="2333" spans="1:8">
      <c r="A2333" s="32">
        <v>3319</v>
      </c>
      <c r="B2333" s="33">
        <v>20</v>
      </c>
      <c r="C2333" s="33">
        <v>118</v>
      </c>
      <c r="D2333" s="34">
        <v>36628.53</v>
      </c>
      <c r="E2333" s="34">
        <v>310.41000000000003</v>
      </c>
      <c r="F2333" s="35">
        <v>12</v>
      </c>
      <c r="G2333" s="35">
        <v>2014</v>
      </c>
      <c r="H2333" s="31">
        <f t="shared" si="36"/>
        <v>5.9</v>
      </c>
    </row>
    <row r="2334" spans="1:8">
      <c r="A2334" s="32">
        <v>3825</v>
      </c>
      <c r="B2334" s="33">
        <v>53</v>
      </c>
      <c r="C2334" s="33">
        <v>324</v>
      </c>
      <c r="D2334" s="34">
        <v>153583.97</v>
      </c>
      <c r="E2334" s="34">
        <v>474.02</v>
      </c>
      <c r="F2334" s="35">
        <v>12</v>
      </c>
      <c r="G2334" s="35">
        <v>2014</v>
      </c>
      <c r="H2334" s="31">
        <f t="shared" si="36"/>
        <v>6.1132075471698117</v>
      </c>
    </row>
    <row r="2335" spans="1:8">
      <c r="A2335" s="32">
        <v>8330</v>
      </c>
      <c r="B2335" s="33">
        <v>21</v>
      </c>
      <c r="C2335" s="33">
        <v>133</v>
      </c>
      <c r="D2335" s="34">
        <v>38577.64</v>
      </c>
      <c r="E2335" s="34">
        <v>290.06</v>
      </c>
      <c r="F2335" s="35">
        <v>12</v>
      </c>
      <c r="G2335" s="35">
        <v>2014</v>
      </c>
      <c r="H2335" s="31">
        <f t="shared" si="36"/>
        <v>6.333333333333333</v>
      </c>
    </row>
    <row r="2336" spans="1:8">
      <c r="A2336" s="32">
        <v>1110</v>
      </c>
      <c r="B2336" s="33">
        <v>20</v>
      </c>
      <c r="C2336" s="33">
        <v>127</v>
      </c>
      <c r="D2336" s="34">
        <v>41043.68</v>
      </c>
      <c r="E2336" s="34">
        <v>323.18</v>
      </c>
      <c r="F2336" s="35">
        <v>12</v>
      </c>
      <c r="G2336" s="35">
        <v>2014</v>
      </c>
      <c r="H2336" s="31">
        <f t="shared" si="36"/>
        <v>6.35</v>
      </c>
    </row>
    <row r="2337" spans="1:8">
      <c r="A2337" s="32">
        <v>3812</v>
      </c>
      <c r="B2337" s="33">
        <v>14</v>
      </c>
      <c r="C2337" s="33">
        <v>89</v>
      </c>
      <c r="D2337" s="34">
        <v>46444.99</v>
      </c>
      <c r="E2337" s="34">
        <v>521.85</v>
      </c>
      <c r="F2337" s="35">
        <v>12</v>
      </c>
      <c r="G2337" s="35">
        <v>2014</v>
      </c>
      <c r="H2337" s="31">
        <f t="shared" si="36"/>
        <v>6.3571428571428568</v>
      </c>
    </row>
    <row r="2338" spans="1:8">
      <c r="A2338" s="32">
        <v>9310</v>
      </c>
      <c r="B2338" s="33">
        <v>100</v>
      </c>
      <c r="C2338" s="33">
        <v>643</v>
      </c>
      <c r="D2338" s="34">
        <v>224144.08</v>
      </c>
      <c r="E2338" s="34">
        <v>348.59</v>
      </c>
      <c r="F2338" s="35">
        <v>12</v>
      </c>
      <c r="G2338" s="35">
        <v>2014</v>
      </c>
      <c r="H2338" s="31">
        <f t="shared" si="36"/>
        <v>6.43</v>
      </c>
    </row>
    <row r="2339" spans="1:8">
      <c r="A2339" s="32">
        <v>5000</v>
      </c>
      <c r="B2339" s="33">
        <v>13</v>
      </c>
      <c r="C2339" s="33">
        <v>86</v>
      </c>
      <c r="D2339" s="34">
        <v>29328.87</v>
      </c>
      <c r="E2339" s="34">
        <v>341.03</v>
      </c>
      <c r="F2339" s="35">
        <v>12</v>
      </c>
      <c r="G2339" s="35">
        <v>2014</v>
      </c>
      <c r="H2339" s="31">
        <f t="shared" si="36"/>
        <v>6.615384615384615</v>
      </c>
    </row>
    <row r="2340" spans="1:8">
      <c r="A2340" s="32">
        <v>3901</v>
      </c>
      <c r="B2340" s="33">
        <v>32</v>
      </c>
      <c r="C2340" s="33">
        <v>216</v>
      </c>
      <c r="D2340" s="34">
        <v>95836.65</v>
      </c>
      <c r="E2340" s="34">
        <v>443.69</v>
      </c>
      <c r="F2340" s="35">
        <v>12</v>
      </c>
      <c r="G2340" s="35">
        <v>2014</v>
      </c>
      <c r="H2340" s="31">
        <f t="shared" si="36"/>
        <v>6.75</v>
      </c>
    </row>
    <row r="2341" spans="1:8">
      <c r="A2341" s="32">
        <v>3551</v>
      </c>
      <c r="B2341" s="33">
        <v>9</v>
      </c>
      <c r="C2341" s="33">
        <v>61</v>
      </c>
      <c r="D2341" s="34">
        <v>18734.66</v>
      </c>
      <c r="E2341" s="34">
        <v>307.13</v>
      </c>
      <c r="F2341" s="35">
        <v>12</v>
      </c>
      <c r="G2341" s="35">
        <v>2014</v>
      </c>
      <c r="H2341" s="31">
        <f t="shared" si="36"/>
        <v>6.7777777777777777</v>
      </c>
    </row>
    <row r="2342" spans="1:8">
      <c r="A2342" s="32">
        <v>9414</v>
      </c>
      <c r="B2342" s="33">
        <v>15</v>
      </c>
      <c r="C2342" s="33">
        <v>102</v>
      </c>
      <c r="D2342" s="34">
        <v>34270.050000000003</v>
      </c>
      <c r="E2342" s="34">
        <v>335.98</v>
      </c>
      <c r="F2342" s="35">
        <v>12</v>
      </c>
      <c r="G2342" s="35">
        <v>2014</v>
      </c>
      <c r="H2342" s="31">
        <f t="shared" si="36"/>
        <v>6.8</v>
      </c>
    </row>
    <row r="2343" spans="1:8">
      <c r="A2343" s="32">
        <v>9350</v>
      </c>
      <c r="B2343" s="33">
        <v>27</v>
      </c>
      <c r="C2343" s="33">
        <v>189</v>
      </c>
      <c r="D2343" s="34">
        <v>98606.8</v>
      </c>
      <c r="E2343" s="34">
        <v>521.73</v>
      </c>
      <c r="F2343" s="35">
        <v>12</v>
      </c>
      <c r="G2343" s="35">
        <v>2014</v>
      </c>
      <c r="H2343" s="31">
        <f t="shared" si="36"/>
        <v>7</v>
      </c>
    </row>
    <row r="2344" spans="1:8">
      <c r="A2344" s="32">
        <v>9513</v>
      </c>
      <c r="B2344" s="33">
        <v>724</v>
      </c>
      <c r="C2344" s="36">
        <v>5165</v>
      </c>
      <c r="D2344" s="34">
        <v>1933345.1</v>
      </c>
      <c r="E2344" s="34">
        <v>374.32</v>
      </c>
      <c r="F2344" s="35">
        <v>12</v>
      </c>
      <c r="G2344" s="35">
        <v>2014</v>
      </c>
      <c r="H2344" s="31">
        <f t="shared" si="36"/>
        <v>7.1339779005524866</v>
      </c>
    </row>
    <row r="2345" spans="1:8">
      <c r="A2345" s="32">
        <v>8102</v>
      </c>
      <c r="B2345" s="33">
        <v>20</v>
      </c>
      <c r="C2345" s="33">
        <v>144</v>
      </c>
      <c r="D2345" s="34">
        <v>151685.51</v>
      </c>
      <c r="E2345" s="34">
        <v>1053.3699999999999</v>
      </c>
      <c r="F2345" s="35">
        <v>12</v>
      </c>
      <c r="G2345" s="35">
        <v>2014</v>
      </c>
      <c r="H2345" s="31">
        <f t="shared" si="36"/>
        <v>7.2</v>
      </c>
    </row>
    <row r="2346" spans="1:8">
      <c r="A2346" s="32">
        <v>3140</v>
      </c>
      <c r="B2346" s="33">
        <v>3</v>
      </c>
      <c r="C2346" s="33">
        <v>22</v>
      </c>
      <c r="D2346" s="34">
        <v>26290.53</v>
      </c>
      <c r="E2346" s="34">
        <v>1195.02</v>
      </c>
      <c r="F2346" s="35">
        <v>12</v>
      </c>
      <c r="G2346" s="35">
        <v>2014</v>
      </c>
      <c r="H2346" s="31">
        <f t="shared" si="36"/>
        <v>7.333333333333333</v>
      </c>
    </row>
    <row r="2347" spans="1:8">
      <c r="A2347" s="32">
        <v>6100</v>
      </c>
      <c r="B2347" s="33">
        <v>15</v>
      </c>
      <c r="C2347" s="33">
        <v>110</v>
      </c>
      <c r="D2347" s="34">
        <v>44718.15</v>
      </c>
      <c r="E2347" s="34">
        <v>406.53</v>
      </c>
      <c r="F2347" s="35">
        <v>12</v>
      </c>
      <c r="G2347" s="35">
        <v>2014</v>
      </c>
      <c r="H2347" s="31">
        <f t="shared" si="36"/>
        <v>7.333333333333333</v>
      </c>
    </row>
    <row r="2348" spans="1:8">
      <c r="A2348" s="32">
        <v>3311</v>
      </c>
      <c r="B2348" s="33">
        <v>10</v>
      </c>
      <c r="C2348" s="33">
        <v>74</v>
      </c>
      <c r="D2348" s="34">
        <v>27616</v>
      </c>
      <c r="E2348" s="34">
        <v>373.19</v>
      </c>
      <c r="F2348" s="35">
        <v>12</v>
      </c>
      <c r="G2348" s="35">
        <v>2014</v>
      </c>
      <c r="H2348" s="31">
        <f t="shared" si="36"/>
        <v>7.4</v>
      </c>
    </row>
    <row r="2349" spans="1:8">
      <c r="A2349" s="32">
        <v>9310</v>
      </c>
      <c r="B2349" s="33">
        <v>566</v>
      </c>
      <c r="C2349" s="36">
        <v>4197</v>
      </c>
      <c r="D2349" s="34">
        <v>1130078.5</v>
      </c>
      <c r="E2349" s="34">
        <v>269.26</v>
      </c>
      <c r="F2349" s="35">
        <v>12</v>
      </c>
      <c r="G2349" s="35">
        <v>2014</v>
      </c>
      <c r="H2349" s="31">
        <f t="shared" si="36"/>
        <v>7.4151943462897529</v>
      </c>
    </row>
    <row r="2350" spans="1:8">
      <c r="A2350" s="32">
        <v>3851</v>
      </c>
      <c r="B2350" s="33">
        <v>4</v>
      </c>
      <c r="C2350" s="33">
        <v>30</v>
      </c>
      <c r="D2350" s="34">
        <v>10054.9</v>
      </c>
      <c r="E2350" s="34">
        <v>335.16</v>
      </c>
      <c r="F2350" s="35">
        <v>12</v>
      </c>
      <c r="G2350" s="35">
        <v>2014</v>
      </c>
      <c r="H2350" s="31">
        <f t="shared" si="36"/>
        <v>7.5</v>
      </c>
    </row>
    <row r="2351" spans="1:8">
      <c r="A2351" s="32">
        <v>5000</v>
      </c>
      <c r="B2351" s="33">
        <v>30</v>
      </c>
      <c r="C2351" s="33">
        <v>225</v>
      </c>
      <c r="D2351" s="34">
        <v>68649.460000000006</v>
      </c>
      <c r="E2351" s="34">
        <v>305.11</v>
      </c>
      <c r="F2351" s="35">
        <v>12</v>
      </c>
      <c r="G2351" s="35">
        <v>2014</v>
      </c>
      <c r="H2351" s="31">
        <f t="shared" si="36"/>
        <v>7.5</v>
      </c>
    </row>
    <row r="2352" spans="1:8">
      <c r="A2352" s="32">
        <v>9420</v>
      </c>
      <c r="B2352" s="33">
        <v>8</v>
      </c>
      <c r="C2352" s="33">
        <v>60</v>
      </c>
      <c r="D2352" s="34">
        <v>17444.46</v>
      </c>
      <c r="E2352" s="34">
        <v>290.74</v>
      </c>
      <c r="F2352" s="35">
        <v>12</v>
      </c>
      <c r="G2352" s="35">
        <v>2014</v>
      </c>
      <c r="H2352" s="31">
        <f t="shared" si="36"/>
        <v>7.5</v>
      </c>
    </row>
    <row r="2353" spans="1:8">
      <c r="A2353" s="32">
        <v>8322</v>
      </c>
      <c r="B2353" s="33">
        <v>712</v>
      </c>
      <c r="C2353" s="36">
        <v>5370</v>
      </c>
      <c r="D2353" s="34">
        <v>2508414.17</v>
      </c>
      <c r="E2353" s="34">
        <v>467.12</v>
      </c>
      <c r="F2353" s="35">
        <v>12</v>
      </c>
      <c r="G2353" s="35">
        <v>2014</v>
      </c>
      <c r="H2353" s="31">
        <f t="shared" si="36"/>
        <v>7.5421348314606744</v>
      </c>
    </row>
    <row r="2354" spans="1:8">
      <c r="A2354" s="32">
        <v>6200</v>
      </c>
      <c r="B2354" s="36">
        <v>1064</v>
      </c>
      <c r="C2354" s="36">
        <v>8172</v>
      </c>
      <c r="D2354" s="34">
        <v>2860147.24</v>
      </c>
      <c r="E2354" s="34">
        <v>349.99</v>
      </c>
      <c r="F2354" s="35">
        <v>12</v>
      </c>
      <c r="G2354" s="35">
        <v>2014</v>
      </c>
      <c r="H2354" s="31">
        <f t="shared" si="36"/>
        <v>7.6804511278195493</v>
      </c>
    </row>
    <row r="2355" spans="1:8">
      <c r="A2355" s="32">
        <v>1110</v>
      </c>
      <c r="B2355" s="33">
        <v>72</v>
      </c>
      <c r="C2355" s="33">
        <v>556</v>
      </c>
      <c r="D2355" s="34">
        <v>211530.14</v>
      </c>
      <c r="E2355" s="34">
        <v>380.45</v>
      </c>
      <c r="F2355" s="35">
        <v>12</v>
      </c>
      <c r="G2355" s="35">
        <v>2014</v>
      </c>
      <c r="H2355" s="31">
        <f t="shared" si="36"/>
        <v>7.7222222222222223</v>
      </c>
    </row>
    <row r="2356" spans="1:8">
      <c r="A2356" s="32">
        <v>7112</v>
      </c>
      <c r="B2356" s="33">
        <v>998</v>
      </c>
      <c r="C2356" s="36">
        <v>7719</v>
      </c>
      <c r="D2356" s="34">
        <v>2208667.61</v>
      </c>
      <c r="E2356" s="34">
        <v>286.13</v>
      </c>
      <c r="F2356" s="35">
        <v>12</v>
      </c>
      <c r="G2356" s="35">
        <v>2014</v>
      </c>
      <c r="H2356" s="31">
        <f t="shared" si="36"/>
        <v>7.7344689378757518</v>
      </c>
    </row>
    <row r="2357" spans="1:8">
      <c r="A2357" s="32">
        <v>6200</v>
      </c>
      <c r="B2357" s="33">
        <v>686</v>
      </c>
      <c r="C2357" s="36">
        <v>5346</v>
      </c>
      <c r="D2357" s="34">
        <v>1886991.16</v>
      </c>
      <c r="E2357" s="34">
        <v>352.97</v>
      </c>
      <c r="F2357" s="35">
        <v>12</v>
      </c>
      <c r="G2357" s="35">
        <v>2014</v>
      </c>
      <c r="H2357" s="31">
        <f t="shared" si="36"/>
        <v>7.7930029154518952</v>
      </c>
    </row>
    <row r="2358" spans="1:8">
      <c r="A2358" s="32">
        <v>8330</v>
      </c>
      <c r="B2358" s="33">
        <v>13</v>
      </c>
      <c r="C2358" s="33">
        <v>102</v>
      </c>
      <c r="D2358" s="34">
        <v>37161.54</v>
      </c>
      <c r="E2358" s="34">
        <v>364.33</v>
      </c>
      <c r="F2358" s="35">
        <v>12</v>
      </c>
      <c r="G2358" s="35">
        <v>2014</v>
      </c>
      <c r="H2358" s="31">
        <f t="shared" si="36"/>
        <v>7.8461538461538458</v>
      </c>
    </row>
    <row r="2359" spans="1:8">
      <c r="A2359" s="32">
        <v>9350</v>
      </c>
      <c r="B2359" s="33">
        <v>27</v>
      </c>
      <c r="C2359" s="33">
        <v>212</v>
      </c>
      <c r="D2359" s="34">
        <v>121708.11</v>
      </c>
      <c r="E2359" s="34">
        <v>574.09</v>
      </c>
      <c r="F2359" s="35">
        <v>12</v>
      </c>
      <c r="G2359" s="35">
        <v>2014</v>
      </c>
      <c r="H2359" s="31">
        <f t="shared" si="36"/>
        <v>7.8518518518518521</v>
      </c>
    </row>
    <row r="2360" spans="1:8">
      <c r="A2360" s="32">
        <v>9399</v>
      </c>
      <c r="B2360" s="33">
        <v>114</v>
      </c>
      <c r="C2360" s="33">
        <v>897</v>
      </c>
      <c r="D2360" s="34">
        <v>291386.28000000003</v>
      </c>
      <c r="E2360" s="34">
        <v>324.85000000000002</v>
      </c>
      <c r="F2360" s="35">
        <v>12</v>
      </c>
      <c r="G2360" s="35">
        <v>2014</v>
      </c>
      <c r="H2360" s="31">
        <f t="shared" si="36"/>
        <v>7.8684210526315788</v>
      </c>
    </row>
    <row r="2361" spans="1:8">
      <c r="A2361" s="32">
        <v>7116</v>
      </c>
      <c r="B2361" s="33">
        <v>46</v>
      </c>
      <c r="C2361" s="33">
        <v>364</v>
      </c>
      <c r="D2361" s="34">
        <v>142237.57999999999</v>
      </c>
      <c r="E2361" s="34">
        <v>390.76</v>
      </c>
      <c r="F2361" s="35">
        <v>12</v>
      </c>
      <c r="G2361" s="35">
        <v>2014</v>
      </c>
      <c r="H2361" s="31">
        <f t="shared" si="36"/>
        <v>7.9130434782608692</v>
      </c>
    </row>
    <row r="2362" spans="1:8">
      <c r="A2362" s="32">
        <v>7113</v>
      </c>
      <c r="B2362" s="33">
        <v>74</v>
      </c>
      <c r="C2362" s="33">
        <v>588</v>
      </c>
      <c r="D2362" s="34">
        <v>208919.25</v>
      </c>
      <c r="E2362" s="34">
        <v>355.3</v>
      </c>
      <c r="F2362" s="35">
        <v>12</v>
      </c>
      <c r="G2362" s="35">
        <v>2014</v>
      </c>
      <c r="H2362" s="31">
        <f t="shared" si="36"/>
        <v>7.9459459459459456</v>
      </c>
    </row>
    <row r="2363" spans="1:8">
      <c r="A2363" s="32">
        <v>9420</v>
      </c>
      <c r="B2363" s="33">
        <v>1</v>
      </c>
      <c r="C2363" s="33">
        <v>8</v>
      </c>
      <c r="D2363" s="34">
        <v>7560.58</v>
      </c>
      <c r="E2363" s="34">
        <v>945.07</v>
      </c>
      <c r="F2363" s="35">
        <v>12</v>
      </c>
      <c r="G2363" s="35">
        <v>2014</v>
      </c>
      <c r="H2363" s="31">
        <f t="shared" si="36"/>
        <v>8</v>
      </c>
    </row>
    <row r="2364" spans="1:8">
      <c r="A2364" s="32">
        <v>3833</v>
      </c>
      <c r="B2364" s="33">
        <v>11</v>
      </c>
      <c r="C2364" s="33">
        <v>91</v>
      </c>
      <c r="D2364" s="34">
        <v>45218.09</v>
      </c>
      <c r="E2364" s="34">
        <v>496.9</v>
      </c>
      <c r="F2364" s="35">
        <v>12</v>
      </c>
      <c r="G2364" s="35">
        <v>2014</v>
      </c>
      <c r="H2364" s="31">
        <f t="shared" si="36"/>
        <v>8.2727272727272734</v>
      </c>
    </row>
    <row r="2365" spans="1:8">
      <c r="A2365" s="32">
        <v>8329</v>
      </c>
      <c r="B2365" s="33">
        <v>9</v>
      </c>
      <c r="C2365" s="33">
        <v>77</v>
      </c>
      <c r="D2365" s="34">
        <v>42039.38</v>
      </c>
      <c r="E2365" s="34">
        <v>545.97</v>
      </c>
      <c r="F2365" s="35">
        <v>12</v>
      </c>
      <c r="G2365" s="35">
        <v>2014</v>
      </c>
      <c r="H2365" s="31">
        <f t="shared" si="36"/>
        <v>8.5555555555555554</v>
      </c>
    </row>
    <row r="2366" spans="1:8">
      <c r="A2366" s="32">
        <v>5000</v>
      </c>
      <c r="B2366" s="33">
        <v>8</v>
      </c>
      <c r="C2366" s="33">
        <v>70</v>
      </c>
      <c r="D2366" s="34">
        <v>26519.74</v>
      </c>
      <c r="E2366" s="34">
        <v>378.85</v>
      </c>
      <c r="F2366" s="35">
        <v>12</v>
      </c>
      <c r="G2366" s="35">
        <v>2014</v>
      </c>
      <c r="H2366" s="31">
        <f t="shared" si="36"/>
        <v>8.75</v>
      </c>
    </row>
    <row r="2367" spans="1:8">
      <c r="A2367" s="32">
        <v>3829</v>
      </c>
      <c r="B2367" s="33">
        <v>6</v>
      </c>
      <c r="C2367" s="33">
        <v>54</v>
      </c>
      <c r="D2367" s="34">
        <v>14409.16</v>
      </c>
      <c r="E2367" s="34">
        <v>266.83999999999997</v>
      </c>
      <c r="F2367" s="35">
        <v>12</v>
      </c>
      <c r="G2367" s="35">
        <v>2014</v>
      </c>
      <c r="H2367" s="31">
        <f t="shared" si="36"/>
        <v>9</v>
      </c>
    </row>
    <row r="2368" spans="1:8">
      <c r="A2368" s="32">
        <v>3823</v>
      </c>
      <c r="B2368" s="33">
        <v>16</v>
      </c>
      <c r="C2368" s="33">
        <v>153</v>
      </c>
      <c r="D2368" s="34">
        <v>48359.4</v>
      </c>
      <c r="E2368" s="34">
        <v>316.07</v>
      </c>
      <c r="F2368" s="35">
        <v>12</v>
      </c>
      <c r="G2368" s="35">
        <v>2014</v>
      </c>
      <c r="H2368" s="31">
        <f t="shared" si="36"/>
        <v>9.5625</v>
      </c>
    </row>
    <row r="2369" spans="1:8">
      <c r="A2369" s="32">
        <v>1110</v>
      </c>
      <c r="B2369" s="33">
        <v>18</v>
      </c>
      <c r="C2369" s="33">
        <v>174</v>
      </c>
      <c r="D2369" s="34">
        <v>48431.02</v>
      </c>
      <c r="E2369" s="34">
        <v>278.33999999999997</v>
      </c>
      <c r="F2369" s="35">
        <v>12</v>
      </c>
      <c r="G2369" s="35">
        <v>2014</v>
      </c>
      <c r="H2369" s="31">
        <f t="shared" si="36"/>
        <v>9.6666666666666661</v>
      </c>
    </row>
    <row r="2370" spans="1:8">
      <c r="A2370" s="32">
        <v>3699</v>
      </c>
      <c r="B2370" s="33">
        <v>19</v>
      </c>
      <c r="C2370" s="33">
        <v>186</v>
      </c>
      <c r="D2370" s="34">
        <v>93294.04</v>
      </c>
      <c r="E2370" s="34">
        <v>501.58</v>
      </c>
      <c r="F2370" s="35">
        <v>12</v>
      </c>
      <c r="G2370" s="35">
        <v>2014</v>
      </c>
      <c r="H2370" s="31">
        <f t="shared" si="36"/>
        <v>9.7894736842105257</v>
      </c>
    </row>
    <row r="2371" spans="1:8">
      <c r="A2371" s="32">
        <v>2903</v>
      </c>
      <c r="B2371" s="33">
        <v>9</v>
      </c>
      <c r="C2371" s="33">
        <v>89</v>
      </c>
      <c r="D2371" s="34">
        <v>24145.33</v>
      </c>
      <c r="E2371" s="34">
        <v>271.3</v>
      </c>
      <c r="F2371" s="35">
        <v>12</v>
      </c>
      <c r="G2371" s="35">
        <v>2014</v>
      </c>
      <c r="H2371" s="31">
        <f t="shared" si="36"/>
        <v>9.8888888888888893</v>
      </c>
    </row>
    <row r="2372" spans="1:8">
      <c r="A2372" s="32">
        <v>3825</v>
      </c>
      <c r="B2372" s="33">
        <v>2</v>
      </c>
      <c r="C2372" s="33">
        <v>20</v>
      </c>
      <c r="D2372" s="34">
        <v>4998.2</v>
      </c>
      <c r="E2372" s="34">
        <v>249.91</v>
      </c>
      <c r="F2372" s="35">
        <v>12</v>
      </c>
      <c r="G2372" s="35">
        <v>2014</v>
      </c>
      <c r="H2372" s="31">
        <f t="shared" ref="H2372:H2435" si="37">C2372/B2372</f>
        <v>10</v>
      </c>
    </row>
    <row r="2373" spans="1:8">
      <c r="A2373" s="32">
        <v>9100</v>
      </c>
      <c r="B2373" s="33">
        <v>1</v>
      </c>
      <c r="C2373" s="33">
        <v>10</v>
      </c>
      <c r="D2373" s="34">
        <v>3286.78</v>
      </c>
      <c r="E2373" s="34">
        <v>328.68</v>
      </c>
      <c r="F2373" s="35">
        <v>12</v>
      </c>
      <c r="G2373" s="35">
        <v>2014</v>
      </c>
      <c r="H2373" s="31">
        <f t="shared" si="37"/>
        <v>10</v>
      </c>
    </row>
    <row r="2374" spans="1:8">
      <c r="A2374" s="32">
        <v>9399</v>
      </c>
      <c r="B2374" s="33">
        <v>171</v>
      </c>
      <c r="C2374" s="36">
        <v>1712</v>
      </c>
      <c r="D2374" s="34">
        <v>1169080.1599999999</v>
      </c>
      <c r="E2374" s="34">
        <v>682.87</v>
      </c>
      <c r="F2374" s="35">
        <v>12</v>
      </c>
      <c r="G2374" s="35">
        <v>2014</v>
      </c>
      <c r="H2374" s="31">
        <f t="shared" si="37"/>
        <v>10.011695906432749</v>
      </c>
    </row>
    <row r="2375" spans="1:8">
      <c r="A2375" s="32">
        <v>9490</v>
      </c>
      <c r="B2375" s="33">
        <v>81</v>
      </c>
      <c r="C2375" s="33">
        <v>811</v>
      </c>
      <c r="D2375" s="34">
        <v>344438.74</v>
      </c>
      <c r="E2375" s="34">
        <v>424.71</v>
      </c>
      <c r="F2375" s="35">
        <v>12</v>
      </c>
      <c r="G2375" s="35">
        <v>2014</v>
      </c>
      <c r="H2375" s="31">
        <f t="shared" si="37"/>
        <v>10.012345679012345</v>
      </c>
    </row>
    <row r="2376" spans="1:8">
      <c r="A2376" s="32">
        <v>7191</v>
      </c>
      <c r="B2376" s="33">
        <v>119</v>
      </c>
      <c r="C2376" s="36">
        <v>1197</v>
      </c>
      <c r="D2376" s="34">
        <v>541622.37</v>
      </c>
      <c r="E2376" s="34">
        <v>452.48</v>
      </c>
      <c r="F2376" s="35">
        <v>12</v>
      </c>
      <c r="G2376" s="35">
        <v>2014</v>
      </c>
      <c r="H2376" s="31">
        <f t="shared" si="37"/>
        <v>10.058823529411764</v>
      </c>
    </row>
    <row r="2377" spans="1:8">
      <c r="A2377" s="32">
        <v>8310</v>
      </c>
      <c r="B2377" s="33">
        <v>573</v>
      </c>
      <c r="C2377" s="36">
        <v>5768</v>
      </c>
      <c r="D2377" s="34">
        <v>2409903.09</v>
      </c>
      <c r="E2377" s="34">
        <v>417.81</v>
      </c>
      <c r="F2377" s="35">
        <v>12</v>
      </c>
      <c r="G2377" s="35">
        <v>2014</v>
      </c>
      <c r="H2377" s="31">
        <f t="shared" si="37"/>
        <v>10.06631762652705</v>
      </c>
    </row>
    <row r="2378" spans="1:8">
      <c r="A2378" s="32">
        <v>4200</v>
      </c>
      <c r="B2378" s="33">
        <v>131</v>
      </c>
      <c r="C2378" s="36">
        <v>1327</v>
      </c>
      <c r="D2378" s="34">
        <v>477361.64</v>
      </c>
      <c r="E2378" s="34">
        <v>359.73</v>
      </c>
      <c r="F2378" s="35">
        <v>12</v>
      </c>
      <c r="G2378" s="35">
        <v>2014</v>
      </c>
      <c r="H2378" s="31">
        <f t="shared" si="37"/>
        <v>10.129770992366412</v>
      </c>
    </row>
    <row r="2379" spans="1:8">
      <c r="A2379" s="32">
        <v>3811</v>
      </c>
      <c r="B2379" s="33">
        <v>30</v>
      </c>
      <c r="C2379" s="33">
        <v>308</v>
      </c>
      <c r="D2379" s="34">
        <v>126005.87</v>
      </c>
      <c r="E2379" s="34">
        <v>409.11</v>
      </c>
      <c r="F2379" s="35">
        <v>12</v>
      </c>
      <c r="G2379" s="35">
        <v>2014</v>
      </c>
      <c r="H2379" s="31">
        <f t="shared" si="37"/>
        <v>10.266666666666667</v>
      </c>
    </row>
    <row r="2380" spans="1:8">
      <c r="A2380" s="32">
        <v>5000</v>
      </c>
      <c r="B2380" s="33">
        <v>15</v>
      </c>
      <c r="C2380" s="33">
        <v>155</v>
      </c>
      <c r="D2380" s="34">
        <v>81075.710000000006</v>
      </c>
      <c r="E2380" s="34">
        <v>523.07000000000005</v>
      </c>
      <c r="F2380" s="35">
        <v>12</v>
      </c>
      <c r="G2380" s="35">
        <v>2014</v>
      </c>
      <c r="H2380" s="31">
        <f t="shared" si="37"/>
        <v>10.333333333333334</v>
      </c>
    </row>
    <row r="2381" spans="1:8">
      <c r="A2381" s="32">
        <v>3559</v>
      </c>
      <c r="B2381" s="33">
        <v>2</v>
      </c>
      <c r="C2381" s="33">
        <v>21</v>
      </c>
      <c r="D2381" s="34">
        <v>4379.8599999999997</v>
      </c>
      <c r="E2381" s="34">
        <v>208.56</v>
      </c>
      <c r="F2381" s="35">
        <v>12</v>
      </c>
      <c r="G2381" s="35">
        <v>2014</v>
      </c>
      <c r="H2381" s="31">
        <f t="shared" si="37"/>
        <v>10.5</v>
      </c>
    </row>
    <row r="2382" spans="1:8">
      <c r="A2382" s="32">
        <v>5000</v>
      </c>
      <c r="B2382" s="33">
        <v>253</v>
      </c>
      <c r="C2382" s="36">
        <v>2695</v>
      </c>
      <c r="D2382" s="34">
        <v>986669.47</v>
      </c>
      <c r="E2382" s="34">
        <v>366.11</v>
      </c>
      <c r="F2382" s="35">
        <v>12</v>
      </c>
      <c r="G2382" s="35">
        <v>2014</v>
      </c>
      <c r="H2382" s="31">
        <f t="shared" si="37"/>
        <v>10.652173913043478</v>
      </c>
    </row>
    <row r="2383" spans="1:8">
      <c r="A2383" s="32">
        <v>2901</v>
      </c>
      <c r="B2383" s="33">
        <v>3</v>
      </c>
      <c r="C2383" s="33">
        <v>32</v>
      </c>
      <c r="D2383" s="34">
        <v>17355.62</v>
      </c>
      <c r="E2383" s="34">
        <v>542.36</v>
      </c>
      <c r="F2383" s="35">
        <v>12</v>
      </c>
      <c r="G2383" s="35">
        <v>2014</v>
      </c>
      <c r="H2383" s="31">
        <f t="shared" si="37"/>
        <v>10.666666666666666</v>
      </c>
    </row>
    <row r="2384" spans="1:8">
      <c r="A2384" s="32">
        <v>8323</v>
      </c>
      <c r="B2384" s="33">
        <v>48</v>
      </c>
      <c r="C2384" s="33">
        <v>512</v>
      </c>
      <c r="D2384" s="34">
        <v>368621.35</v>
      </c>
      <c r="E2384" s="34">
        <v>719.96</v>
      </c>
      <c r="F2384" s="35">
        <v>12</v>
      </c>
      <c r="G2384" s="35">
        <v>2014</v>
      </c>
      <c r="H2384" s="31">
        <f t="shared" si="37"/>
        <v>10.666666666666666</v>
      </c>
    </row>
    <row r="2385" spans="1:8">
      <c r="A2385" s="32">
        <v>3420</v>
      </c>
      <c r="B2385" s="33">
        <v>16</v>
      </c>
      <c r="C2385" s="33">
        <v>173</v>
      </c>
      <c r="D2385" s="34">
        <v>79541.570000000007</v>
      </c>
      <c r="E2385" s="34">
        <v>459.78</v>
      </c>
      <c r="F2385" s="35">
        <v>12</v>
      </c>
      <c r="G2385" s="35">
        <v>2014</v>
      </c>
      <c r="H2385" s="31">
        <f t="shared" si="37"/>
        <v>10.8125</v>
      </c>
    </row>
    <row r="2386" spans="1:8">
      <c r="A2386" s="32">
        <v>7114</v>
      </c>
      <c r="B2386" s="33">
        <v>716</v>
      </c>
      <c r="C2386" s="36">
        <v>7796</v>
      </c>
      <c r="D2386" s="34">
        <v>2937475.31</v>
      </c>
      <c r="E2386" s="34">
        <v>376.79</v>
      </c>
      <c r="F2386" s="35">
        <v>12</v>
      </c>
      <c r="G2386" s="35">
        <v>2014</v>
      </c>
      <c r="H2386" s="31">
        <f t="shared" si="37"/>
        <v>10.888268156424582</v>
      </c>
    </row>
    <row r="2387" spans="1:8">
      <c r="A2387" s="32">
        <v>8323</v>
      </c>
      <c r="B2387" s="33">
        <v>10</v>
      </c>
      <c r="C2387" s="33">
        <v>109</v>
      </c>
      <c r="D2387" s="34">
        <v>123874.07</v>
      </c>
      <c r="E2387" s="34">
        <v>1136.46</v>
      </c>
      <c r="F2387" s="35">
        <v>12</v>
      </c>
      <c r="G2387" s="35">
        <v>2014</v>
      </c>
      <c r="H2387" s="31">
        <f t="shared" si="37"/>
        <v>10.9</v>
      </c>
    </row>
    <row r="2388" spans="1:8">
      <c r="A2388" s="32">
        <v>3821</v>
      </c>
      <c r="B2388" s="33">
        <v>4</v>
      </c>
      <c r="C2388" s="33">
        <v>44</v>
      </c>
      <c r="D2388" s="34">
        <v>18241.900000000001</v>
      </c>
      <c r="E2388" s="34">
        <v>414.59</v>
      </c>
      <c r="F2388" s="35">
        <v>12</v>
      </c>
      <c r="G2388" s="35">
        <v>2014</v>
      </c>
      <c r="H2388" s="31">
        <f t="shared" si="37"/>
        <v>11</v>
      </c>
    </row>
    <row r="2389" spans="1:8">
      <c r="A2389" s="32">
        <v>7115</v>
      </c>
      <c r="B2389" s="33">
        <v>2</v>
      </c>
      <c r="C2389" s="33">
        <v>22</v>
      </c>
      <c r="D2389" s="34">
        <v>7756.78</v>
      </c>
      <c r="E2389" s="34">
        <v>352.58</v>
      </c>
      <c r="F2389" s="35">
        <v>12</v>
      </c>
      <c r="G2389" s="35">
        <v>2014</v>
      </c>
      <c r="H2389" s="31">
        <f t="shared" si="37"/>
        <v>11</v>
      </c>
    </row>
    <row r="2390" spans="1:8">
      <c r="A2390" s="32">
        <v>1120</v>
      </c>
      <c r="B2390" s="33">
        <v>90</v>
      </c>
      <c r="C2390" s="36">
        <v>1002</v>
      </c>
      <c r="D2390" s="34">
        <v>314831.46999999997</v>
      </c>
      <c r="E2390" s="34">
        <v>314.2</v>
      </c>
      <c r="F2390" s="35">
        <v>12</v>
      </c>
      <c r="G2390" s="35">
        <v>2014</v>
      </c>
      <c r="H2390" s="31">
        <f t="shared" si="37"/>
        <v>11.133333333333333</v>
      </c>
    </row>
    <row r="2391" spans="1:8">
      <c r="A2391" s="32">
        <v>3831</v>
      </c>
      <c r="B2391" s="33">
        <v>5</v>
      </c>
      <c r="C2391" s="33">
        <v>57</v>
      </c>
      <c r="D2391" s="34">
        <v>28808.43</v>
      </c>
      <c r="E2391" s="34">
        <v>505.41</v>
      </c>
      <c r="F2391" s="35">
        <v>12</v>
      </c>
      <c r="G2391" s="35">
        <v>2014</v>
      </c>
      <c r="H2391" s="31">
        <f t="shared" si="37"/>
        <v>11.4</v>
      </c>
    </row>
    <row r="2392" spans="1:8">
      <c r="A2392" s="32">
        <v>6200</v>
      </c>
      <c r="B2392" s="36">
        <v>2097</v>
      </c>
      <c r="C2392" s="36">
        <v>24182</v>
      </c>
      <c r="D2392" s="34">
        <v>9992947.2200000007</v>
      </c>
      <c r="E2392" s="34">
        <v>413.24</v>
      </c>
      <c r="F2392" s="35">
        <v>12</v>
      </c>
      <c r="G2392" s="35">
        <v>2014</v>
      </c>
      <c r="H2392" s="31">
        <f t="shared" si="37"/>
        <v>11.531711969480209</v>
      </c>
    </row>
    <row r="2393" spans="1:8">
      <c r="A2393" s="32">
        <v>3513</v>
      </c>
      <c r="B2393" s="33">
        <v>7</v>
      </c>
      <c r="C2393" s="33">
        <v>81</v>
      </c>
      <c r="D2393" s="34">
        <v>29297.11</v>
      </c>
      <c r="E2393" s="34">
        <v>361.69</v>
      </c>
      <c r="F2393" s="35">
        <v>12</v>
      </c>
      <c r="G2393" s="35">
        <v>2014</v>
      </c>
      <c r="H2393" s="31">
        <f t="shared" si="37"/>
        <v>11.571428571428571</v>
      </c>
    </row>
    <row r="2394" spans="1:8">
      <c r="A2394" s="32">
        <v>6100</v>
      </c>
      <c r="B2394" s="33">
        <v>189</v>
      </c>
      <c r="C2394" s="36">
        <v>2204</v>
      </c>
      <c r="D2394" s="34">
        <v>932847.77</v>
      </c>
      <c r="E2394" s="34">
        <v>423.25</v>
      </c>
      <c r="F2394" s="35">
        <v>12</v>
      </c>
      <c r="G2394" s="35">
        <v>2014</v>
      </c>
      <c r="H2394" s="31">
        <f t="shared" si="37"/>
        <v>11.661375661375661</v>
      </c>
    </row>
    <row r="2395" spans="1:8">
      <c r="A2395" s="32">
        <v>8329</v>
      </c>
      <c r="B2395" s="33">
        <v>9</v>
      </c>
      <c r="C2395" s="33">
        <v>105</v>
      </c>
      <c r="D2395" s="34">
        <v>30729.37</v>
      </c>
      <c r="E2395" s="34">
        <v>292.66000000000003</v>
      </c>
      <c r="F2395" s="35">
        <v>12</v>
      </c>
      <c r="G2395" s="35">
        <v>2014</v>
      </c>
      <c r="H2395" s="31">
        <f t="shared" si="37"/>
        <v>11.666666666666666</v>
      </c>
    </row>
    <row r="2396" spans="1:8">
      <c r="A2396" s="32">
        <v>9310</v>
      </c>
      <c r="B2396" s="33">
        <v>136</v>
      </c>
      <c r="C2396" s="36">
        <v>1607</v>
      </c>
      <c r="D2396" s="34">
        <v>722271.81</v>
      </c>
      <c r="E2396" s="34">
        <v>449.45</v>
      </c>
      <c r="F2396" s="35">
        <v>12</v>
      </c>
      <c r="G2396" s="35">
        <v>2014</v>
      </c>
      <c r="H2396" s="31">
        <f t="shared" si="37"/>
        <v>11.816176470588236</v>
      </c>
    </row>
    <row r="2397" spans="1:8">
      <c r="A2397" s="32">
        <v>8323</v>
      </c>
      <c r="B2397" s="33">
        <v>72</v>
      </c>
      <c r="C2397" s="33">
        <v>862</v>
      </c>
      <c r="D2397" s="34">
        <v>781459.1</v>
      </c>
      <c r="E2397" s="34">
        <v>906.57</v>
      </c>
      <c r="F2397" s="35">
        <v>12</v>
      </c>
      <c r="G2397" s="35">
        <v>2014</v>
      </c>
      <c r="H2397" s="31">
        <f t="shared" si="37"/>
        <v>11.972222222222221</v>
      </c>
    </row>
    <row r="2398" spans="1:8">
      <c r="A2398" s="32">
        <v>3311</v>
      </c>
      <c r="B2398" s="33">
        <v>2</v>
      </c>
      <c r="C2398" s="33">
        <v>24</v>
      </c>
      <c r="D2398" s="34">
        <v>6057.2</v>
      </c>
      <c r="E2398" s="34">
        <v>252.38</v>
      </c>
      <c r="F2398" s="35">
        <v>12</v>
      </c>
      <c r="G2398" s="35">
        <v>2014</v>
      </c>
      <c r="H2398" s="31">
        <f t="shared" si="37"/>
        <v>12</v>
      </c>
    </row>
    <row r="2399" spans="1:8">
      <c r="A2399" s="32">
        <v>8325</v>
      </c>
      <c r="B2399" s="33">
        <v>314</v>
      </c>
      <c r="C2399" s="36">
        <v>3800</v>
      </c>
      <c r="D2399" s="34">
        <v>2459552.73</v>
      </c>
      <c r="E2399" s="34">
        <v>647.25</v>
      </c>
      <c r="F2399" s="35">
        <v>12</v>
      </c>
      <c r="G2399" s="35">
        <v>2014</v>
      </c>
      <c r="H2399" s="31">
        <f t="shared" si="37"/>
        <v>12.101910828025478</v>
      </c>
    </row>
    <row r="2400" spans="1:8">
      <c r="A2400" s="32">
        <v>8200</v>
      </c>
      <c r="B2400" s="33">
        <v>13</v>
      </c>
      <c r="C2400" s="33">
        <v>158</v>
      </c>
      <c r="D2400" s="34">
        <v>99006.03</v>
      </c>
      <c r="E2400" s="34">
        <v>626.62</v>
      </c>
      <c r="F2400" s="35">
        <v>12</v>
      </c>
      <c r="G2400" s="35">
        <v>2014</v>
      </c>
      <c r="H2400" s="31">
        <f t="shared" si="37"/>
        <v>12.153846153846153</v>
      </c>
    </row>
    <row r="2401" spans="1:8">
      <c r="A2401" s="32">
        <v>9599</v>
      </c>
      <c r="B2401" s="33">
        <v>186</v>
      </c>
      <c r="C2401" s="36">
        <v>2266</v>
      </c>
      <c r="D2401" s="34">
        <v>955122.11</v>
      </c>
      <c r="E2401" s="34">
        <v>421.5</v>
      </c>
      <c r="F2401" s="35">
        <v>12</v>
      </c>
      <c r="G2401" s="35">
        <v>2014</v>
      </c>
      <c r="H2401" s="31">
        <f t="shared" si="37"/>
        <v>12.182795698924732</v>
      </c>
    </row>
    <row r="2402" spans="1:8">
      <c r="A2402" s="32">
        <v>6200</v>
      </c>
      <c r="B2402" s="33">
        <v>262</v>
      </c>
      <c r="C2402" s="36">
        <v>3273</v>
      </c>
      <c r="D2402" s="34">
        <v>1915056.21</v>
      </c>
      <c r="E2402" s="34">
        <v>585.11</v>
      </c>
      <c r="F2402" s="35">
        <v>12</v>
      </c>
      <c r="G2402" s="35">
        <v>2014</v>
      </c>
      <c r="H2402" s="31">
        <f t="shared" si="37"/>
        <v>12.492366412213741</v>
      </c>
    </row>
    <row r="2403" spans="1:8">
      <c r="A2403" s="32">
        <v>8102</v>
      </c>
      <c r="B2403" s="33">
        <v>4</v>
      </c>
      <c r="C2403" s="33">
        <v>50</v>
      </c>
      <c r="D2403" s="34">
        <v>16095.9</v>
      </c>
      <c r="E2403" s="34">
        <v>321.92</v>
      </c>
      <c r="F2403" s="35">
        <v>12</v>
      </c>
      <c r="G2403" s="35">
        <v>2014</v>
      </c>
      <c r="H2403" s="31">
        <f t="shared" si="37"/>
        <v>12.5</v>
      </c>
    </row>
    <row r="2404" spans="1:8">
      <c r="A2404" s="32">
        <v>3212</v>
      </c>
      <c r="B2404" s="33">
        <v>29</v>
      </c>
      <c r="C2404" s="33">
        <v>367</v>
      </c>
      <c r="D2404" s="34">
        <v>149161.78</v>
      </c>
      <c r="E2404" s="34">
        <v>406.44</v>
      </c>
      <c r="F2404" s="35">
        <v>12</v>
      </c>
      <c r="G2404" s="35">
        <v>2014</v>
      </c>
      <c r="H2404" s="31">
        <f t="shared" si="37"/>
        <v>12.655172413793103</v>
      </c>
    </row>
    <row r="2405" spans="1:8">
      <c r="A2405" s="32">
        <v>3691</v>
      </c>
      <c r="B2405" s="33">
        <v>11</v>
      </c>
      <c r="C2405" s="33">
        <v>142</v>
      </c>
      <c r="D2405" s="34">
        <v>42118.44</v>
      </c>
      <c r="E2405" s="34">
        <v>296.61</v>
      </c>
      <c r="F2405" s="35">
        <v>12</v>
      </c>
      <c r="G2405" s="35">
        <v>2014</v>
      </c>
      <c r="H2405" s="31">
        <f t="shared" si="37"/>
        <v>12.909090909090908</v>
      </c>
    </row>
    <row r="2406" spans="1:8">
      <c r="A2406" s="32">
        <v>6100</v>
      </c>
      <c r="B2406" s="33">
        <v>146</v>
      </c>
      <c r="C2406" s="36">
        <v>1895</v>
      </c>
      <c r="D2406" s="34">
        <v>1043795.5</v>
      </c>
      <c r="E2406" s="34">
        <v>550.82000000000005</v>
      </c>
      <c r="F2406" s="35">
        <v>12</v>
      </c>
      <c r="G2406" s="35">
        <v>2014</v>
      </c>
      <c r="H2406" s="31">
        <f t="shared" si="37"/>
        <v>12.979452054794521</v>
      </c>
    </row>
    <row r="2407" spans="1:8">
      <c r="A2407" s="32">
        <v>9520</v>
      </c>
      <c r="B2407" s="33">
        <v>27</v>
      </c>
      <c r="C2407" s="33">
        <v>351</v>
      </c>
      <c r="D2407" s="34">
        <v>122813.38</v>
      </c>
      <c r="E2407" s="34">
        <v>349.9</v>
      </c>
      <c r="F2407" s="35">
        <v>12</v>
      </c>
      <c r="G2407" s="35">
        <v>2014</v>
      </c>
      <c r="H2407" s="31">
        <f t="shared" si="37"/>
        <v>13</v>
      </c>
    </row>
    <row r="2408" spans="1:8">
      <c r="A2408" s="32">
        <v>3710</v>
      </c>
      <c r="B2408" s="33">
        <v>46</v>
      </c>
      <c r="C2408" s="33">
        <v>600</v>
      </c>
      <c r="D2408" s="34">
        <v>268046.89</v>
      </c>
      <c r="E2408" s="34">
        <v>446.74</v>
      </c>
      <c r="F2408" s="35">
        <v>12</v>
      </c>
      <c r="G2408" s="35">
        <v>2014</v>
      </c>
      <c r="H2408" s="31">
        <f t="shared" si="37"/>
        <v>13.043478260869565</v>
      </c>
    </row>
    <row r="2409" spans="1:8">
      <c r="A2409" s="32">
        <v>6200</v>
      </c>
      <c r="B2409" s="33">
        <v>614</v>
      </c>
      <c r="C2409" s="36">
        <v>8107</v>
      </c>
      <c r="D2409" s="34">
        <v>3581517.12</v>
      </c>
      <c r="E2409" s="34">
        <v>441.78</v>
      </c>
      <c r="F2409" s="35">
        <v>12</v>
      </c>
      <c r="G2409" s="35">
        <v>2014</v>
      </c>
      <c r="H2409" s="31">
        <f t="shared" si="37"/>
        <v>13.203583061889251</v>
      </c>
    </row>
    <row r="2410" spans="1:8">
      <c r="A2410" s="32">
        <v>6200</v>
      </c>
      <c r="B2410" s="33">
        <v>285</v>
      </c>
      <c r="C2410" s="36">
        <v>3778</v>
      </c>
      <c r="D2410" s="34">
        <v>1573360.29</v>
      </c>
      <c r="E2410" s="34">
        <v>416.45</v>
      </c>
      <c r="F2410" s="35">
        <v>12</v>
      </c>
      <c r="G2410" s="35">
        <v>2014</v>
      </c>
      <c r="H2410" s="31">
        <f t="shared" si="37"/>
        <v>13.256140350877192</v>
      </c>
    </row>
    <row r="2411" spans="1:8">
      <c r="A2411" s="32">
        <v>6100</v>
      </c>
      <c r="B2411" s="33">
        <v>174</v>
      </c>
      <c r="C2411" s="36">
        <v>2311</v>
      </c>
      <c r="D2411" s="34">
        <v>1616324.21</v>
      </c>
      <c r="E2411" s="34">
        <v>699.4</v>
      </c>
      <c r="F2411" s="35">
        <v>12</v>
      </c>
      <c r="G2411" s="35">
        <v>2014</v>
      </c>
      <c r="H2411" s="31">
        <f t="shared" si="37"/>
        <v>13.281609195402298</v>
      </c>
    </row>
    <row r="2412" spans="1:8">
      <c r="A2412" s="32">
        <v>3843</v>
      </c>
      <c r="B2412" s="33">
        <v>13</v>
      </c>
      <c r="C2412" s="33">
        <v>173</v>
      </c>
      <c r="D2412" s="34">
        <v>57294.21</v>
      </c>
      <c r="E2412" s="34">
        <v>331.18</v>
      </c>
      <c r="F2412" s="35">
        <v>12</v>
      </c>
      <c r="G2412" s="35">
        <v>2014</v>
      </c>
      <c r="H2412" s="31">
        <f t="shared" si="37"/>
        <v>13.307692307692308</v>
      </c>
    </row>
    <row r="2413" spans="1:8">
      <c r="A2413" s="32">
        <v>7191</v>
      </c>
      <c r="B2413" s="33">
        <v>106</v>
      </c>
      <c r="C2413" s="36">
        <v>1414</v>
      </c>
      <c r="D2413" s="34">
        <v>538061.86</v>
      </c>
      <c r="E2413" s="34">
        <v>380.52</v>
      </c>
      <c r="F2413" s="35">
        <v>12</v>
      </c>
      <c r="G2413" s="35">
        <v>2014</v>
      </c>
      <c r="H2413" s="31">
        <f t="shared" si="37"/>
        <v>13.339622641509434</v>
      </c>
    </row>
    <row r="2414" spans="1:8">
      <c r="A2414" s="32">
        <v>3620</v>
      </c>
      <c r="B2414" s="33">
        <v>23</v>
      </c>
      <c r="C2414" s="33">
        <v>308</v>
      </c>
      <c r="D2414" s="34">
        <v>142116.01999999999</v>
      </c>
      <c r="E2414" s="34">
        <v>461.42</v>
      </c>
      <c r="F2414" s="35">
        <v>12</v>
      </c>
      <c r="G2414" s="35">
        <v>2014</v>
      </c>
      <c r="H2414" s="31">
        <f t="shared" si="37"/>
        <v>13.391304347826088</v>
      </c>
    </row>
    <row r="2415" spans="1:8">
      <c r="A2415" s="32">
        <v>6200</v>
      </c>
      <c r="B2415" s="33">
        <v>39</v>
      </c>
      <c r="C2415" s="33">
        <v>531</v>
      </c>
      <c r="D2415" s="34">
        <v>207305.64</v>
      </c>
      <c r="E2415" s="34">
        <v>390.41</v>
      </c>
      <c r="F2415" s="35">
        <v>12</v>
      </c>
      <c r="G2415" s="35">
        <v>2014</v>
      </c>
      <c r="H2415" s="31">
        <f t="shared" si="37"/>
        <v>13.615384615384615</v>
      </c>
    </row>
    <row r="2416" spans="1:8">
      <c r="A2416" s="32">
        <v>6200</v>
      </c>
      <c r="B2416" s="33">
        <v>542</v>
      </c>
      <c r="C2416" s="36">
        <v>7445</v>
      </c>
      <c r="D2416" s="34">
        <v>3507463.42</v>
      </c>
      <c r="E2416" s="34">
        <v>471.12</v>
      </c>
      <c r="F2416" s="35">
        <v>12</v>
      </c>
      <c r="G2416" s="35">
        <v>2014</v>
      </c>
      <c r="H2416" s="31">
        <f t="shared" si="37"/>
        <v>13.736162361623617</v>
      </c>
    </row>
    <row r="2417" spans="1:8">
      <c r="A2417" s="32">
        <v>9391</v>
      </c>
      <c r="B2417" s="33">
        <v>440</v>
      </c>
      <c r="C2417" s="36">
        <v>6070</v>
      </c>
      <c r="D2417" s="34">
        <v>2151842.16</v>
      </c>
      <c r="E2417" s="34">
        <v>354.5</v>
      </c>
      <c r="F2417" s="35">
        <v>12</v>
      </c>
      <c r="G2417" s="35">
        <v>2014</v>
      </c>
      <c r="H2417" s="31">
        <f t="shared" si="37"/>
        <v>13.795454545454545</v>
      </c>
    </row>
    <row r="2418" spans="1:8">
      <c r="A2418" s="32">
        <v>8324</v>
      </c>
      <c r="B2418" s="33">
        <v>542</v>
      </c>
      <c r="C2418" s="36">
        <v>7508</v>
      </c>
      <c r="D2418" s="34">
        <v>3673679.99</v>
      </c>
      <c r="E2418" s="34">
        <v>489.3</v>
      </c>
      <c r="F2418" s="35">
        <v>12</v>
      </c>
      <c r="G2418" s="35">
        <v>2014</v>
      </c>
      <c r="H2418" s="31">
        <f t="shared" si="37"/>
        <v>13.85239852398524</v>
      </c>
    </row>
    <row r="2419" spans="1:8">
      <c r="A2419" s="32">
        <v>6200</v>
      </c>
      <c r="B2419" s="33">
        <v>722</v>
      </c>
      <c r="C2419" s="36">
        <v>10140</v>
      </c>
      <c r="D2419" s="34">
        <v>4408521.8</v>
      </c>
      <c r="E2419" s="34">
        <v>434.77</v>
      </c>
      <c r="F2419" s="35">
        <v>12</v>
      </c>
      <c r="G2419" s="35">
        <v>2014</v>
      </c>
      <c r="H2419" s="31">
        <f t="shared" si="37"/>
        <v>14.044321329639889</v>
      </c>
    </row>
    <row r="2420" spans="1:8">
      <c r="A2420" s="32">
        <v>8324</v>
      </c>
      <c r="B2420" s="33">
        <v>14</v>
      </c>
      <c r="C2420" s="33">
        <v>197</v>
      </c>
      <c r="D2420" s="34">
        <v>182667.02</v>
      </c>
      <c r="E2420" s="34">
        <v>927.24</v>
      </c>
      <c r="F2420" s="35">
        <v>12</v>
      </c>
      <c r="G2420" s="35">
        <v>2014</v>
      </c>
      <c r="H2420" s="31">
        <f t="shared" si="37"/>
        <v>14.071428571428571</v>
      </c>
    </row>
    <row r="2421" spans="1:8">
      <c r="A2421" s="32">
        <v>6320</v>
      </c>
      <c r="B2421" s="33">
        <v>346</v>
      </c>
      <c r="C2421" s="36">
        <v>4891</v>
      </c>
      <c r="D2421" s="34">
        <v>1787035.57</v>
      </c>
      <c r="E2421" s="34">
        <v>365.37</v>
      </c>
      <c r="F2421" s="35">
        <v>12</v>
      </c>
      <c r="G2421" s="35">
        <v>2014</v>
      </c>
      <c r="H2421" s="31">
        <f t="shared" si="37"/>
        <v>14.135838150289016</v>
      </c>
    </row>
    <row r="2422" spans="1:8">
      <c r="A2422" s="32">
        <v>6100</v>
      </c>
      <c r="B2422" s="33">
        <v>241</v>
      </c>
      <c r="C2422" s="36">
        <v>3449</v>
      </c>
      <c r="D2422" s="34">
        <v>2080532.52</v>
      </c>
      <c r="E2422" s="34">
        <v>603.23</v>
      </c>
      <c r="F2422" s="35">
        <v>12</v>
      </c>
      <c r="G2422" s="35">
        <v>2014</v>
      </c>
      <c r="H2422" s="31">
        <f t="shared" si="37"/>
        <v>14.311203319502075</v>
      </c>
    </row>
    <row r="2423" spans="1:8">
      <c r="A2423" s="32">
        <v>3824</v>
      </c>
      <c r="B2423" s="33">
        <v>5</v>
      </c>
      <c r="C2423" s="33">
        <v>72</v>
      </c>
      <c r="D2423" s="34">
        <v>20977.41</v>
      </c>
      <c r="E2423" s="34">
        <v>291.35000000000002</v>
      </c>
      <c r="F2423" s="35">
        <v>12</v>
      </c>
      <c r="G2423" s="35">
        <v>2014</v>
      </c>
      <c r="H2423" s="31">
        <f t="shared" si="37"/>
        <v>14.4</v>
      </c>
    </row>
    <row r="2424" spans="1:8">
      <c r="A2424" s="32">
        <v>6200</v>
      </c>
      <c r="B2424" s="33">
        <v>455</v>
      </c>
      <c r="C2424" s="36">
        <v>6569</v>
      </c>
      <c r="D2424" s="34">
        <v>3136942.17</v>
      </c>
      <c r="E2424" s="34">
        <v>477.54</v>
      </c>
      <c r="F2424" s="35">
        <v>12</v>
      </c>
      <c r="G2424" s="35">
        <v>2014</v>
      </c>
      <c r="H2424" s="31">
        <f t="shared" si="37"/>
        <v>14.437362637362638</v>
      </c>
    </row>
    <row r="2425" spans="1:8">
      <c r="A2425" s="32">
        <v>9599</v>
      </c>
      <c r="B2425" s="33">
        <v>106</v>
      </c>
      <c r="C2425" s="36">
        <v>1532</v>
      </c>
      <c r="D2425" s="34">
        <v>568663</v>
      </c>
      <c r="E2425" s="34">
        <v>371.19</v>
      </c>
      <c r="F2425" s="35">
        <v>12</v>
      </c>
      <c r="G2425" s="35">
        <v>2014</v>
      </c>
      <c r="H2425" s="31">
        <f t="shared" si="37"/>
        <v>14.452830188679245</v>
      </c>
    </row>
    <row r="2426" spans="1:8">
      <c r="A2426" s="32">
        <v>8330</v>
      </c>
      <c r="B2426" s="33">
        <v>37</v>
      </c>
      <c r="C2426" s="33">
        <v>536</v>
      </c>
      <c r="D2426" s="34">
        <v>244421.45</v>
      </c>
      <c r="E2426" s="34">
        <v>456.01</v>
      </c>
      <c r="F2426" s="35">
        <v>12</v>
      </c>
      <c r="G2426" s="35">
        <v>2014</v>
      </c>
      <c r="H2426" s="31">
        <f t="shared" si="37"/>
        <v>14.486486486486486</v>
      </c>
    </row>
    <row r="2427" spans="1:8">
      <c r="A2427" s="32">
        <v>9310</v>
      </c>
      <c r="B2427" s="33">
        <v>641</v>
      </c>
      <c r="C2427" s="36">
        <v>9316</v>
      </c>
      <c r="D2427" s="34">
        <v>4416413.09</v>
      </c>
      <c r="E2427" s="34">
        <v>474.07</v>
      </c>
      <c r="F2427" s="35">
        <v>12</v>
      </c>
      <c r="G2427" s="35">
        <v>2014</v>
      </c>
      <c r="H2427" s="31">
        <f t="shared" si="37"/>
        <v>14.533541341653667</v>
      </c>
    </row>
    <row r="2428" spans="1:8">
      <c r="A2428" s="32">
        <v>3311</v>
      </c>
      <c r="B2428" s="33">
        <v>18</v>
      </c>
      <c r="C2428" s="33">
        <v>263</v>
      </c>
      <c r="D2428" s="34">
        <v>78807.62</v>
      </c>
      <c r="E2428" s="34">
        <v>299.64999999999998</v>
      </c>
      <c r="F2428" s="35">
        <v>12</v>
      </c>
      <c r="G2428" s="35">
        <v>2014</v>
      </c>
      <c r="H2428" s="31">
        <f t="shared" si="37"/>
        <v>14.611111111111111</v>
      </c>
    </row>
    <row r="2429" spans="1:8">
      <c r="A2429" s="32">
        <v>6100</v>
      </c>
      <c r="B2429" s="33">
        <v>228</v>
      </c>
      <c r="C2429" s="36">
        <v>3438</v>
      </c>
      <c r="D2429" s="34">
        <v>1582265.83</v>
      </c>
      <c r="E2429" s="34">
        <v>460.23</v>
      </c>
      <c r="F2429" s="35">
        <v>12</v>
      </c>
      <c r="G2429" s="35">
        <v>2014</v>
      </c>
      <c r="H2429" s="31">
        <f t="shared" si="37"/>
        <v>15.078947368421053</v>
      </c>
    </row>
    <row r="2430" spans="1:8">
      <c r="A2430" s="32">
        <v>3211</v>
      </c>
      <c r="B2430" s="33">
        <v>53</v>
      </c>
      <c r="C2430" s="33">
        <v>809</v>
      </c>
      <c r="D2430" s="34">
        <v>311096.98</v>
      </c>
      <c r="E2430" s="34">
        <v>384.55</v>
      </c>
      <c r="F2430" s="35">
        <v>12</v>
      </c>
      <c r="G2430" s="35">
        <v>2014</v>
      </c>
      <c r="H2430" s="31">
        <f t="shared" si="37"/>
        <v>15.264150943396226</v>
      </c>
    </row>
    <row r="2431" spans="1:8">
      <c r="A2431" s="32">
        <v>1302</v>
      </c>
      <c r="B2431" s="33">
        <v>40</v>
      </c>
      <c r="C2431" s="33">
        <v>616</v>
      </c>
      <c r="D2431" s="34">
        <v>180381.51</v>
      </c>
      <c r="E2431" s="34">
        <v>292.83</v>
      </c>
      <c r="F2431" s="35">
        <v>12</v>
      </c>
      <c r="G2431" s="35">
        <v>2014</v>
      </c>
      <c r="H2431" s="31">
        <f t="shared" si="37"/>
        <v>15.4</v>
      </c>
    </row>
    <row r="2432" spans="1:8">
      <c r="A2432" s="32">
        <v>6310</v>
      </c>
      <c r="B2432" s="36">
        <v>1389</v>
      </c>
      <c r="C2432" s="36">
        <v>21421</v>
      </c>
      <c r="D2432" s="34">
        <v>6714341.9100000001</v>
      </c>
      <c r="E2432" s="34">
        <v>313.45</v>
      </c>
      <c r="F2432" s="35">
        <v>12</v>
      </c>
      <c r="G2432" s="35">
        <v>2014</v>
      </c>
      <c r="H2432" s="31">
        <f t="shared" si="37"/>
        <v>15.421886249100073</v>
      </c>
    </row>
    <row r="2433" spans="1:8">
      <c r="A2433" s="32">
        <v>3813</v>
      </c>
      <c r="B2433" s="33">
        <v>178</v>
      </c>
      <c r="C2433" s="36">
        <v>2749</v>
      </c>
      <c r="D2433" s="34">
        <v>1056035.67</v>
      </c>
      <c r="E2433" s="34">
        <v>384.15</v>
      </c>
      <c r="F2433" s="35">
        <v>12</v>
      </c>
      <c r="G2433" s="35">
        <v>2014</v>
      </c>
      <c r="H2433" s="31">
        <f t="shared" si="37"/>
        <v>15.443820224719101</v>
      </c>
    </row>
    <row r="2434" spans="1:8">
      <c r="A2434" s="32">
        <v>9420</v>
      </c>
      <c r="B2434" s="33">
        <v>4</v>
      </c>
      <c r="C2434" s="33">
        <v>62</v>
      </c>
      <c r="D2434" s="34">
        <v>32672.94</v>
      </c>
      <c r="E2434" s="34">
        <v>526.98</v>
      </c>
      <c r="F2434" s="35">
        <v>12</v>
      </c>
      <c r="G2434" s="35">
        <v>2014</v>
      </c>
      <c r="H2434" s="31">
        <f t="shared" si="37"/>
        <v>15.5</v>
      </c>
    </row>
    <row r="2435" spans="1:8">
      <c r="A2435" s="32">
        <v>9399</v>
      </c>
      <c r="B2435" s="33">
        <v>9</v>
      </c>
      <c r="C2435" s="33">
        <v>144</v>
      </c>
      <c r="D2435" s="34">
        <v>67316.789999999994</v>
      </c>
      <c r="E2435" s="34">
        <v>467.48</v>
      </c>
      <c r="F2435" s="35">
        <v>12</v>
      </c>
      <c r="G2435" s="35">
        <v>2014</v>
      </c>
      <c r="H2435" s="31">
        <f t="shared" si="37"/>
        <v>16</v>
      </c>
    </row>
    <row r="2436" spans="1:8">
      <c r="A2436" s="32">
        <v>9413</v>
      </c>
      <c r="B2436" s="33">
        <v>3</v>
      </c>
      <c r="C2436" s="33">
        <v>48</v>
      </c>
      <c r="D2436" s="34">
        <v>18476.599999999999</v>
      </c>
      <c r="E2436" s="34">
        <v>384.93</v>
      </c>
      <c r="F2436" s="35">
        <v>12</v>
      </c>
      <c r="G2436" s="35">
        <v>2014</v>
      </c>
      <c r="H2436" s="31">
        <f t="shared" ref="H2436:H2499" si="38">C2436/B2436</f>
        <v>16</v>
      </c>
    </row>
    <row r="2437" spans="1:8">
      <c r="A2437" s="32">
        <v>8200</v>
      </c>
      <c r="B2437" s="33">
        <v>114</v>
      </c>
      <c r="C2437" s="36">
        <v>1835</v>
      </c>
      <c r="D2437" s="34">
        <v>1383020.26</v>
      </c>
      <c r="E2437" s="34">
        <v>753.69</v>
      </c>
      <c r="F2437" s="35">
        <v>12</v>
      </c>
      <c r="G2437" s="35">
        <v>2014</v>
      </c>
      <c r="H2437" s="31">
        <f t="shared" si="38"/>
        <v>16.096491228070175</v>
      </c>
    </row>
    <row r="2438" spans="1:8">
      <c r="A2438" s="32">
        <v>3811</v>
      </c>
      <c r="B2438" s="33">
        <v>90</v>
      </c>
      <c r="C2438" s="36">
        <v>1467</v>
      </c>
      <c r="D2438" s="34">
        <v>611809.05000000005</v>
      </c>
      <c r="E2438" s="34">
        <v>417.05</v>
      </c>
      <c r="F2438" s="35">
        <v>12</v>
      </c>
      <c r="G2438" s="35">
        <v>2014</v>
      </c>
      <c r="H2438" s="31">
        <f t="shared" si="38"/>
        <v>16.3</v>
      </c>
    </row>
    <row r="2439" spans="1:8">
      <c r="A2439" s="32">
        <v>3720</v>
      </c>
      <c r="B2439" s="33">
        <v>16</v>
      </c>
      <c r="C2439" s="33">
        <v>264</v>
      </c>
      <c r="D2439" s="34">
        <v>92608.11</v>
      </c>
      <c r="E2439" s="34">
        <v>350.79</v>
      </c>
      <c r="F2439" s="35">
        <v>12</v>
      </c>
      <c r="G2439" s="35">
        <v>2014</v>
      </c>
      <c r="H2439" s="31">
        <f t="shared" si="38"/>
        <v>16.5</v>
      </c>
    </row>
    <row r="2440" spans="1:8">
      <c r="A2440" s="32">
        <v>6100</v>
      </c>
      <c r="B2440" s="33">
        <v>40</v>
      </c>
      <c r="C2440" s="33">
        <v>669</v>
      </c>
      <c r="D2440" s="34">
        <v>295155.25</v>
      </c>
      <c r="E2440" s="34">
        <v>441.19</v>
      </c>
      <c r="F2440" s="35">
        <v>12</v>
      </c>
      <c r="G2440" s="35">
        <v>2014</v>
      </c>
      <c r="H2440" s="31">
        <f t="shared" si="38"/>
        <v>16.725000000000001</v>
      </c>
    </row>
    <row r="2441" spans="1:8">
      <c r="A2441" s="32">
        <v>8102</v>
      </c>
      <c r="B2441" s="33">
        <v>94</v>
      </c>
      <c r="C2441" s="36">
        <v>1594</v>
      </c>
      <c r="D2441" s="34">
        <v>881238.44</v>
      </c>
      <c r="E2441" s="34">
        <v>552.85</v>
      </c>
      <c r="F2441" s="35">
        <v>12</v>
      </c>
      <c r="G2441" s="35">
        <v>2014</v>
      </c>
      <c r="H2441" s="31">
        <f t="shared" si="38"/>
        <v>16.957446808510639</v>
      </c>
    </row>
    <row r="2442" spans="1:8">
      <c r="A2442" s="32">
        <v>3420</v>
      </c>
      <c r="B2442" s="33">
        <v>307</v>
      </c>
      <c r="C2442" s="36">
        <v>5322</v>
      </c>
      <c r="D2442" s="34">
        <v>2711112.5</v>
      </c>
      <c r="E2442" s="34">
        <v>509.42</v>
      </c>
      <c r="F2442" s="35">
        <v>12</v>
      </c>
      <c r="G2442" s="35">
        <v>2014</v>
      </c>
      <c r="H2442" s="31">
        <f t="shared" si="38"/>
        <v>17.335504885993487</v>
      </c>
    </row>
    <row r="2443" spans="1:8">
      <c r="A2443" s="32">
        <v>6200</v>
      </c>
      <c r="B2443" s="33">
        <v>278</v>
      </c>
      <c r="C2443" s="36">
        <v>4929</v>
      </c>
      <c r="D2443" s="34">
        <v>2114662.89</v>
      </c>
      <c r="E2443" s="34">
        <v>429.02</v>
      </c>
      <c r="F2443" s="35">
        <v>12</v>
      </c>
      <c r="G2443" s="35">
        <v>2014</v>
      </c>
      <c r="H2443" s="31">
        <f t="shared" si="38"/>
        <v>17.730215827338128</v>
      </c>
    </row>
    <row r="2444" spans="1:8">
      <c r="A2444" s="32">
        <v>5000</v>
      </c>
      <c r="B2444" s="36">
        <v>1090</v>
      </c>
      <c r="C2444" s="36">
        <v>19356</v>
      </c>
      <c r="D2444" s="34">
        <v>8330104.8099999996</v>
      </c>
      <c r="E2444" s="34">
        <v>430.36</v>
      </c>
      <c r="F2444" s="35">
        <v>12</v>
      </c>
      <c r="G2444" s="35">
        <v>2014</v>
      </c>
      <c r="H2444" s="31">
        <f t="shared" si="38"/>
        <v>17.757798165137615</v>
      </c>
    </row>
    <row r="2445" spans="1:8">
      <c r="A2445" s="32">
        <v>3691</v>
      </c>
      <c r="B2445" s="33">
        <v>43</v>
      </c>
      <c r="C2445" s="33">
        <v>765</v>
      </c>
      <c r="D2445" s="34">
        <v>270843.45</v>
      </c>
      <c r="E2445" s="34">
        <v>354.04</v>
      </c>
      <c r="F2445" s="35">
        <v>12</v>
      </c>
      <c r="G2445" s="35">
        <v>2014</v>
      </c>
      <c r="H2445" s="31">
        <f t="shared" si="38"/>
        <v>17.790697674418606</v>
      </c>
    </row>
    <row r="2446" spans="1:8">
      <c r="A2446" s="32">
        <v>3529</v>
      </c>
      <c r="B2446" s="33">
        <v>39</v>
      </c>
      <c r="C2446" s="33">
        <v>696</v>
      </c>
      <c r="D2446" s="34">
        <v>291336.84999999998</v>
      </c>
      <c r="E2446" s="34">
        <v>418.59</v>
      </c>
      <c r="F2446" s="35">
        <v>12</v>
      </c>
      <c r="G2446" s="35">
        <v>2014</v>
      </c>
      <c r="H2446" s="31">
        <f t="shared" si="38"/>
        <v>17.846153846153847</v>
      </c>
    </row>
    <row r="2447" spans="1:8">
      <c r="A2447" s="32">
        <v>9200</v>
      </c>
      <c r="B2447" s="33">
        <v>35</v>
      </c>
      <c r="C2447" s="33">
        <v>625</v>
      </c>
      <c r="D2447" s="34">
        <v>285968.25</v>
      </c>
      <c r="E2447" s="34">
        <v>457.55</v>
      </c>
      <c r="F2447" s="35">
        <v>12</v>
      </c>
      <c r="G2447" s="35">
        <v>2014</v>
      </c>
      <c r="H2447" s="31">
        <f t="shared" si="38"/>
        <v>17.857142857142858</v>
      </c>
    </row>
    <row r="2448" spans="1:8">
      <c r="A2448" s="32">
        <v>3117</v>
      </c>
      <c r="B2448" s="33">
        <v>445</v>
      </c>
      <c r="C2448" s="36">
        <v>7994</v>
      </c>
      <c r="D2448" s="34">
        <v>2828307.5</v>
      </c>
      <c r="E2448" s="34">
        <v>353.8</v>
      </c>
      <c r="F2448" s="35">
        <v>12</v>
      </c>
      <c r="G2448" s="35">
        <v>2014</v>
      </c>
      <c r="H2448" s="31">
        <f t="shared" si="38"/>
        <v>17.964044943820223</v>
      </c>
    </row>
    <row r="2449" spans="1:8">
      <c r="A2449" s="32">
        <v>3811</v>
      </c>
      <c r="B2449" s="33">
        <v>1</v>
      </c>
      <c r="C2449" s="33">
        <v>18</v>
      </c>
      <c r="D2449" s="34">
        <v>12711.84</v>
      </c>
      <c r="E2449" s="34">
        <v>706.21</v>
      </c>
      <c r="F2449" s="35">
        <v>12</v>
      </c>
      <c r="G2449" s="35">
        <v>2014</v>
      </c>
      <c r="H2449" s="31">
        <f t="shared" si="38"/>
        <v>18</v>
      </c>
    </row>
    <row r="2450" spans="1:8">
      <c r="A2450" s="32">
        <v>1110</v>
      </c>
      <c r="B2450" s="33">
        <v>380</v>
      </c>
      <c r="C2450" s="36">
        <v>6849</v>
      </c>
      <c r="D2450" s="34">
        <v>2658404.7999999998</v>
      </c>
      <c r="E2450" s="34">
        <v>388.14</v>
      </c>
      <c r="F2450" s="35">
        <v>12</v>
      </c>
      <c r="G2450" s="35">
        <v>2014</v>
      </c>
      <c r="H2450" s="31">
        <f t="shared" si="38"/>
        <v>18.023684210526316</v>
      </c>
    </row>
    <row r="2451" spans="1:8">
      <c r="A2451" s="32">
        <v>6100</v>
      </c>
      <c r="B2451" s="33">
        <v>168</v>
      </c>
      <c r="C2451" s="36">
        <v>3034</v>
      </c>
      <c r="D2451" s="34">
        <v>1585130.28</v>
      </c>
      <c r="E2451" s="34">
        <v>522.46</v>
      </c>
      <c r="F2451" s="35">
        <v>12</v>
      </c>
      <c r="G2451" s="35">
        <v>2014</v>
      </c>
      <c r="H2451" s="31">
        <f t="shared" si="38"/>
        <v>18.05952380952381</v>
      </c>
    </row>
    <row r="2452" spans="1:8">
      <c r="A2452" s="32">
        <v>6100</v>
      </c>
      <c r="B2452" s="33">
        <v>11</v>
      </c>
      <c r="C2452" s="33">
        <v>199</v>
      </c>
      <c r="D2452" s="34">
        <v>101025.66</v>
      </c>
      <c r="E2452" s="34">
        <v>507.67</v>
      </c>
      <c r="F2452" s="35">
        <v>12</v>
      </c>
      <c r="G2452" s="35">
        <v>2014</v>
      </c>
      <c r="H2452" s="31">
        <f t="shared" si="38"/>
        <v>18.09090909090909</v>
      </c>
    </row>
    <row r="2453" spans="1:8">
      <c r="A2453" s="32">
        <v>7116</v>
      </c>
      <c r="B2453" s="33">
        <v>86</v>
      </c>
      <c r="C2453" s="36">
        <v>1584</v>
      </c>
      <c r="D2453" s="34">
        <v>801524.14</v>
      </c>
      <c r="E2453" s="34">
        <v>506.01</v>
      </c>
      <c r="F2453" s="35">
        <v>12</v>
      </c>
      <c r="G2453" s="35">
        <v>2014</v>
      </c>
      <c r="H2453" s="31">
        <f t="shared" si="38"/>
        <v>18.418604651162791</v>
      </c>
    </row>
    <row r="2454" spans="1:8">
      <c r="A2454" s="32">
        <v>2901</v>
      </c>
      <c r="B2454" s="33">
        <v>23</v>
      </c>
      <c r="C2454" s="33">
        <v>424</v>
      </c>
      <c r="D2454" s="34">
        <v>254045.75</v>
      </c>
      <c r="E2454" s="34">
        <v>599.16</v>
      </c>
      <c r="F2454" s="35">
        <v>12</v>
      </c>
      <c r="G2454" s="35">
        <v>2014</v>
      </c>
      <c r="H2454" s="31">
        <f t="shared" si="38"/>
        <v>18.434782608695652</v>
      </c>
    </row>
    <row r="2455" spans="1:8">
      <c r="A2455" s="32">
        <v>3529</v>
      </c>
      <c r="B2455" s="33">
        <v>2</v>
      </c>
      <c r="C2455" s="33">
        <v>37</v>
      </c>
      <c r="D2455" s="34">
        <v>12735.69</v>
      </c>
      <c r="E2455" s="34">
        <v>344.21</v>
      </c>
      <c r="F2455" s="35">
        <v>12</v>
      </c>
      <c r="G2455" s="35">
        <v>2014</v>
      </c>
      <c r="H2455" s="31">
        <f t="shared" si="38"/>
        <v>18.5</v>
      </c>
    </row>
    <row r="2456" spans="1:8">
      <c r="A2456" s="32">
        <v>6100</v>
      </c>
      <c r="B2456" s="33">
        <v>117</v>
      </c>
      <c r="C2456" s="36">
        <v>2177</v>
      </c>
      <c r="D2456" s="34">
        <v>1507372.55</v>
      </c>
      <c r="E2456" s="34">
        <v>692.41</v>
      </c>
      <c r="F2456" s="35">
        <v>12</v>
      </c>
      <c r="G2456" s="35">
        <v>2014</v>
      </c>
      <c r="H2456" s="31">
        <f t="shared" si="38"/>
        <v>18.606837606837608</v>
      </c>
    </row>
    <row r="2457" spans="1:8">
      <c r="A2457" s="32">
        <v>3852</v>
      </c>
      <c r="B2457" s="33">
        <v>6</v>
      </c>
      <c r="C2457" s="33">
        <v>112</v>
      </c>
      <c r="D2457" s="34">
        <v>49457.02</v>
      </c>
      <c r="E2457" s="34">
        <v>441.58</v>
      </c>
      <c r="F2457" s="35">
        <v>12</v>
      </c>
      <c r="G2457" s="35">
        <v>2014</v>
      </c>
      <c r="H2457" s="31">
        <f t="shared" si="38"/>
        <v>18.666666666666668</v>
      </c>
    </row>
    <row r="2458" spans="1:8">
      <c r="A2458" s="32">
        <v>6100</v>
      </c>
      <c r="B2458" s="33">
        <v>127</v>
      </c>
      <c r="C2458" s="36">
        <v>2379</v>
      </c>
      <c r="D2458" s="34">
        <v>852263.68</v>
      </c>
      <c r="E2458" s="34">
        <v>358.24</v>
      </c>
      <c r="F2458" s="35">
        <v>12</v>
      </c>
      <c r="G2458" s="35">
        <v>2014</v>
      </c>
      <c r="H2458" s="31">
        <f t="shared" si="38"/>
        <v>18.73228346456693</v>
      </c>
    </row>
    <row r="2459" spans="1:8">
      <c r="A2459" s="32">
        <v>3710</v>
      </c>
      <c r="B2459" s="33">
        <v>7</v>
      </c>
      <c r="C2459" s="33">
        <v>132</v>
      </c>
      <c r="D2459" s="34">
        <v>78825.89</v>
      </c>
      <c r="E2459" s="34">
        <v>597.16999999999996</v>
      </c>
      <c r="F2459" s="35">
        <v>12</v>
      </c>
      <c r="G2459" s="35">
        <v>2014</v>
      </c>
      <c r="H2459" s="31">
        <f t="shared" si="38"/>
        <v>18.857142857142858</v>
      </c>
    </row>
    <row r="2460" spans="1:8">
      <c r="A2460" s="32">
        <v>3420</v>
      </c>
      <c r="B2460" s="33">
        <v>8</v>
      </c>
      <c r="C2460" s="33">
        <v>151</v>
      </c>
      <c r="D2460" s="34">
        <v>70973.77</v>
      </c>
      <c r="E2460" s="34">
        <v>470.02</v>
      </c>
      <c r="F2460" s="35">
        <v>12</v>
      </c>
      <c r="G2460" s="35">
        <v>2014</v>
      </c>
      <c r="H2460" s="31">
        <f t="shared" si="38"/>
        <v>18.875</v>
      </c>
    </row>
    <row r="2461" spans="1:8">
      <c r="A2461" s="32">
        <v>9490</v>
      </c>
      <c r="B2461" s="33">
        <v>68</v>
      </c>
      <c r="C2461" s="36">
        <v>1310</v>
      </c>
      <c r="D2461" s="34">
        <v>657130.71</v>
      </c>
      <c r="E2461" s="34">
        <v>501.63</v>
      </c>
      <c r="F2461" s="35">
        <v>12</v>
      </c>
      <c r="G2461" s="35">
        <v>2014</v>
      </c>
      <c r="H2461" s="31">
        <f t="shared" si="38"/>
        <v>19.264705882352942</v>
      </c>
    </row>
    <row r="2462" spans="1:8">
      <c r="A2462" s="32">
        <v>8103</v>
      </c>
      <c r="B2462" s="33">
        <v>10</v>
      </c>
      <c r="C2462" s="33">
        <v>195</v>
      </c>
      <c r="D2462" s="34">
        <v>243911.48</v>
      </c>
      <c r="E2462" s="34">
        <v>1250.83</v>
      </c>
      <c r="F2462" s="35">
        <v>12</v>
      </c>
      <c r="G2462" s="35">
        <v>2014</v>
      </c>
      <c r="H2462" s="31">
        <f t="shared" si="38"/>
        <v>19.5</v>
      </c>
    </row>
    <row r="2463" spans="1:8">
      <c r="A2463" s="32">
        <v>8323</v>
      </c>
      <c r="B2463" s="33">
        <v>61</v>
      </c>
      <c r="C2463" s="36">
        <v>1202</v>
      </c>
      <c r="D2463" s="34">
        <v>382180.26</v>
      </c>
      <c r="E2463" s="34">
        <v>317.95</v>
      </c>
      <c r="F2463" s="35">
        <v>12</v>
      </c>
      <c r="G2463" s="35">
        <v>2014</v>
      </c>
      <c r="H2463" s="31">
        <f t="shared" si="38"/>
        <v>19.704918032786885</v>
      </c>
    </row>
    <row r="2464" spans="1:8">
      <c r="A2464" s="32">
        <v>3131</v>
      </c>
      <c r="B2464" s="33">
        <v>19</v>
      </c>
      <c r="C2464" s="33">
        <v>377</v>
      </c>
      <c r="D2464" s="34">
        <v>162187.38</v>
      </c>
      <c r="E2464" s="34">
        <v>430.21</v>
      </c>
      <c r="F2464" s="35">
        <v>12</v>
      </c>
      <c r="G2464" s="35">
        <v>2014</v>
      </c>
      <c r="H2464" s="31">
        <f t="shared" si="38"/>
        <v>19.842105263157894</v>
      </c>
    </row>
    <row r="2465" spans="1:8">
      <c r="A2465" s="32">
        <v>9600</v>
      </c>
      <c r="B2465" s="33">
        <v>31</v>
      </c>
      <c r="C2465" s="33">
        <v>631</v>
      </c>
      <c r="D2465" s="34">
        <v>1007289.83</v>
      </c>
      <c r="E2465" s="34">
        <v>1596.34</v>
      </c>
      <c r="F2465" s="35">
        <v>12</v>
      </c>
      <c r="G2465" s="35">
        <v>2014</v>
      </c>
      <c r="H2465" s="31">
        <f t="shared" si="38"/>
        <v>20.35483870967742</v>
      </c>
    </row>
    <row r="2466" spans="1:8">
      <c r="A2466" s="32">
        <v>3320</v>
      </c>
      <c r="B2466" s="33">
        <v>98</v>
      </c>
      <c r="C2466" s="36">
        <v>2002</v>
      </c>
      <c r="D2466" s="34">
        <v>939544.84</v>
      </c>
      <c r="E2466" s="34">
        <v>469.3</v>
      </c>
      <c r="F2466" s="35">
        <v>12</v>
      </c>
      <c r="G2466" s="35">
        <v>2014</v>
      </c>
      <c r="H2466" s="31">
        <f t="shared" si="38"/>
        <v>20.428571428571427</v>
      </c>
    </row>
    <row r="2467" spans="1:8">
      <c r="A2467" s="32">
        <v>9340</v>
      </c>
      <c r="B2467" s="33">
        <v>144</v>
      </c>
      <c r="C2467" s="36">
        <v>2950</v>
      </c>
      <c r="D2467" s="34">
        <v>1547983.61</v>
      </c>
      <c r="E2467" s="34">
        <v>524.74</v>
      </c>
      <c r="F2467" s="35">
        <v>12</v>
      </c>
      <c r="G2467" s="35">
        <v>2014</v>
      </c>
      <c r="H2467" s="31">
        <f t="shared" si="38"/>
        <v>20.486111111111111</v>
      </c>
    </row>
    <row r="2468" spans="1:8">
      <c r="A2468" s="32">
        <v>7200</v>
      </c>
      <c r="B2468" s="33">
        <v>6</v>
      </c>
      <c r="C2468" s="33">
        <v>123</v>
      </c>
      <c r="D2468" s="34">
        <v>41422.9</v>
      </c>
      <c r="E2468" s="34">
        <v>336.77</v>
      </c>
      <c r="F2468" s="35">
        <v>12</v>
      </c>
      <c r="G2468" s="35">
        <v>2014</v>
      </c>
      <c r="H2468" s="31">
        <f t="shared" si="38"/>
        <v>20.5</v>
      </c>
    </row>
    <row r="2469" spans="1:8">
      <c r="A2469" s="32">
        <v>6100</v>
      </c>
      <c r="B2469" s="33">
        <v>38</v>
      </c>
      <c r="C2469" s="33">
        <v>780</v>
      </c>
      <c r="D2469" s="34">
        <v>760754.56</v>
      </c>
      <c r="E2469" s="34">
        <v>975.33</v>
      </c>
      <c r="F2469" s="35">
        <v>12</v>
      </c>
      <c r="G2469" s="35">
        <v>2014</v>
      </c>
      <c r="H2469" s="31">
        <f t="shared" si="38"/>
        <v>20.526315789473685</v>
      </c>
    </row>
    <row r="2470" spans="1:8">
      <c r="A2470" s="32">
        <v>9310</v>
      </c>
      <c r="B2470" s="33">
        <v>99</v>
      </c>
      <c r="C2470" s="36">
        <v>2037</v>
      </c>
      <c r="D2470" s="34">
        <v>1259934.5900000001</v>
      </c>
      <c r="E2470" s="34">
        <v>618.52</v>
      </c>
      <c r="F2470" s="35">
        <v>12</v>
      </c>
      <c r="G2470" s="35">
        <v>2014</v>
      </c>
      <c r="H2470" s="31">
        <f t="shared" si="38"/>
        <v>20.575757575757574</v>
      </c>
    </row>
    <row r="2471" spans="1:8">
      <c r="A2471" s="32">
        <v>3420</v>
      </c>
      <c r="B2471" s="33">
        <v>4</v>
      </c>
      <c r="C2471" s="33">
        <v>83</v>
      </c>
      <c r="D2471" s="34">
        <v>35022.089999999997</v>
      </c>
      <c r="E2471" s="34">
        <v>421.95</v>
      </c>
      <c r="F2471" s="35">
        <v>12</v>
      </c>
      <c r="G2471" s="35">
        <v>2014</v>
      </c>
      <c r="H2471" s="31">
        <f t="shared" si="38"/>
        <v>20.75</v>
      </c>
    </row>
    <row r="2472" spans="1:8">
      <c r="A2472" s="32">
        <v>3699</v>
      </c>
      <c r="B2472" s="33">
        <v>1</v>
      </c>
      <c r="C2472" s="33">
        <v>21</v>
      </c>
      <c r="D2472" s="34">
        <v>5295.55</v>
      </c>
      <c r="E2472" s="34">
        <v>252.17</v>
      </c>
      <c r="F2472" s="35">
        <v>12</v>
      </c>
      <c r="G2472" s="35">
        <v>2014</v>
      </c>
      <c r="H2472" s="31">
        <f t="shared" si="38"/>
        <v>21</v>
      </c>
    </row>
    <row r="2473" spans="1:8">
      <c r="A2473" s="32">
        <v>9340</v>
      </c>
      <c r="B2473" s="33">
        <v>212</v>
      </c>
      <c r="C2473" s="36">
        <v>4478</v>
      </c>
      <c r="D2473" s="34">
        <v>3005698.7</v>
      </c>
      <c r="E2473" s="34">
        <v>671.21</v>
      </c>
      <c r="F2473" s="35">
        <v>12</v>
      </c>
      <c r="G2473" s="35">
        <v>2014</v>
      </c>
      <c r="H2473" s="31">
        <f t="shared" si="38"/>
        <v>21.122641509433961</v>
      </c>
    </row>
    <row r="2474" spans="1:8">
      <c r="A2474" s="32">
        <v>8102</v>
      </c>
      <c r="B2474" s="33">
        <v>183</v>
      </c>
      <c r="C2474" s="36">
        <v>3891</v>
      </c>
      <c r="D2474" s="34">
        <v>2418579.29</v>
      </c>
      <c r="E2474" s="34">
        <v>621.58000000000004</v>
      </c>
      <c r="F2474" s="35">
        <v>12</v>
      </c>
      <c r="G2474" s="35">
        <v>2014</v>
      </c>
      <c r="H2474" s="31">
        <f t="shared" si="38"/>
        <v>21.262295081967213</v>
      </c>
    </row>
    <row r="2475" spans="1:8">
      <c r="A2475" s="32">
        <v>9331</v>
      </c>
      <c r="B2475" s="33">
        <v>111</v>
      </c>
      <c r="C2475" s="36">
        <v>2385</v>
      </c>
      <c r="D2475" s="34">
        <v>1085544.27</v>
      </c>
      <c r="E2475" s="34">
        <v>455.15</v>
      </c>
      <c r="F2475" s="35">
        <v>12</v>
      </c>
      <c r="G2475" s="35">
        <v>2014</v>
      </c>
      <c r="H2475" s="31">
        <f t="shared" si="38"/>
        <v>21.486486486486488</v>
      </c>
    </row>
    <row r="2476" spans="1:8">
      <c r="A2476" s="32">
        <v>9490</v>
      </c>
      <c r="B2476" s="33">
        <v>92</v>
      </c>
      <c r="C2476" s="36">
        <v>1997</v>
      </c>
      <c r="D2476" s="34">
        <v>691123.74</v>
      </c>
      <c r="E2476" s="34">
        <v>346.08</v>
      </c>
      <c r="F2476" s="35">
        <v>12</v>
      </c>
      <c r="G2476" s="35">
        <v>2014</v>
      </c>
      <c r="H2476" s="31">
        <f t="shared" si="38"/>
        <v>21.706521739130434</v>
      </c>
    </row>
    <row r="2477" spans="1:8">
      <c r="A2477" s="32">
        <v>7116</v>
      </c>
      <c r="B2477" s="33">
        <v>23</v>
      </c>
      <c r="C2477" s="33">
        <v>507</v>
      </c>
      <c r="D2477" s="34">
        <v>155959.49</v>
      </c>
      <c r="E2477" s="34">
        <v>307.61</v>
      </c>
      <c r="F2477" s="35">
        <v>12</v>
      </c>
      <c r="G2477" s="35">
        <v>2014</v>
      </c>
      <c r="H2477" s="31">
        <f t="shared" si="38"/>
        <v>22.043478260869566</v>
      </c>
    </row>
    <row r="2478" spans="1:8">
      <c r="A2478" s="32">
        <v>3829</v>
      </c>
      <c r="B2478" s="33">
        <v>13</v>
      </c>
      <c r="C2478" s="33">
        <v>295</v>
      </c>
      <c r="D2478" s="34">
        <v>176858.54</v>
      </c>
      <c r="E2478" s="34">
        <v>599.52</v>
      </c>
      <c r="F2478" s="35">
        <v>12</v>
      </c>
      <c r="G2478" s="35">
        <v>2014</v>
      </c>
      <c r="H2478" s="31">
        <f t="shared" si="38"/>
        <v>22.692307692307693</v>
      </c>
    </row>
    <row r="2479" spans="1:8">
      <c r="A2479" s="32">
        <v>3231</v>
      </c>
      <c r="B2479" s="33">
        <v>11</v>
      </c>
      <c r="C2479" s="33">
        <v>253</v>
      </c>
      <c r="D2479" s="34">
        <v>105691.37</v>
      </c>
      <c r="E2479" s="34">
        <v>417.75</v>
      </c>
      <c r="F2479" s="35">
        <v>12</v>
      </c>
      <c r="G2479" s="35">
        <v>2014</v>
      </c>
      <c r="H2479" s="31">
        <f t="shared" si="38"/>
        <v>23</v>
      </c>
    </row>
    <row r="2480" spans="1:8">
      <c r="A2480" s="32">
        <v>7192</v>
      </c>
      <c r="B2480" s="33">
        <v>34</v>
      </c>
      <c r="C2480" s="33">
        <v>814</v>
      </c>
      <c r="D2480" s="34">
        <v>443346.68</v>
      </c>
      <c r="E2480" s="34">
        <v>544.65</v>
      </c>
      <c r="F2480" s="35">
        <v>12</v>
      </c>
      <c r="G2480" s="35">
        <v>2014</v>
      </c>
      <c r="H2480" s="31">
        <f t="shared" si="38"/>
        <v>23.941176470588236</v>
      </c>
    </row>
    <row r="2481" spans="1:8">
      <c r="A2481" s="32">
        <v>3819</v>
      </c>
      <c r="B2481" s="33">
        <v>17</v>
      </c>
      <c r="C2481" s="33">
        <v>411</v>
      </c>
      <c r="D2481" s="34">
        <v>161254.44</v>
      </c>
      <c r="E2481" s="34">
        <v>392.35</v>
      </c>
      <c r="F2481" s="35">
        <v>12</v>
      </c>
      <c r="G2481" s="35">
        <v>2014</v>
      </c>
      <c r="H2481" s="31">
        <f t="shared" si="38"/>
        <v>24.176470588235293</v>
      </c>
    </row>
    <row r="2482" spans="1:8">
      <c r="A2482" s="32">
        <v>8325</v>
      </c>
      <c r="B2482" s="33">
        <v>31</v>
      </c>
      <c r="C2482" s="33">
        <v>752</v>
      </c>
      <c r="D2482" s="34">
        <v>329887.84999999998</v>
      </c>
      <c r="E2482" s="34">
        <v>438.68</v>
      </c>
      <c r="F2482" s="35">
        <v>12</v>
      </c>
      <c r="G2482" s="35">
        <v>2014</v>
      </c>
      <c r="H2482" s="31">
        <f t="shared" si="38"/>
        <v>24.258064516129032</v>
      </c>
    </row>
    <row r="2483" spans="1:8">
      <c r="A2483" s="32">
        <v>3122</v>
      </c>
      <c r="B2483" s="33">
        <v>26</v>
      </c>
      <c r="C2483" s="33">
        <v>639</v>
      </c>
      <c r="D2483" s="34">
        <v>207789.77</v>
      </c>
      <c r="E2483" s="34">
        <v>325.18</v>
      </c>
      <c r="F2483" s="35">
        <v>12</v>
      </c>
      <c r="G2483" s="35">
        <v>2014</v>
      </c>
      <c r="H2483" s="31">
        <f t="shared" si="38"/>
        <v>24.576923076923077</v>
      </c>
    </row>
    <row r="2484" spans="1:8">
      <c r="A2484" s="32">
        <v>6200</v>
      </c>
      <c r="B2484" s="33">
        <v>27</v>
      </c>
      <c r="C2484" s="33">
        <v>664</v>
      </c>
      <c r="D2484" s="34">
        <v>211113.81</v>
      </c>
      <c r="E2484" s="34">
        <v>317.94</v>
      </c>
      <c r="F2484" s="35">
        <v>12</v>
      </c>
      <c r="G2484" s="35">
        <v>2014</v>
      </c>
      <c r="H2484" s="31">
        <f t="shared" si="38"/>
        <v>24.592592592592592</v>
      </c>
    </row>
    <row r="2485" spans="1:8">
      <c r="A2485" s="32">
        <v>9350</v>
      </c>
      <c r="B2485" s="33">
        <v>74</v>
      </c>
      <c r="C2485" s="36">
        <v>1849</v>
      </c>
      <c r="D2485" s="34">
        <v>1251186.23</v>
      </c>
      <c r="E2485" s="34">
        <v>676.68</v>
      </c>
      <c r="F2485" s="35">
        <v>12</v>
      </c>
      <c r="G2485" s="35">
        <v>2014</v>
      </c>
      <c r="H2485" s="31">
        <f t="shared" si="38"/>
        <v>24.986486486486488</v>
      </c>
    </row>
    <row r="2486" spans="1:8">
      <c r="A2486" s="32">
        <v>3511</v>
      </c>
      <c r="B2486" s="33">
        <v>1</v>
      </c>
      <c r="C2486" s="33">
        <v>25</v>
      </c>
      <c r="D2486" s="34">
        <v>12627.27</v>
      </c>
      <c r="E2486" s="34">
        <v>505.09</v>
      </c>
      <c r="F2486" s="35">
        <v>12</v>
      </c>
      <c r="G2486" s="35">
        <v>2014</v>
      </c>
      <c r="H2486" s="31">
        <f t="shared" si="38"/>
        <v>25</v>
      </c>
    </row>
    <row r="2487" spans="1:8">
      <c r="A2487" s="32">
        <v>6200</v>
      </c>
      <c r="B2487" s="33">
        <v>347</v>
      </c>
      <c r="C2487" s="36">
        <v>8827</v>
      </c>
      <c r="D2487" s="34">
        <v>4190788.85</v>
      </c>
      <c r="E2487" s="34">
        <v>474.77</v>
      </c>
      <c r="F2487" s="35">
        <v>12</v>
      </c>
      <c r="G2487" s="35">
        <v>2014</v>
      </c>
      <c r="H2487" s="31">
        <f t="shared" si="38"/>
        <v>25.438040345821324</v>
      </c>
    </row>
    <row r="2488" spans="1:8">
      <c r="A2488" s="32">
        <v>3812</v>
      </c>
      <c r="B2488" s="33">
        <v>1</v>
      </c>
      <c r="C2488" s="33">
        <v>26</v>
      </c>
      <c r="D2488" s="34">
        <v>13698.68</v>
      </c>
      <c r="E2488" s="34">
        <v>526.87</v>
      </c>
      <c r="F2488" s="35">
        <v>12</v>
      </c>
      <c r="G2488" s="35">
        <v>2014</v>
      </c>
      <c r="H2488" s="31">
        <f t="shared" si="38"/>
        <v>26</v>
      </c>
    </row>
    <row r="2489" spans="1:8">
      <c r="A2489" s="32">
        <v>9413</v>
      </c>
      <c r="B2489" s="33">
        <v>76</v>
      </c>
      <c r="C2489" s="36">
        <v>2036</v>
      </c>
      <c r="D2489" s="34">
        <v>1107899.5900000001</v>
      </c>
      <c r="E2489" s="34">
        <v>544.16</v>
      </c>
      <c r="F2489" s="35">
        <v>12</v>
      </c>
      <c r="G2489" s="35">
        <v>2014</v>
      </c>
      <c r="H2489" s="31">
        <f t="shared" si="38"/>
        <v>26.789473684210527</v>
      </c>
    </row>
    <row r="2490" spans="1:8">
      <c r="A2490" s="32">
        <v>8101</v>
      </c>
      <c r="B2490" s="33">
        <v>11</v>
      </c>
      <c r="C2490" s="33">
        <v>297</v>
      </c>
      <c r="D2490" s="34">
        <v>242261.36</v>
      </c>
      <c r="E2490" s="34">
        <v>815.69</v>
      </c>
      <c r="F2490" s="35">
        <v>12</v>
      </c>
      <c r="G2490" s="35">
        <v>2014</v>
      </c>
      <c r="H2490" s="31">
        <f t="shared" si="38"/>
        <v>27</v>
      </c>
    </row>
    <row r="2491" spans="1:8">
      <c r="A2491" s="32">
        <v>3119</v>
      </c>
      <c r="B2491" s="33">
        <v>23</v>
      </c>
      <c r="C2491" s="33">
        <v>644</v>
      </c>
      <c r="D2491" s="34">
        <v>266282.90999999997</v>
      </c>
      <c r="E2491" s="34">
        <v>413.48</v>
      </c>
      <c r="F2491" s="35">
        <v>12</v>
      </c>
      <c r="G2491" s="35">
        <v>2014</v>
      </c>
      <c r="H2491" s="31">
        <f t="shared" si="38"/>
        <v>28</v>
      </c>
    </row>
    <row r="2492" spans="1:8">
      <c r="A2492" s="32">
        <v>3116</v>
      </c>
      <c r="B2492" s="33">
        <v>130</v>
      </c>
      <c r="C2492" s="36">
        <v>3744</v>
      </c>
      <c r="D2492" s="34">
        <v>1398324.22</v>
      </c>
      <c r="E2492" s="34">
        <v>373.48</v>
      </c>
      <c r="F2492" s="35">
        <v>12</v>
      </c>
      <c r="G2492" s="35">
        <v>2014</v>
      </c>
      <c r="H2492" s="31">
        <f t="shared" si="38"/>
        <v>28.8</v>
      </c>
    </row>
    <row r="2493" spans="1:8">
      <c r="A2493" s="32">
        <v>6100</v>
      </c>
      <c r="B2493" s="33">
        <v>42</v>
      </c>
      <c r="C2493" s="36">
        <v>1285</v>
      </c>
      <c r="D2493" s="34">
        <v>741423.08</v>
      </c>
      <c r="E2493" s="34">
        <v>576.98</v>
      </c>
      <c r="F2493" s="35">
        <v>12</v>
      </c>
      <c r="G2493" s="35">
        <v>2014</v>
      </c>
      <c r="H2493" s="31">
        <f t="shared" si="38"/>
        <v>30.595238095238095</v>
      </c>
    </row>
    <row r="2494" spans="1:8">
      <c r="A2494" s="32">
        <v>3213</v>
      </c>
      <c r="B2494" s="33">
        <v>9</v>
      </c>
      <c r="C2494" s="33">
        <v>278</v>
      </c>
      <c r="D2494" s="34">
        <v>100029.13</v>
      </c>
      <c r="E2494" s="34">
        <v>359.82</v>
      </c>
      <c r="F2494" s="35">
        <v>12</v>
      </c>
      <c r="G2494" s="35">
        <v>2014</v>
      </c>
      <c r="H2494" s="31">
        <f t="shared" si="38"/>
        <v>30.888888888888889</v>
      </c>
    </row>
    <row r="2495" spans="1:8">
      <c r="A2495" s="32">
        <v>9490</v>
      </c>
      <c r="B2495" s="33">
        <v>3</v>
      </c>
      <c r="C2495" s="33">
        <v>97</v>
      </c>
      <c r="D2495" s="34">
        <v>62820.09</v>
      </c>
      <c r="E2495" s="34">
        <v>647.63</v>
      </c>
      <c r="F2495" s="35">
        <v>12</v>
      </c>
      <c r="G2495" s="35">
        <v>2014</v>
      </c>
      <c r="H2495" s="31">
        <f t="shared" si="38"/>
        <v>32.333333333333336</v>
      </c>
    </row>
    <row r="2496" spans="1:8">
      <c r="A2496" s="32">
        <v>7131</v>
      </c>
      <c r="B2496" s="33">
        <v>6</v>
      </c>
      <c r="C2496" s="33">
        <v>196</v>
      </c>
      <c r="D2496" s="34">
        <v>133477.21</v>
      </c>
      <c r="E2496" s="34">
        <v>681.01</v>
      </c>
      <c r="F2496" s="35">
        <v>12</v>
      </c>
      <c r="G2496" s="35">
        <v>2014</v>
      </c>
      <c r="H2496" s="31">
        <f t="shared" si="38"/>
        <v>32.666666666666664</v>
      </c>
    </row>
    <row r="2497" spans="1:8">
      <c r="A2497" s="32">
        <v>3523</v>
      </c>
      <c r="B2497" s="33">
        <v>30</v>
      </c>
      <c r="C2497" s="33">
        <v>993</v>
      </c>
      <c r="D2497" s="34">
        <v>478814.66</v>
      </c>
      <c r="E2497" s="34">
        <v>482.19</v>
      </c>
      <c r="F2497" s="35">
        <v>12</v>
      </c>
      <c r="G2497" s="35">
        <v>2014</v>
      </c>
      <c r="H2497" s="31">
        <f t="shared" si="38"/>
        <v>33.1</v>
      </c>
    </row>
    <row r="2498" spans="1:8">
      <c r="A2498" s="32">
        <v>3710</v>
      </c>
      <c r="B2498" s="33">
        <v>15</v>
      </c>
      <c r="C2498" s="33">
        <v>511</v>
      </c>
      <c r="D2498" s="34">
        <v>195974.27</v>
      </c>
      <c r="E2498" s="34">
        <v>383.51</v>
      </c>
      <c r="F2498" s="35">
        <v>12</v>
      </c>
      <c r="G2498" s="35">
        <v>2014</v>
      </c>
      <c r="H2498" s="31">
        <f t="shared" si="38"/>
        <v>34.06666666666667</v>
      </c>
    </row>
    <row r="2499" spans="1:8">
      <c r="A2499" s="32">
        <v>6200</v>
      </c>
      <c r="B2499" s="33">
        <v>87</v>
      </c>
      <c r="C2499" s="36">
        <v>2968</v>
      </c>
      <c r="D2499" s="34">
        <v>1155808.81</v>
      </c>
      <c r="E2499" s="34">
        <v>389.42</v>
      </c>
      <c r="F2499" s="35">
        <v>12</v>
      </c>
      <c r="G2499" s="35">
        <v>2014</v>
      </c>
      <c r="H2499" s="31">
        <f t="shared" si="38"/>
        <v>34.114942528735632</v>
      </c>
    </row>
    <row r="2500" spans="1:8">
      <c r="A2500" s="32">
        <v>3111</v>
      </c>
      <c r="B2500" s="33">
        <v>22</v>
      </c>
      <c r="C2500" s="33">
        <v>765</v>
      </c>
      <c r="D2500" s="34">
        <v>397631.21</v>
      </c>
      <c r="E2500" s="34">
        <v>519.78</v>
      </c>
      <c r="F2500" s="35">
        <v>12</v>
      </c>
      <c r="G2500" s="35">
        <v>2014</v>
      </c>
      <c r="H2500" s="31">
        <f t="shared" ref="H2500:H2563" si="39">C2500/B2500</f>
        <v>34.772727272727273</v>
      </c>
    </row>
    <row r="2501" spans="1:8">
      <c r="A2501" s="32">
        <v>9412</v>
      </c>
      <c r="B2501" s="33">
        <v>11</v>
      </c>
      <c r="C2501" s="33">
        <v>384</v>
      </c>
      <c r="D2501" s="34">
        <v>183523.11</v>
      </c>
      <c r="E2501" s="34">
        <v>477.92</v>
      </c>
      <c r="F2501" s="35">
        <v>12</v>
      </c>
      <c r="G2501" s="35">
        <v>2014</v>
      </c>
      <c r="H2501" s="31">
        <f t="shared" si="39"/>
        <v>34.909090909090907</v>
      </c>
    </row>
    <row r="2502" spans="1:8">
      <c r="A2502" s="32">
        <v>8103</v>
      </c>
      <c r="B2502" s="33">
        <v>38</v>
      </c>
      <c r="C2502" s="36">
        <v>1350</v>
      </c>
      <c r="D2502" s="34">
        <v>792773.04</v>
      </c>
      <c r="E2502" s="34">
        <v>587.24</v>
      </c>
      <c r="F2502" s="35">
        <v>12</v>
      </c>
      <c r="G2502" s="35">
        <v>2014</v>
      </c>
      <c r="H2502" s="31">
        <f t="shared" si="39"/>
        <v>35.526315789473685</v>
      </c>
    </row>
    <row r="2503" spans="1:8">
      <c r="A2503" s="32">
        <v>8200</v>
      </c>
      <c r="B2503" s="33">
        <v>11</v>
      </c>
      <c r="C2503" s="33">
        <v>396</v>
      </c>
      <c r="D2503" s="34">
        <v>354848.37</v>
      </c>
      <c r="E2503" s="34">
        <v>896.08</v>
      </c>
      <c r="F2503" s="35">
        <v>12</v>
      </c>
      <c r="G2503" s="35">
        <v>2014</v>
      </c>
      <c r="H2503" s="31">
        <f t="shared" si="39"/>
        <v>36</v>
      </c>
    </row>
    <row r="2504" spans="1:8">
      <c r="A2504" s="32">
        <v>8323</v>
      </c>
      <c r="B2504" s="33">
        <v>21</v>
      </c>
      <c r="C2504" s="33">
        <v>763</v>
      </c>
      <c r="D2504" s="34">
        <v>426219.46</v>
      </c>
      <c r="E2504" s="34">
        <v>558.61</v>
      </c>
      <c r="F2504" s="35">
        <v>12</v>
      </c>
      <c r="G2504" s="35">
        <v>2014</v>
      </c>
      <c r="H2504" s="31">
        <f t="shared" si="39"/>
        <v>36.333333333333336</v>
      </c>
    </row>
    <row r="2505" spans="1:8">
      <c r="A2505" s="32">
        <v>8329</v>
      </c>
      <c r="B2505" s="33">
        <v>88</v>
      </c>
      <c r="C2505" s="36">
        <v>3279</v>
      </c>
      <c r="D2505" s="34">
        <v>1130027.93</v>
      </c>
      <c r="E2505" s="34">
        <v>344.63</v>
      </c>
      <c r="F2505" s="35">
        <v>12</v>
      </c>
      <c r="G2505" s="35">
        <v>2014</v>
      </c>
      <c r="H2505" s="31">
        <f t="shared" si="39"/>
        <v>37.261363636363633</v>
      </c>
    </row>
    <row r="2506" spans="1:8">
      <c r="A2506" s="32">
        <v>7114</v>
      </c>
      <c r="B2506" s="33">
        <v>44</v>
      </c>
      <c r="C2506" s="36">
        <v>1640</v>
      </c>
      <c r="D2506" s="34">
        <v>675091.26</v>
      </c>
      <c r="E2506" s="34">
        <v>411.64</v>
      </c>
      <c r="F2506" s="35">
        <v>12</v>
      </c>
      <c r="G2506" s="35">
        <v>2014</v>
      </c>
      <c r="H2506" s="31">
        <f t="shared" si="39"/>
        <v>37.272727272727273</v>
      </c>
    </row>
    <row r="2507" spans="1:8">
      <c r="A2507" s="32">
        <v>3909</v>
      </c>
      <c r="B2507" s="33">
        <v>58</v>
      </c>
      <c r="C2507" s="36">
        <v>2240</v>
      </c>
      <c r="D2507" s="34">
        <v>1247507.81</v>
      </c>
      <c r="E2507" s="34">
        <v>556.91999999999996</v>
      </c>
      <c r="F2507" s="35">
        <v>12</v>
      </c>
      <c r="G2507" s="35">
        <v>2014</v>
      </c>
      <c r="H2507" s="31">
        <f t="shared" si="39"/>
        <v>38.620689655172413</v>
      </c>
    </row>
    <row r="2508" spans="1:8">
      <c r="A2508" s="32">
        <v>3540</v>
      </c>
      <c r="B2508" s="33">
        <v>1</v>
      </c>
      <c r="C2508" s="33">
        <v>40</v>
      </c>
      <c r="D2508" s="34">
        <v>62059.26</v>
      </c>
      <c r="E2508" s="34">
        <v>1551.48</v>
      </c>
      <c r="F2508" s="35">
        <v>12</v>
      </c>
      <c r="G2508" s="35">
        <v>2014</v>
      </c>
      <c r="H2508" s="31">
        <f t="shared" si="39"/>
        <v>40</v>
      </c>
    </row>
    <row r="2509" spans="1:8">
      <c r="A2509" s="32">
        <v>3112</v>
      </c>
      <c r="B2509" s="33">
        <v>79</v>
      </c>
      <c r="C2509" s="36">
        <v>3173</v>
      </c>
      <c r="D2509" s="34">
        <v>1412321.55</v>
      </c>
      <c r="E2509" s="34">
        <v>445.11</v>
      </c>
      <c r="F2509" s="35">
        <v>12</v>
      </c>
      <c r="G2509" s="35">
        <v>2014</v>
      </c>
      <c r="H2509" s="31">
        <f t="shared" si="39"/>
        <v>40.164556962025316</v>
      </c>
    </row>
    <row r="2510" spans="1:8">
      <c r="A2510" s="32">
        <v>8329</v>
      </c>
      <c r="B2510" s="33">
        <v>459</v>
      </c>
      <c r="C2510" s="36">
        <v>19202</v>
      </c>
      <c r="D2510" s="34">
        <v>9293772.6300000008</v>
      </c>
      <c r="E2510" s="34">
        <v>484</v>
      </c>
      <c r="F2510" s="35">
        <v>12</v>
      </c>
      <c r="G2510" s="35">
        <v>2014</v>
      </c>
      <c r="H2510" s="31">
        <f t="shared" si="39"/>
        <v>41.834422657952068</v>
      </c>
    </row>
    <row r="2511" spans="1:8">
      <c r="A2511" s="32">
        <v>7121</v>
      </c>
      <c r="B2511" s="33">
        <v>21</v>
      </c>
      <c r="C2511" s="33">
        <v>890</v>
      </c>
      <c r="D2511" s="34">
        <v>565081.81999999995</v>
      </c>
      <c r="E2511" s="34">
        <v>634.91999999999996</v>
      </c>
      <c r="F2511" s="35">
        <v>12</v>
      </c>
      <c r="G2511" s="35">
        <v>2014</v>
      </c>
      <c r="H2511" s="31">
        <f t="shared" si="39"/>
        <v>42.38095238095238</v>
      </c>
    </row>
    <row r="2512" spans="1:8">
      <c r="A2512" s="32">
        <v>3420</v>
      </c>
      <c r="B2512" s="33">
        <v>7</v>
      </c>
      <c r="C2512" s="33">
        <v>305</v>
      </c>
      <c r="D2512" s="34">
        <v>112826.92</v>
      </c>
      <c r="E2512" s="34">
        <v>369.92</v>
      </c>
      <c r="F2512" s="35">
        <v>12</v>
      </c>
      <c r="G2512" s="35">
        <v>2014</v>
      </c>
      <c r="H2512" s="31">
        <f t="shared" si="39"/>
        <v>43.571428571428569</v>
      </c>
    </row>
    <row r="2513" spans="1:8">
      <c r="A2513" s="32">
        <v>4101</v>
      </c>
      <c r="B2513" s="33">
        <v>64</v>
      </c>
      <c r="C2513" s="36">
        <v>2866</v>
      </c>
      <c r="D2513" s="34">
        <v>3059421.78</v>
      </c>
      <c r="E2513" s="34">
        <v>1067.49</v>
      </c>
      <c r="F2513" s="35">
        <v>12</v>
      </c>
      <c r="G2513" s="35">
        <v>2014</v>
      </c>
      <c r="H2513" s="31">
        <f t="shared" si="39"/>
        <v>44.78125</v>
      </c>
    </row>
    <row r="2514" spans="1:8">
      <c r="A2514" s="32">
        <v>3113</v>
      </c>
      <c r="B2514" s="33">
        <v>53</v>
      </c>
      <c r="C2514" s="36">
        <v>2392</v>
      </c>
      <c r="D2514" s="34">
        <v>1269440.82</v>
      </c>
      <c r="E2514" s="34">
        <v>530.70000000000005</v>
      </c>
      <c r="F2514" s="35">
        <v>12</v>
      </c>
      <c r="G2514" s="35">
        <v>2014</v>
      </c>
      <c r="H2514" s="31">
        <f t="shared" si="39"/>
        <v>45.132075471698116</v>
      </c>
    </row>
    <row r="2515" spans="1:8">
      <c r="A2515" s="32">
        <v>1110</v>
      </c>
      <c r="B2515" s="33">
        <v>49</v>
      </c>
      <c r="C2515" s="36">
        <v>2288</v>
      </c>
      <c r="D2515" s="34">
        <v>520095.44</v>
      </c>
      <c r="E2515" s="34">
        <v>227.31</v>
      </c>
      <c r="F2515" s="35">
        <v>12</v>
      </c>
      <c r="G2515" s="35">
        <v>2014</v>
      </c>
      <c r="H2515" s="31">
        <f t="shared" si="39"/>
        <v>46.693877551020407</v>
      </c>
    </row>
    <row r="2516" spans="1:8">
      <c r="A2516" s="32">
        <v>3720</v>
      </c>
      <c r="B2516" s="33">
        <v>17</v>
      </c>
      <c r="C2516" s="33">
        <v>802</v>
      </c>
      <c r="D2516" s="34">
        <v>371890.86</v>
      </c>
      <c r="E2516" s="34">
        <v>463.7</v>
      </c>
      <c r="F2516" s="35">
        <v>12</v>
      </c>
      <c r="G2516" s="35">
        <v>2014</v>
      </c>
      <c r="H2516" s="31">
        <f t="shared" si="39"/>
        <v>47.176470588235297</v>
      </c>
    </row>
    <row r="2517" spans="1:8">
      <c r="A2517" s="32">
        <v>8101</v>
      </c>
      <c r="B2517" s="33">
        <v>221</v>
      </c>
      <c r="C2517" s="36">
        <v>10687</v>
      </c>
      <c r="D2517" s="34">
        <v>6534602.9299999997</v>
      </c>
      <c r="E2517" s="34">
        <v>611.45000000000005</v>
      </c>
      <c r="F2517" s="35">
        <v>12</v>
      </c>
      <c r="G2517" s="35">
        <v>2014</v>
      </c>
      <c r="H2517" s="31">
        <f t="shared" si="39"/>
        <v>48.357466063348419</v>
      </c>
    </row>
    <row r="2518" spans="1:8">
      <c r="A2518" s="32">
        <v>3311</v>
      </c>
      <c r="B2518" s="33">
        <v>11</v>
      </c>
      <c r="C2518" s="33">
        <v>558</v>
      </c>
      <c r="D2518" s="34">
        <v>357564.09</v>
      </c>
      <c r="E2518" s="34">
        <v>640.79999999999995</v>
      </c>
      <c r="F2518" s="35">
        <v>12</v>
      </c>
      <c r="G2518" s="35">
        <v>2014</v>
      </c>
      <c r="H2518" s="31">
        <f t="shared" si="39"/>
        <v>50.727272727272727</v>
      </c>
    </row>
    <row r="2519" spans="1:8">
      <c r="A2519" s="32">
        <v>3831</v>
      </c>
      <c r="B2519" s="33">
        <v>7</v>
      </c>
      <c r="C2519" s="33">
        <v>359</v>
      </c>
      <c r="D2519" s="34">
        <v>267131.03999999998</v>
      </c>
      <c r="E2519" s="34">
        <v>744.1</v>
      </c>
      <c r="F2519" s="35">
        <v>12</v>
      </c>
      <c r="G2519" s="35">
        <v>2014</v>
      </c>
      <c r="H2519" s="31">
        <f t="shared" si="39"/>
        <v>51.285714285714285</v>
      </c>
    </row>
    <row r="2520" spans="1:8">
      <c r="A2520" s="32">
        <v>8329</v>
      </c>
      <c r="B2520" s="33">
        <v>324</v>
      </c>
      <c r="C2520" s="36">
        <v>16887</v>
      </c>
      <c r="D2520" s="34">
        <v>7405439.2800000003</v>
      </c>
      <c r="E2520" s="34">
        <v>438.53</v>
      </c>
      <c r="F2520" s="35">
        <v>12</v>
      </c>
      <c r="G2520" s="35">
        <v>2014</v>
      </c>
      <c r="H2520" s="31">
        <f t="shared" si="39"/>
        <v>52.120370370370374</v>
      </c>
    </row>
    <row r="2521" spans="1:8">
      <c r="A2521" s="32">
        <v>3513</v>
      </c>
      <c r="B2521" s="33">
        <v>11</v>
      </c>
      <c r="C2521" s="33">
        <v>578</v>
      </c>
      <c r="D2521" s="34">
        <v>202413.89</v>
      </c>
      <c r="E2521" s="34">
        <v>350.2</v>
      </c>
      <c r="F2521" s="35">
        <v>12</v>
      </c>
      <c r="G2521" s="35">
        <v>2014</v>
      </c>
      <c r="H2521" s="31">
        <f t="shared" si="39"/>
        <v>52.545454545454547</v>
      </c>
    </row>
    <row r="2522" spans="1:8">
      <c r="A2522" s="32">
        <v>1110</v>
      </c>
      <c r="B2522" s="33">
        <v>63</v>
      </c>
      <c r="C2522" s="36">
        <v>3429</v>
      </c>
      <c r="D2522" s="34">
        <v>1587173.01</v>
      </c>
      <c r="E2522" s="34">
        <v>462.87</v>
      </c>
      <c r="F2522" s="35">
        <v>12</v>
      </c>
      <c r="G2522" s="35">
        <v>2014</v>
      </c>
      <c r="H2522" s="31">
        <f t="shared" si="39"/>
        <v>54.428571428571431</v>
      </c>
    </row>
    <row r="2523" spans="1:8">
      <c r="A2523" s="32">
        <v>6200</v>
      </c>
      <c r="B2523" s="33">
        <v>74</v>
      </c>
      <c r="C2523" s="36">
        <v>4054</v>
      </c>
      <c r="D2523" s="34">
        <v>1946460.22</v>
      </c>
      <c r="E2523" s="34">
        <v>480.13</v>
      </c>
      <c r="F2523" s="35">
        <v>12</v>
      </c>
      <c r="G2523" s="35">
        <v>2014</v>
      </c>
      <c r="H2523" s="31">
        <f t="shared" si="39"/>
        <v>54.783783783783782</v>
      </c>
    </row>
    <row r="2524" spans="1:8">
      <c r="A2524" s="32">
        <v>3832</v>
      </c>
      <c r="B2524" s="33">
        <v>8</v>
      </c>
      <c r="C2524" s="33">
        <v>439</v>
      </c>
      <c r="D2524" s="34">
        <v>151235.04</v>
      </c>
      <c r="E2524" s="34">
        <v>344.5</v>
      </c>
      <c r="F2524" s="35">
        <v>12</v>
      </c>
      <c r="G2524" s="35">
        <v>2014</v>
      </c>
      <c r="H2524" s="31">
        <f t="shared" si="39"/>
        <v>54.875</v>
      </c>
    </row>
    <row r="2525" spans="1:8">
      <c r="A2525" s="32">
        <v>3233</v>
      </c>
      <c r="B2525" s="33">
        <v>21</v>
      </c>
      <c r="C2525" s="36">
        <v>1288</v>
      </c>
      <c r="D2525" s="34">
        <v>545995.29</v>
      </c>
      <c r="E2525" s="34">
        <v>423.91</v>
      </c>
      <c r="F2525" s="35">
        <v>12</v>
      </c>
      <c r="G2525" s="35">
        <v>2014</v>
      </c>
      <c r="H2525" s="31">
        <f t="shared" si="39"/>
        <v>61.333333333333336</v>
      </c>
    </row>
    <row r="2526" spans="1:8">
      <c r="A2526" s="32">
        <v>7200</v>
      </c>
      <c r="B2526" s="33">
        <v>205</v>
      </c>
      <c r="C2526" s="36">
        <v>12649</v>
      </c>
      <c r="D2526" s="34">
        <v>9522741</v>
      </c>
      <c r="E2526" s="34">
        <v>752.85</v>
      </c>
      <c r="F2526" s="35">
        <v>12</v>
      </c>
      <c r="G2526" s="35">
        <v>2014</v>
      </c>
      <c r="H2526" s="31">
        <f t="shared" si="39"/>
        <v>61.702439024390245</v>
      </c>
    </row>
    <row r="2527" spans="1:8">
      <c r="A2527" s="32">
        <v>9200</v>
      </c>
      <c r="B2527" s="33">
        <v>97</v>
      </c>
      <c r="C2527" s="36">
        <v>5990</v>
      </c>
      <c r="D2527" s="34">
        <v>1622587.11</v>
      </c>
      <c r="E2527" s="34">
        <v>270.88</v>
      </c>
      <c r="F2527" s="35">
        <v>12</v>
      </c>
      <c r="G2527" s="35">
        <v>2014</v>
      </c>
      <c r="H2527" s="31">
        <f t="shared" si="39"/>
        <v>61.75257731958763</v>
      </c>
    </row>
    <row r="2528" spans="1:8">
      <c r="A2528" s="32">
        <v>3699</v>
      </c>
      <c r="B2528" s="33">
        <v>9</v>
      </c>
      <c r="C2528" s="33">
        <v>583</v>
      </c>
      <c r="D2528" s="34">
        <v>330226.78000000003</v>
      </c>
      <c r="E2528" s="34">
        <v>566.42999999999995</v>
      </c>
      <c r="F2528" s="35">
        <v>12</v>
      </c>
      <c r="G2528" s="35">
        <v>2014</v>
      </c>
      <c r="H2528" s="31">
        <f t="shared" si="39"/>
        <v>64.777777777777771</v>
      </c>
    </row>
    <row r="2529" spans="1:8">
      <c r="A2529" s="32">
        <v>3521</v>
      </c>
      <c r="B2529" s="33">
        <v>14</v>
      </c>
      <c r="C2529" s="33">
        <v>973</v>
      </c>
      <c r="D2529" s="34">
        <v>557150.81000000006</v>
      </c>
      <c r="E2529" s="34">
        <v>572.61</v>
      </c>
      <c r="F2529" s="35">
        <v>12</v>
      </c>
      <c r="G2529" s="35">
        <v>2014</v>
      </c>
      <c r="H2529" s="31">
        <f t="shared" si="39"/>
        <v>69.5</v>
      </c>
    </row>
    <row r="2530" spans="1:8">
      <c r="A2530" s="32">
        <v>3419</v>
      </c>
      <c r="B2530" s="33">
        <v>21</v>
      </c>
      <c r="C2530" s="36">
        <v>1665</v>
      </c>
      <c r="D2530" s="34">
        <v>1490178.77</v>
      </c>
      <c r="E2530" s="34">
        <v>895</v>
      </c>
      <c r="F2530" s="35">
        <v>12</v>
      </c>
      <c r="G2530" s="35">
        <v>2014</v>
      </c>
      <c r="H2530" s="31">
        <f t="shared" si="39"/>
        <v>79.285714285714292</v>
      </c>
    </row>
    <row r="2531" spans="1:8">
      <c r="A2531" s="32">
        <v>3511</v>
      </c>
      <c r="B2531" s="33">
        <v>7</v>
      </c>
      <c r="C2531" s="33">
        <v>556</v>
      </c>
      <c r="D2531" s="34">
        <v>282135.07</v>
      </c>
      <c r="E2531" s="34">
        <v>507.44</v>
      </c>
      <c r="F2531" s="35">
        <v>12</v>
      </c>
      <c r="G2531" s="35">
        <v>2014</v>
      </c>
      <c r="H2531" s="31">
        <f t="shared" si="39"/>
        <v>79.428571428571431</v>
      </c>
    </row>
    <row r="2532" spans="1:8">
      <c r="A2532" s="32">
        <v>3219</v>
      </c>
      <c r="B2532" s="33">
        <v>24</v>
      </c>
      <c r="C2532" s="36">
        <v>1918</v>
      </c>
      <c r="D2532" s="34">
        <v>901938.89</v>
      </c>
      <c r="E2532" s="34">
        <v>470.25</v>
      </c>
      <c r="F2532" s="35">
        <v>12</v>
      </c>
      <c r="G2532" s="35">
        <v>2014</v>
      </c>
      <c r="H2532" s="31">
        <f t="shared" si="39"/>
        <v>79.916666666666671</v>
      </c>
    </row>
    <row r="2533" spans="1:8">
      <c r="A2533" s="32">
        <v>3512</v>
      </c>
      <c r="B2533" s="33">
        <v>9</v>
      </c>
      <c r="C2533" s="33">
        <v>722</v>
      </c>
      <c r="D2533" s="34">
        <v>415872.9</v>
      </c>
      <c r="E2533" s="34">
        <v>576</v>
      </c>
      <c r="F2533" s="35">
        <v>12</v>
      </c>
      <c r="G2533" s="35">
        <v>2014</v>
      </c>
      <c r="H2533" s="31">
        <f t="shared" si="39"/>
        <v>80.222222222222229</v>
      </c>
    </row>
    <row r="2534" spans="1:8">
      <c r="A2534" s="32">
        <v>4102</v>
      </c>
      <c r="B2534" s="33">
        <v>14</v>
      </c>
      <c r="C2534" s="36">
        <v>1157</v>
      </c>
      <c r="D2534" s="34">
        <v>677904.69</v>
      </c>
      <c r="E2534" s="34">
        <v>585.91999999999996</v>
      </c>
      <c r="F2534" s="35">
        <v>12</v>
      </c>
      <c r="G2534" s="35">
        <v>2014</v>
      </c>
      <c r="H2534" s="31">
        <f t="shared" si="39"/>
        <v>82.642857142857139</v>
      </c>
    </row>
    <row r="2535" spans="1:8">
      <c r="A2535" s="32">
        <v>3560</v>
      </c>
      <c r="B2535" s="33">
        <v>85</v>
      </c>
      <c r="C2535" s="36">
        <v>7400</v>
      </c>
      <c r="D2535" s="34">
        <v>3767102.99</v>
      </c>
      <c r="E2535" s="34">
        <v>509.07</v>
      </c>
      <c r="F2535" s="35">
        <v>12</v>
      </c>
      <c r="G2535" s="35">
        <v>2014</v>
      </c>
      <c r="H2535" s="31">
        <f t="shared" si="39"/>
        <v>87.058823529411768</v>
      </c>
    </row>
    <row r="2536" spans="1:8">
      <c r="A2536" s="32">
        <v>3134</v>
      </c>
      <c r="B2536" s="33">
        <v>23</v>
      </c>
      <c r="C2536" s="36">
        <v>2028</v>
      </c>
      <c r="D2536" s="34">
        <v>1062019.81</v>
      </c>
      <c r="E2536" s="34">
        <v>523.67999999999995</v>
      </c>
      <c r="F2536" s="35">
        <v>12</v>
      </c>
      <c r="G2536" s="35">
        <v>2014</v>
      </c>
      <c r="H2536" s="31">
        <f t="shared" si="39"/>
        <v>88.173913043478265</v>
      </c>
    </row>
    <row r="2537" spans="1:8">
      <c r="A2537" s="32">
        <v>3522</v>
      </c>
      <c r="B2537" s="33">
        <v>66</v>
      </c>
      <c r="C2537" s="36">
        <v>6013</v>
      </c>
      <c r="D2537" s="34">
        <v>3278640</v>
      </c>
      <c r="E2537" s="34">
        <v>545.26</v>
      </c>
      <c r="F2537" s="35">
        <v>12</v>
      </c>
      <c r="G2537" s="35">
        <v>2014</v>
      </c>
      <c r="H2537" s="31">
        <f t="shared" si="39"/>
        <v>91.106060606060609</v>
      </c>
    </row>
    <row r="2538" spans="1:8">
      <c r="A2538" s="32">
        <v>3240</v>
      </c>
      <c r="B2538" s="33">
        <v>60</v>
      </c>
      <c r="C2538" s="36">
        <v>5599</v>
      </c>
      <c r="D2538" s="34">
        <v>2466889.1</v>
      </c>
      <c r="E2538" s="34">
        <v>440.59</v>
      </c>
      <c r="F2538" s="35">
        <v>12</v>
      </c>
      <c r="G2538" s="35">
        <v>2014</v>
      </c>
      <c r="H2538" s="31">
        <f t="shared" si="39"/>
        <v>93.316666666666663</v>
      </c>
    </row>
    <row r="2539" spans="1:8">
      <c r="A2539" s="32">
        <v>3710</v>
      </c>
      <c r="B2539" s="33">
        <v>20</v>
      </c>
      <c r="C2539" s="36">
        <v>1890</v>
      </c>
      <c r="D2539" s="34">
        <v>940494.38</v>
      </c>
      <c r="E2539" s="34">
        <v>497.62</v>
      </c>
      <c r="F2539" s="35">
        <v>12</v>
      </c>
      <c r="G2539" s="35">
        <v>2014</v>
      </c>
      <c r="H2539" s="31">
        <f t="shared" si="39"/>
        <v>94.5</v>
      </c>
    </row>
    <row r="2540" spans="1:8">
      <c r="A2540" s="32">
        <v>3411</v>
      </c>
      <c r="B2540" s="33">
        <v>3</v>
      </c>
      <c r="C2540" s="33">
        <v>284</v>
      </c>
      <c r="D2540" s="34">
        <v>118811.83</v>
      </c>
      <c r="E2540" s="34">
        <v>418.35</v>
      </c>
      <c r="F2540" s="35">
        <v>12</v>
      </c>
      <c r="G2540" s="35">
        <v>2014</v>
      </c>
      <c r="H2540" s="31">
        <f t="shared" si="39"/>
        <v>94.666666666666671</v>
      </c>
    </row>
    <row r="2541" spans="1:8">
      <c r="A2541" s="32">
        <v>3412</v>
      </c>
      <c r="B2541" s="33">
        <v>10</v>
      </c>
      <c r="C2541" s="33">
        <v>949</v>
      </c>
      <c r="D2541" s="34">
        <v>539592.93000000005</v>
      </c>
      <c r="E2541" s="34">
        <v>568.59</v>
      </c>
      <c r="F2541" s="35">
        <v>12</v>
      </c>
      <c r="G2541" s="35">
        <v>2014</v>
      </c>
      <c r="H2541" s="31">
        <f t="shared" si="39"/>
        <v>94.9</v>
      </c>
    </row>
    <row r="2542" spans="1:8">
      <c r="A2542" s="32">
        <v>3692</v>
      </c>
      <c r="B2542" s="33">
        <v>7</v>
      </c>
      <c r="C2542" s="33">
        <v>667</v>
      </c>
      <c r="D2542" s="34">
        <v>927546.83</v>
      </c>
      <c r="E2542" s="34">
        <v>1390.62</v>
      </c>
      <c r="F2542" s="35">
        <v>12</v>
      </c>
      <c r="G2542" s="35">
        <v>2014</v>
      </c>
      <c r="H2542" s="31">
        <f t="shared" si="39"/>
        <v>95.285714285714292</v>
      </c>
    </row>
    <row r="2543" spans="1:8">
      <c r="A2543" s="32">
        <v>8329</v>
      </c>
      <c r="B2543" s="33">
        <v>266</v>
      </c>
      <c r="C2543" s="36">
        <v>27698</v>
      </c>
      <c r="D2543" s="34">
        <v>7735380.0499999998</v>
      </c>
      <c r="E2543" s="34">
        <v>279.27999999999997</v>
      </c>
      <c r="F2543" s="35">
        <v>12</v>
      </c>
      <c r="G2543" s="35">
        <v>2014</v>
      </c>
      <c r="H2543" s="31">
        <f t="shared" si="39"/>
        <v>104.12781954887218</v>
      </c>
    </row>
    <row r="2544" spans="1:8">
      <c r="A2544" s="32">
        <v>3822</v>
      </c>
      <c r="B2544" s="33">
        <v>5</v>
      </c>
      <c r="C2544" s="33">
        <v>560</v>
      </c>
      <c r="D2544" s="34">
        <v>285102.73</v>
      </c>
      <c r="E2544" s="34">
        <v>509.11</v>
      </c>
      <c r="F2544" s="35">
        <v>12</v>
      </c>
      <c r="G2544" s="35">
        <v>2014</v>
      </c>
      <c r="H2544" s="31">
        <f t="shared" si="39"/>
        <v>112</v>
      </c>
    </row>
    <row r="2545" spans="1:8">
      <c r="A2545" s="32">
        <v>2200</v>
      </c>
      <c r="B2545" s="33">
        <v>1</v>
      </c>
      <c r="C2545" s="33">
        <v>113</v>
      </c>
      <c r="D2545" s="34">
        <v>38455.58</v>
      </c>
      <c r="E2545" s="34">
        <v>340.31</v>
      </c>
      <c r="F2545" s="35">
        <v>12</v>
      </c>
      <c r="G2545" s="35">
        <v>2014</v>
      </c>
      <c r="H2545" s="31">
        <f t="shared" si="39"/>
        <v>113</v>
      </c>
    </row>
    <row r="2546" spans="1:8">
      <c r="A2546" s="32">
        <v>9310</v>
      </c>
      <c r="B2546" s="33">
        <v>40</v>
      </c>
      <c r="C2546" s="36">
        <v>4784</v>
      </c>
      <c r="D2546" s="34">
        <v>3076595.98</v>
      </c>
      <c r="E2546" s="34">
        <v>643.1</v>
      </c>
      <c r="F2546" s="35">
        <v>12</v>
      </c>
      <c r="G2546" s="35">
        <v>2014</v>
      </c>
      <c r="H2546" s="31">
        <f t="shared" si="39"/>
        <v>119.6</v>
      </c>
    </row>
    <row r="2547" spans="1:8">
      <c r="A2547" s="32">
        <v>3220</v>
      </c>
      <c r="B2547" s="33">
        <v>511</v>
      </c>
      <c r="C2547" s="36">
        <v>63142</v>
      </c>
      <c r="D2547" s="34">
        <v>24810173.629999999</v>
      </c>
      <c r="E2547" s="34">
        <v>392.93</v>
      </c>
      <c r="F2547" s="35">
        <v>12</v>
      </c>
      <c r="G2547" s="35">
        <v>2014</v>
      </c>
      <c r="H2547" s="31">
        <f t="shared" si="39"/>
        <v>123.56555772994129</v>
      </c>
    </row>
    <row r="2548" spans="1:8">
      <c r="A2548" s="32">
        <v>3113</v>
      </c>
      <c r="B2548" s="33">
        <v>51</v>
      </c>
      <c r="C2548" s="36">
        <v>7375</v>
      </c>
      <c r="D2548" s="34">
        <v>4708543.84</v>
      </c>
      <c r="E2548" s="34">
        <v>638.45000000000005</v>
      </c>
      <c r="F2548" s="35">
        <v>12</v>
      </c>
      <c r="G2548" s="35">
        <v>2014</v>
      </c>
      <c r="H2548" s="31">
        <f t="shared" si="39"/>
        <v>144.60784313725489</v>
      </c>
    </row>
    <row r="2549" spans="1:8">
      <c r="A2549" s="32">
        <v>3232</v>
      </c>
      <c r="B2549" s="33">
        <v>1</v>
      </c>
      <c r="C2549" s="33">
        <v>149</v>
      </c>
      <c r="D2549" s="34">
        <v>51624.39</v>
      </c>
      <c r="E2549" s="34">
        <v>346.47</v>
      </c>
      <c r="F2549" s="35">
        <v>12</v>
      </c>
      <c r="G2549" s="35">
        <v>2014</v>
      </c>
      <c r="H2549" s="31">
        <f t="shared" si="39"/>
        <v>149</v>
      </c>
    </row>
    <row r="2550" spans="1:8">
      <c r="A2550" s="32">
        <v>3215</v>
      </c>
      <c r="B2550" s="33">
        <v>4</v>
      </c>
      <c r="C2550" s="33">
        <v>602</v>
      </c>
      <c r="D2550" s="34">
        <v>189469.65</v>
      </c>
      <c r="E2550" s="34">
        <v>314.73</v>
      </c>
      <c r="F2550" s="35">
        <v>12</v>
      </c>
      <c r="G2550" s="35">
        <v>2014</v>
      </c>
      <c r="H2550" s="31">
        <f t="shared" si="39"/>
        <v>150.5</v>
      </c>
    </row>
    <row r="2551" spans="1:8">
      <c r="A2551" s="32">
        <v>7131</v>
      </c>
      <c r="B2551" s="33">
        <v>15</v>
      </c>
      <c r="C2551" s="36">
        <v>2835</v>
      </c>
      <c r="D2551" s="34">
        <v>3547068.37</v>
      </c>
      <c r="E2551" s="34">
        <v>1251.17</v>
      </c>
      <c r="F2551" s="35">
        <v>12</v>
      </c>
      <c r="G2551" s="35">
        <v>2014</v>
      </c>
      <c r="H2551" s="31">
        <f t="shared" si="39"/>
        <v>189</v>
      </c>
    </row>
    <row r="2552" spans="1:8">
      <c r="A2552" s="32">
        <v>8101</v>
      </c>
      <c r="B2552" s="33">
        <v>33</v>
      </c>
      <c r="C2552" s="36">
        <v>6465</v>
      </c>
      <c r="D2552" s="34">
        <v>3798404.73</v>
      </c>
      <c r="E2552" s="34">
        <v>587.53</v>
      </c>
      <c r="F2552" s="35">
        <v>12</v>
      </c>
      <c r="G2552" s="35">
        <v>2014</v>
      </c>
      <c r="H2552" s="31">
        <f t="shared" si="39"/>
        <v>195.90909090909091</v>
      </c>
    </row>
    <row r="2553" spans="1:8">
      <c r="A2553" s="32">
        <v>8329</v>
      </c>
      <c r="B2553" s="33">
        <v>111</v>
      </c>
      <c r="C2553" s="36">
        <v>21949</v>
      </c>
      <c r="D2553" s="34">
        <v>9680831.4199999999</v>
      </c>
      <c r="E2553" s="34">
        <v>441.06</v>
      </c>
      <c r="F2553" s="35">
        <v>12</v>
      </c>
      <c r="G2553" s="35">
        <v>2014</v>
      </c>
      <c r="H2553" s="31">
        <f t="shared" si="39"/>
        <v>197.73873873873873</v>
      </c>
    </row>
    <row r="2554" spans="1:8">
      <c r="A2554" s="32">
        <v>3114</v>
      </c>
      <c r="B2554" s="33">
        <v>8</v>
      </c>
      <c r="C2554" s="36">
        <v>1597</v>
      </c>
      <c r="D2554" s="34">
        <v>415015.91</v>
      </c>
      <c r="E2554" s="34">
        <v>259.87</v>
      </c>
      <c r="F2554" s="35">
        <v>12</v>
      </c>
      <c r="G2554" s="35">
        <v>2014</v>
      </c>
      <c r="H2554" s="31">
        <f t="shared" si="39"/>
        <v>199.625</v>
      </c>
    </row>
    <row r="2555" spans="1:8">
      <c r="A2555" s="32">
        <v>3115</v>
      </c>
      <c r="B2555" s="33">
        <v>3</v>
      </c>
      <c r="C2555" s="33">
        <v>612</v>
      </c>
      <c r="D2555" s="34">
        <v>210380.13</v>
      </c>
      <c r="E2555" s="34">
        <v>343.76</v>
      </c>
      <c r="F2555" s="35">
        <v>12</v>
      </c>
      <c r="G2555" s="35">
        <v>2014</v>
      </c>
      <c r="H2555" s="31">
        <f t="shared" si="39"/>
        <v>204</v>
      </c>
    </row>
    <row r="2556" spans="1:8">
      <c r="A2556" s="32">
        <v>8200</v>
      </c>
      <c r="B2556" s="33">
        <v>3</v>
      </c>
      <c r="C2556" s="33">
        <v>636</v>
      </c>
      <c r="D2556" s="34">
        <v>382776.83</v>
      </c>
      <c r="E2556" s="34">
        <v>601.85</v>
      </c>
      <c r="F2556" s="35">
        <v>12</v>
      </c>
      <c r="G2556" s="35">
        <v>2014</v>
      </c>
      <c r="H2556" s="31">
        <f t="shared" si="39"/>
        <v>212</v>
      </c>
    </row>
    <row r="2557" spans="1:8">
      <c r="A2557" s="32">
        <v>3610</v>
      </c>
      <c r="B2557" s="33">
        <v>13</v>
      </c>
      <c r="C2557" s="36">
        <v>3235</v>
      </c>
      <c r="D2557" s="34">
        <v>1938507.42</v>
      </c>
      <c r="E2557" s="34">
        <v>599.23</v>
      </c>
      <c r="F2557" s="35">
        <v>12</v>
      </c>
      <c r="G2557" s="35">
        <v>2014</v>
      </c>
      <c r="H2557" s="31">
        <f t="shared" si="39"/>
        <v>248.84615384615384</v>
      </c>
    </row>
    <row r="2558" spans="1:8">
      <c r="A2558" s="32">
        <v>3211</v>
      </c>
      <c r="B2558" s="33">
        <v>28</v>
      </c>
      <c r="C2558" s="36">
        <v>7456</v>
      </c>
      <c r="D2558" s="34">
        <v>4096094.78</v>
      </c>
      <c r="E2558" s="34">
        <v>549.37</v>
      </c>
      <c r="F2558" s="35">
        <v>12</v>
      </c>
      <c r="G2558" s="35">
        <v>2014</v>
      </c>
      <c r="H2558" s="31">
        <f t="shared" si="39"/>
        <v>266.28571428571428</v>
      </c>
    </row>
    <row r="2559" spans="1:8">
      <c r="A2559" s="32">
        <v>3118</v>
      </c>
      <c r="B2559" s="33">
        <v>10</v>
      </c>
      <c r="C2559" s="36">
        <v>3974</v>
      </c>
      <c r="D2559" s="34">
        <v>2822466.31</v>
      </c>
      <c r="E2559" s="34">
        <v>710.23</v>
      </c>
      <c r="F2559" s="35">
        <v>12</v>
      </c>
      <c r="G2559" s="35">
        <v>2014</v>
      </c>
      <c r="H2559" s="31">
        <f t="shared" si="39"/>
        <v>397.4</v>
      </c>
    </row>
    <row r="2560" spans="1:8">
      <c r="A2560" s="32">
        <v>9100</v>
      </c>
      <c r="B2560" s="33">
        <v>1</v>
      </c>
      <c r="C2560" s="33">
        <v>453</v>
      </c>
      <c r="D2560" s="34">
        <v>211356.54</v>
      </c>
      <c r="E2560" s="34">
        <v>466.57</v>
      </c>
      <c r="F2560" s="35">
        <v>12</v>
      </c>
      <c r="G2560" s="35">
        <v>2014</v>
      </c>
      <c r="H2560" s="31">
        <f t="shared" si="39"/>
        <v>453</v>
      </c>
    </row>
    <row r="2561" spans="1:8">
      <c r="A2561" s="32">
        <v>3133</v>
      </c>
      <c r="B2561" s="33">
        <v>3</v>
      </c>
      <c r="C2561" s="36">
        <v>1681</v>
      </c>
      <c r="D2561" s="34">
        <v>1077336.42</v>
      </c>
      <c r="E2561" s="34">
        <v>640.89</v>
      </c>
      <c r="F2561" s="35">
        <v>12</v>
      </c>
      <c r="G2561" s="35">
        <v>2014</v>
      </c>
      <c r="H2561" s="31">
        <f t="shared" si="39"/>
        <v>560.33333333333337</v>
      </c>
    </row>
    <row r="2562" spans="1:8">
      <c r="A2562" s="32">
        <v>3845</v>
      </c>
      <c r="B2562" s="33">
        <v>4</v>
      </c>
      <c r="C2562" s="36">
        <v>2660</v>
      </c>
      <c r="D2562" s="34">
        <v>2856934.96</v>
      </c>
      <c r="E2562" s="34">
        <v>1074.04</v>
      </c>
      <c r="F2562" s="35">
        <v>12</v>
      </c>
      <c r="G2562" s="35">
        <v>2014</v>
      </c>
      <c r="H2562" s="31">
        <f t="shared" si="39"/>
        <v>665</v>
      </c>
    </row>
    <row r="2563" spans="1:8">
      <c r="A2563" s="32">
        <v>9530</v>
      </c>
      <c r="B2563" s="33">
        <v>1</v>
      </c>
      <c r="C2563" s="36">
        <v>1545</v>
      </c>
      <c r="D2563" s="34">
        <v>395702.48</v>
      </c>
      <c r="E2563" s="34">
        <v>256.12</v>
      </c>
      <c r="F2563" s="35">
        <v>12</v>
      </c>
      <c r="G2563" s="35">
        <v>2014</v>
      </c>
      <c r="H2563" s="31">
        <f t="shared" si="39"/>
        <v>1545</v>
      </c>
    </row>
    <row r="2564" spans="1:8">
      <c r="A2564" s="32">
        <v>3824</v>
      </c>
      <c r="B2564">
        <v>2</v>
      </c>
      <c r="C2564">
        <v>3</v>
      </c>
      <c r="D2564" s="30">
        <v>810.9</v>
      </c>
      <c r="E2564" s="30">
        <v>270.3</v>
      </c>
      <c r="F2564">
        <v>12</v>
      </c>
      <c r="G2564">
        <v>2015</v>
      </c>
      <c r="H2564" s="31">
        <f t="shared" ref="H2564:H2627" si="40">C2564/B2564</f>
        <v>1.5</v>
      </c>
    </row>
    <row r="2565" spans="1:8">
      <c r="A2565" s="32">
        <v>3903</v>
      </c>
      <c r="B2565">
        <v>2</v>
      </c>
      <c r="C2565">
        <v>3</v>
      </c>
      <c r="D2565" s="30">
        <v>826.24</v>
      </c>
      <c r="E2565" s="30">
        <v>275.41000000000003</v>
      </c>
      <c r="F2565">
        <v>12</v>
      </c>
      <c r="G2565">
        <v>2015</v>
      </c>
      <c r="H2565" s="31">
        <f t="shared" si="40"/>
        <v>1.5</v>
      </c>
    </row>
    <row r="2566" spans="1:8">
      <c r="A2566" s="32">
        <v>3121</v>
      </c>
      <c r="B2566">
        <v>4</v>
      </c>
      <c r="C2566">
        <v>8</v>
      </c>
      <c r="D2566" s="30">
        <v>2085.09</v>
      </c>
      <c r="E2566" s="30">
        <v>260.64</v>
      </c>
      <c r="F2566">
        <v>12</v>
      </c>
      <c r="G2566">
        <v>2015</v>
      </c>
      <c r="H2566" s="31">
        <f t="shared" si="40"/>
        <v>2</v>
      </c>
    </row>
    <row r="2567" spans="1:8">
      <c r="A2567" s="32">
        <v>3849</v>
      </c>
      <c r="B2567">
        <v>1</v>
      </c>
      <c r="C2567">
        <v>2</v>
      </c>
      <c r="D2567" s="30">
        <v>509.64</v>
      </c>
      <c r="E2567" s="30">
        <v>254.82</v>
      </c>
      <c r="F2567">
        <v>12</v>
      </c>
      <c r="G2567">
        <v>2015</v>
      </c>
      <c r="H2567" s="31">
        <f t="shared" si="40"/>
        <v>2</v>
      </c>
    </row>
    <row r="2568" spans="1:8">
      <c r="A2568" s="32">
        <v>7122</v>
      </c>
      <c r="B2568">
        <v>3</v>
      </c>
      <c r="C2568">
        <v>6</v>
      </c>
      <c r="D2568" s="30">
        <v>1458.87</v>
      </c>
      <c r="E2568" s="30">
        <v>243.15</v>
      </c>
      <c r="F2568">
        <v>12</v>
      </c>
      <c r="G2568">
        <v>2015</v>
      </c>
      <c r="H2568" s="31">
        <f t="shared" si="40"/>
        <v>2</v>
      </c>
    </row>
    <row r="2569" spans="1:8">
      <c r="A2569" s="32">
        <v>2903</v>
      </c>
      <c r="B2569">
        <v>5</v>
      </c>
      <c r="C2569">
        <v>11</v>
      </c>
      <c r="D2569" s="30">
        <v>3009.64</v>
      </c>
      <c r="E2569" s="30">
        <v>273.60000000000002</v>
      </c>
      <c r="F2569">
        <v>12</v>
      </c>
      <c r="G2569">
        <v>2015</v>
      </c>
      <c r="H2569" s="31">
        <f t="shared" si="40"/>
        <v>2.2000000000000002</v>
      </c>
    </row>
    <row r="2570" spans="1:8">
      <c r="A2570" s="32">
        <v>3823</v>
      </c>
      <c r="B2570">
        <v>1</v>
      </c>
      <c r="C2570">
        <v>3</v>
      </c>
      <c r="D2570" s="30">
        <v>780.27</v>
      </c>
      <c r="E2570" s="30">
        <v>260.08999999999997</v>
      </c>
      <c r="F2570">
        <v>12</v>
      </c>
      <c r="G2570">
        <v>2015</v>
      </c>
      <c r="H2570" s="31">
        <f t="shared" si="40"/>
        <v>3</v>
      </c>
    </row>
    <row r="2571" spans="1:8">
      <c r="A2571" s="32">
        <v>3832</v>
      </c>
      <c r="B2571">
        <v>2</v>
      </c>
      <c r="C2571">
        <v>6</v>
      </c>
      <c r="D2571" s="30">
        <v>1589.64</v>
      </c>
      <c r="E2571" s="30">
        <v>264.94</v>
      </c>
      <c r="F2571">
        <v>12</v>
      </c>
      <c r="G2571">
        <v>2015</v>
      </c>
      <c r="H2571" s="31">
        <f t="shared" si="40"/>
        <v>3</v>
      </c>
    </row>
    <row r="2572" spans="1:8">
      <c r="A2572" s="32">
        <v>3851</v>
      </c>
      <c r="B2572">
        <v>1</v>
      </c>
      <c r="C2572">
        <v>3</v>
      </c>
      <c r="D2572" s="30">
        <v>764.46</v>
      </c>
      <c r="E2572" s="30">
        <v>254.82</v>
      </c>
      <c r="F2572">
        <v>12</v>
      </c>
      <c r="G2572">
        <v>2015</v>
      </c>
      <c r="H2572" s="31">
        <f t="shared" si="40"/>
        <v>3</v>
      </c>
    </row>
    <row r="2573" spans="1:8">
      <c r="A2573" s="32">
        <v>3853</v>
      </c>
      <c r="B2573">
        <v>1</v>
      </c>
      <c r="C2573">
        <v>3</v>
      </c>
      <c r="D2573" s="30">
        <v>549</v>
      </c>
      <c r="E2573" s="30">
        <v>183</v>
      </c>
      <c r="F2573">
        <v>12</v>
      </c>
      <c r="G2573">
        <v>2015</v>
      </c>
      <c r="H2573" s="31">
        <f t="shared" si="40"/>
        <v>3</v>
      </c>
    </row>
    <row r="2574" spans="1:8">
      <c r="A2574" s="32">
        <v>3841</v>
      </c>
      <c r="B2574">
        <v>3</v>
      </c>
      <c r="C2574">
        <v>9</v>
      </c>
      <c r="D2574" s="30">
        <v>2594.2800000000002</v>
      </c>
      <c r="E2574" s="30">
        <v>288.25</v>
      </c>
      <c r="F2574">
        <v>12</v>
      </c>
      <c r="G2574">
        <v>2015</v>
      </c>
      <c r="H2574" s="31">
        <f t="shared" si="40"/>
        <v>3</v>
      </c>
    </row>
    <row r="2575" spans="1:8">
      <c r="A2575" s="32">
        <v>7123</v>
      </c>
      <c r="B2575">
        <v>1</v>
      </c>
      <c r="C2575">
        <v>3</v>
      </c>
      <c r="D2575" s="30">
        <v>780.27</v>
      </c>
      <c r="E2575" s="30">
        <v>260.08999999999997</v>
      </c>
      <c r="F2575">
        <v>12</v>
      </c>
      <c r="G2575">
        <v>2015</v>
      </c>
      <c r="H2575" s="31">
        <f t="shared" si="40"/>
        <v>3</v>
      </c>
    </row>
    <row r="2576" spans="1:8">
      <c r="A2576" s="32">
        <v>3214</v>
      </c>
      <c r="B2576">
        <v>7</v>
      </c>
      <c r="C2576">
        <v>23</v>
      </c>
      <c r="D2576" s="30">
        <v>6372.3</v>
      </c>
      <c r="E2576" s="30">
        <v>277.06</v>
      </c>
      <c r="F2576">
        <v>12</v>
      </c>
      <c r="G2576">
        <v>2015</v>
      </c>
      <c r="H2576" s="31">
        <f t="shared" si="40"/>
        <v>3.2857142857142856</v>
      </c>
    </row>
    <row r="2577" spans="1:8">
      <c r="A2577" s="32">
        <v>3832</v>
      </c>
      <c r="B2577">
        <v>3</v>
      </c>
      <c r="C2577">
        <v>10</v>
      </c>
      <c r="D2577" s="30">
        <v>7815.73</v>
      </c>
      <c r="E2577" s="30">
        <v>781.57</v>
      </c>
      <c r="F2577">
        <v>12</v>
      </c>
      <c r="G2577">
        <v>2015</v>
      </c>
      <c r="H2577" s="31">
        <f t="shared" si="40"/>
        <v>3.3333333333333335</v>
      </c>
    </row>
    <row r="2578" spans="1:8">
      <c r="A2578" s="32">
        <v>9331</v>
      </c>
      <c r="B2578" s="29">
        <v>1716</v>
      </c>
      <c r="C2578" s="29">
        <v>5975</v>
      </c>
      <c r="D2578" s="30">
        <v>1844033.14</v>
      </c>
      <c r="E2578" s="30">
        <v>308.62</v>
      </c>
      <c r="F2578">
        <v>12</v>
      </c>
      <c r="G2578">
        <v>2015</v>
      </c>
      <c r="H2578" s="31">
        <f t="shared" si="40"/>
        <v>3.4819347319347318</v>
      </c>
    </row>
    <row r="2579" spans="1:8">
      <c r="A2579" s="32">
        <v>6200</v>
      </c>
      <c r="B2579">
        <v>3</v>
      </c>
      <c r="C2579">
        <v>11</v>
      </c>
      <c r="D2579" s="30">
        <v>5664.26</v>
      </c>
      <c r="E2579" s="30">
        <v>514.92999999999995</v>
      </c>
      <c r="F2579">
        <v>12</v>
      </c>
      <c r="G2579">
        <v>2015</v>
      </c>
      <c r="H2579" s="31">
        <f t="shared" si="40"/>
        <v>3.6666666666666665</v>
      </c>
    </row>
    <row r="2580" spans="1:8">
      <c r="A2580" s="32">
        <v>9399</v>
      </c>
      <c r="B2580">
        <v>37</v>
      </c>
      <c r="C2580">
        <v>139</v>
      </c>
      <c r="D2580" s="30">
        <v>36235.96</v>
      </c>
      <c r="E2580" s="30">
        <v>260.69</v>
      </c>
      <c r="F2580">
        <v>12</v>
      </c>
      <c r="G2580">
        <v>2015</v>
      </c>
      <c r="H2580" s="31">
        <f t="shared" si="40"/>
        <v>3.7567567567567566</v>
      </c>
    </row>
    <row r="2581" spans="1:8">
      <c r="A2581" s="32">
        <v>3819</v>
      </c>
      <c r="B2581">
        <v>1</v>
      </c>
      <c r="C2581">
        <v>4</v>
      </c>
      <c r="D2581" s="30">
        <v>1019.28</v>
      </c>
      <c r="E2581" s="30">
        <v>254.82</v>
      </c>
      <c r="F2581">
        <v>12</v>
      </c>
      <c r="G2581">
        <v>2015</v>
      </c>
      <c r="H2581" s="31">
        <f t="shared" si="40"/>
        <v>4</v>
      </c>
    </row>
    <row r="2582" spans="1:8">
      <c r="A2582" s="32">
        <v>7115</v>
      </c>
      <c r="B2582">
        <v>1</v>
      </c>
      <c r="C2582">
        <v>4</v>
      </c>
      <c r="D2582" s="30">
        <v>1380.27</v>
      </c>
      <c r="E2582" s="30">
        <v>345.07</v>
      </c>
      <c r="F2582">
        <v>12</v>
      </c>
      <c r="G2582">
        <v>2015</v>
      </c>
      <c r="H2582" s="31">
        <f t="shared" si="40"/>
        <v>4</v>
      </c>
    </row>
    <row r="2583" spans="1:8">
      <c r="A2583" s="32">
        <v>6100</v>
      </c>
      <c r="B2583">
        <v>24</v>
      </c>
      <c r="C2583">
        <v>102</v>
      </c>
      <c r="D2583" s="30">
        <v>42047.62</v>
      </c>
      <c r="E2583" s="30">
        <v>412.23</v>
      </c>
      <c r="F2583">
        <v>12</v>
      </c>
      <c r="G2583">
        <v>2015</v>
      </c>
      <c r="H2583" s="31">
        <f t="shared" si="40"/>
        <v>4.25</v>
      </c>
    </row>
    <row r="2584" spans="1:8">
      <c r="A2584" s="32">
        <v>3117</v>
      </c>
      <c r="B2584">
        <v>3</v>
      </c>
      <c r="C2584">
        <v>13</v>
      </c>
      <c r="D2584" s="30">
        <v>3538.46</v>
      </c>
      <c r="E2584" s="30">
        <v>272.19</v>
      </c>
      <c r="F2584">
        <v>12</v>
      </c>
      <c r="G2584">
        <v>2015</v>
      </c>
      <c r="H2584" s="31">
        <f t="shared" si="40"/>
        <v>4.333333333333333</v>
      </c>
    </row>
    <row r="2585" spans="1:8">
      <c r="A2585" s="32">
        <v>7111</v>
      </c>
      <c r="B2585">
        <v>3</v>
      </c>
      <c r="C2585">
        <v>13</v>
      </c>
      <c r="D2585" s="30">
        <v>3381.17</v>
      </c>
      <c r="E2585" s="30">
        <v>260.08999999999997</v>
      </c>
      <c r="F2585">
        <v>12</v>
      </c>
      <c r="G2585">
        <v>2015</v>
      </c>
      <c r="H2585" s="31">
        <f t="shared" si="40"/>
        <v>4.333333333333333</v>
      </c>
    </row>
    <row r="2586" spans="1:8">
      <c r="A2586" s="32">
        <v>9350</v>
      </c>
      <c r="B2586">
        <v>25</v>
      </c>
      <c r="C2586">
        <v>109</v>
      </c>
      <c r="D2586" s="30">
        <v>48492.11</v>
      </c>
      <c r="E2586" s="30">
        <v>444.88</v>
      </c>
      <c r="F2586">
        <v>12</v>
      </c>
      <c r="G2586">
        <v>2015</v>
      </c>
      <c r="H2586" s="31">
        <f t="shared" si="40"/>
        <v>4.3600000000000003</v>
      </c>
    </row>
    <row r="2587" spans="1:8">
      <c r="A2587" s="32">
        <v>3824</v>
      </c>
      <c r="B2587">
        <v>5</v>
      </c>
      <c r="C2587">
        <v>22</v>
      </c>
      <c r="D2587" s="30">
        <v>7382.11</v>
      </c>
      <c r="E2587" s="30">
        <v>335.55</v>
      </c>
      <c r="F2587">
        <v>12</v>
      </c>
      <c r="G2587">
        <v>2015</v>
      </c>
      <c r="H2587" s="31">
        <f t="shared" si="40"/>
        <v>4.4000000000000004</v>
      </c>
    </row>
    <row r="2588" spans="1:8">
      <c r="A2588" s="32">
        <v>1210</v>
      </c>
      <c r="B2588">
        <v>4</v>
      </c>
      <c r="C2588">
        <v>18</v>
      </c>
      <c r="D2588" s="30">
        <v>2596.7199999999998</v>
      </c>
      <c r="E2588" s="30">
        <v>144.26</v>
      </c>
      <c r="F2588">
        <v>12</v>
      </c>
      <c r="G2588">
        <v>2015</v>
      </c>
      <c r="H2588" s="31">
        <f t="shared" si="40"/>
        <v>4.5</v>
      </c>
    </row>
    <row r="2589" spans="1:8">
      <c r="A2589" s="32">
        <v>3839</v>
      </c>
      <c r="B2589">
        <v>2</v>
      </c>
      <c r="C2589">
        <v>9</v>
      </c>
      <c r="D2589" s="30">
        <v>5604.56</v>
      </c>
      <c r="E2589" s="30">
        <v>622.73</v>
      </c>
      <c r="F2589">
        <v>12</v>
      </c>
      <c r="G2589">
        <v>2015</v>
      </c>
      <c r="H2589" s="31">
        <f t="shared" si="40"/>
        <v>4.5</v>
      </c>
    </row>
    <row r="2590" spans="1:8">
      <c r="A2590" s="32">
        <v>9592</v>
      </c>
      <c r="B2590">
        <v>43</v>
      </c>
      <c r="C2590">
        <v>195</v>
      </c>
      <c r="D2590" s="30">
        <v>66731.350000000006</v>
      </c>
      <c r="E2590" s="30">
        <v>342.21</v>
      </c>
      <c r="F2590">
        <v>12</v>
      </c>
      <c r="G2590">
        <v>2015</v>
      </c>
      <c r="H2590" s="31">
        <f t="shared" si="40"/>
        <v>4.5348837209302326</v>
      </c>
    </row>
    <row r="2591" spans="1:8">
      <c r="A2591" s="32">
        <v>8321</v>
      </c>
      <c r="B2591">
        <v>796</v>
      </c>
      <c r="C2591" s="29">
        <v>3737</v>
      </c>
      <c r="D2591" s="30">
        <v>1482352.68</v>
      </c>
      <c r="E2591" s="30">
        <v>396.67</v>
      </c>
      <c r="F2591">
        <v>12</v>
      </c>
      <c r="G2591">
        <v>2015</v>
      </c>
      <c r="H2591" s="31">
        <f t="shared" si="40"/>
        <v>4.6947236180904524</v>
      </c>
    </row>
    <row r="2592" spans="1:8">
      <c r="A2592" s="32">
        <v>6200</v>
      </c>
      <c r="B2592">
        <v>24</v>
      </c>
      <c r="C2592">
        <v>115</v>
      </c>
      <c r="D2592" s="30">
        <v>36947.99</v>
      </c>
      <c r="E2592" s="30">
        <v>321.29000000000002</v>
      </c>
      <c r="F2592">
        <v>12</v>
      </c>
      <c r="G2592">
        <v>2015</v>
      </c>
      <c r="H2592" s="31">
        <f t="shared" si="40"/>
        <v>4.791666666666667</v>
      </c>
    </row>
    <row r="2593" spans="1:8">
      <c r="A2593" s="32">
        <v>9412</v>
      </c>
      <c r="B2593">
        <v>6</v>
      </c>
      <c r="C2593">
        <v>29</v>
      </c>
      <c r="D2593" s="30">
        <v>20254.330000000002</v>
      </c>
      <c r="E2593" s="30">
        <v>698.43</v>
      </c>
      <c r="F2593">
        <v>12</v>
      </c>
      <c r="G2593">
        <v>2015</v>
      </c>
      <c r="H2593" s="31">
        <f t="shared" si="40"/>
        <v>4.833333333333333</v>
      </c>
    </row>
    <row r="2594" spans="1:8">
      <c r="A2594" s="32">
        <v>9591</v>
      </c>
      <c r="B2594">
        <v>518</v>
      </c>
      <c r="C2594" s="29">
        <v>2544</v>
      </c>
      <c r="D2594" s="30">
        <v>786264.86</v>
      </c>
      <c r="E2594" s="30">
        <v>309.07</v>
      </c>
      <c r="F2594">
        <v>12</v>
      </c>
      <c r="G2594">
        <v>2015</v>
      </c>
      <c r="H2594" s="31">
        <f t="shared" si="40"/>
        <v>4.9111969111969112</v>
      </c>
    </row>
    <row r="2595" spans="1:8">
      <c r="A2595" s="32">
        <v>3131</v>
      </c>
      <c r="B2595">
        <v>2</v>
      </c>
      <c r="C2595">
        <v>10</v>
      </c>
      <c r="D2595" s="30">
        <v>2825.6</v>
      </c>
      <c r="E2595" s="30">
        <v>282.56</v>
      </c>
      <c r="F2595">
        <v>12</v>
      </c>
      <c r="G2595">
        <v>2015</v>
      </c>
      <c r="H2595" s="31">
        <f t="shared" si="40"/>
        <v>5</v>
      </c>
    </row>
    <row r="2596" spans="1:8">
      <c r="A2596" s="32">
        <v>3813</v>
      </c>
      <c r="B2596">
        <v>5</v>
      </c>
      <c r="C2596">
        <v>25</v>
      </c>
      <c r="D2596" s="30">
        <v>9218.25</v>
      </c>
      <c r="E2596" s="30">
        <v>368.73</v>
      </c>
      <c r="F2596">
        <v>12</v>
      </c>
      <c r="G2596">
        <v>2015</v>
      </c>
      <c r="H2596" s="31">
        <f t="shared" si="40"/>
        <v>5</v>
      </c>
    </row>
    <row r="2597" spans="1:8">
      <c r="A2597" s="32">
        <v>3829</v>
      </c>
      <c r="B2597">
        <v>1</v>
      </c>
      <c r="C2597">
        <v>5</v>
      </c>
      <c r="D2597" s="30">
        <v>1319.28</v>
      </c>
      <c r="E2597" s="30">
        <v>263.86</v>
      </c>
      <c r="F2597">
        <v>12</v>
      </c>
      <c r="G2597">
        <v>2015</v>
      </c>
      <c r="H2597" s="31">
        <f t="shared" si="40"/>
        <v>5</v>
      </c>
    </row>
    <row r="2598" spans="1:8">
      <c r="A2598" s="32">
        <v>8329</v>
      </c>
      <c r="B2598">
        <v>3</v>
      </c>
      <c r="C2598">
        <v>15</v>
      </c>
      <c r="D2598" s="30">
        <v>18847.13</v>
      </c>
      <c r="E2598" s="30">
        <v>1256.48</v>
      </c>
      <c r="F2598">
        <v>12</v>
      </c>
      <c r="G2598">
        <v>2015</v>
      </c>
      <c r="H2598" s="31">
        <f t="shared" si="40"/>
        <v>5</v>
      </c>
    </row>
    <row r="2599" spans="1:8">
      <c r="A2599" s="32">
        <v>6200</v>
      </c>
      <c r="B2599">
        <v>40</v>
      </c>
      <c r="C2599">
        <v>204</v>
      </c>
      <c r="D2599" s="30">
        <v>57350.07</v>
      </c>
      <c r="E2599" s="30">
        <v>281.13</v>
      </c>
      <c r="F2599">
        <v>12</v>
      </c>
      <c r="G2599">
        <v>2015</v>
      </c>
      <c r="H2599" s="31">
        <f t="shared" si="40"/>
        <v>5.0999999999999996</v>
      </c>
    </row>
    <row r="2600" spans="1:8">
      <c r="A2600" s="32">
        <v>9511</v>
      </c>
      <c r="B2600">
        <v>137</v>
      </c>
      <c r="C2600">
        <v>711</v>
      </c>
      <c r="D2600" s="30">
        <v>268485.11</v>
      </c>
      <c r="E2600" s="30">
        <v>377.62</v>
      </c>
      <c r="F2600">
        <v>12</v>
      </c>
      <c r="G2600">
        <v>2015</v>
      </c>
      <c r="H2600" s="31">
        <f t="shared" si="40"/>
        <v>5.1897810218978107</v>
      </c>
    </row>
    <row r="2601" spans="1:8">
      <c r="A2601" s="32">
        <v>8330</v>
      </c>
      <c r="B2601">
        <v>4</v>
      </c>
      <c r="C2601">
        <v>21</v>
      </c>
      <c r="D2601" s="30">
        <v>11344.61</v>
      </c>
      <c r="E2601" s="30">
        <v>540.22</v>
      </c>
      <c r="F2601">
        <v>12</v>
      </c>
      <c r="G2601">
        <v>2015</v>
      </c>
      <c r="H2601" s="31">
        <f t="shared" si="40"/>
        <v>5.25</v>
      </c>
    </row>
    <row r="2602" spans="1:8">
      <c r="A2602" s="32">
        <v>3319</v>
      </c>
      <c r="B2602">
        <v>10</v>
      </c>
      <c r="C2602">
        <v>54</v>
      </c>
      <c r="D2602" s="30">
        <v>19077.96</v>
      </c>
      <c r="E2602" s="30">
        <v>353.3</v>
      </c>
      <c r="F2602">
        <v>12</v>
      </c>
      <c r="G2602">
        <v>2015</v>
      </c>
      <c r="H2602" s="31">
        <f t="shared" si="40"/>
        <v>5.4</v>
      </c>
    </row>
    <row r="2603" spans="1:8">
      <c r="A2603" s="32">
        <v>8330</v>
      </c>
      <c r="B2603">
        <v>24</v>
      </c>
      <c r="C2603">
        <v>131</v>
      </c>
      <c r="D2603" s="30">
        <v>45640.7</v>
      </c>
      <c r="E2603" s="30">
        <v>348.4</v>
      </c>
      <c r="F2603">
        <v>12</v>
      </c>
      <c r="G2603">
        <v>2015</v>
      </c>
      <c r="H2603" s="31">
        <f t="shared" si="40"/>
        <v>5.458333333333333</v>
      </c>
    </row>
    <row r="2604" spans="1:8">
      <c r="A2604" s="32">
        <v>9332</v>
      </c>
      <c r="B2604">
        <v>60</v>
      </c>
      <c r="C2604">
        <v>335</v>
      </c>
      <c r="D2604" s="30">
        <v>137377.57999999999</v>
      </c>
      <c r="E2604" s="30">
        <v>410.08</v>
      </c>
      <c r="F2604">
        <v>12</v>
      </c>
      <c r="G2604">
        <v>2015</v>
      </c>
      <c r="H2604" s="31">
        <f t="shared" si="40"/>
        <v>5.583333333333333</v>
      </c>
    </row>
    <row r="2605" spans="1:8">
      <c r="A2605" s="32">
        <v>8310</v>
      </c>
      <c r="B2605">
        <v>57</v>
      </c>
      <c r="C2605">
        <v>321</v>
      </c>
      <c r="D2605" s="30">
        <v>173021.97</v>
      </c>
      <c r="E2605" s="30">
        <v>539.01</v>
      </c>
      <c r="F2605">
        <v>12</v>
      </c>
      <c r="G2605">
        <v>2015</v>
      </c>
      <c r="H2605" s="31">
        <f t="shared" si="40"/>
        <v>5.6315789473684212</v>
      </c>
    </row>
    <row r="2606" spans="1:8">
      <c r="A2606" s="32">
        <v>6100</v>
      </c>
      <c r="B2606">
        <v>13</v>
      </c>
      <c r="C2606">
        <v>74</v>
      </c>
      <c r="D2606" s="30">
        <v>37662.129999999997</v>
      </c>
      <c r="E2606" s="30">
        <v>508.95</v>
      </c>
      <c r="F2606">
        <v>12</v>
      </c>
      <c r="G2606">
        <v>2015</v>
      </c>
      <c r="H2606" s="31">
        <f t="shared" si="40"/>
        <v>5.6923076923076925</v>
      </c>
    </row>
    <row r="2607" spans="1:8">
      <c r="A2607" s="32">
        <v>1110</v>
      </c>
      <c r="B2607">
        <v>17</v>
      </c>
      <c r="C2607">
        <v>104</v>
      </c>
      <c r="D2607" s="30">
        <v>39520.17</v>
      </c>
      <c r="E2607" s="30">
        <v>380</v>
      </c>
      <c r="F2607">
        <v>12</v>
      </c>
      <c r="G2607">
        <v>2015</v>
      </c>
      <c r="H2607" s="31">
        <f t="shared" si="40"/>
        <v>6.117647058823529</v>
      </c>
    </row>
    <row r="2608" spans="1:8">
      <c r="A2608" s="32">
        <v>3825</v>
      </c>
      <c r="B2608">
        <v>51</v>
      </c>
      <c r="C2608">
        <v>321</v>
      </c>
      <c r="D2608" s="30">
        <v>154760.82999999999</v>
      </c>
      <c r="E2608" s="30">
        <v>482.12</v>
      </c>
      <c r="F2608">
        <v>12</v>
      </c>
      <c r="G2608">
        <v>2015</v>
      </c>
      <c r="H2608" s="31">
        <f t="shared" si="40"/>
        <v>6.2941176470588234</v>
      </c>
    </row>
    <row r="2609" spans="1:8">
      <c r="A2609" s="32">
        <v>8322</v>
      </c>
      <c r="B2609">
        <v>654</v>
      </c>
      <c r="C2609" s="29">
        <v>4144</v>
      </c>
      <c r="D2609" s="30">
        <v>2110140.46</v>
      </c>
      <c r="E2609" s="30">
        <v>509.2</v>
      </c>
      <c r="F2609">
        <v>12</v>
      </c>
      <c r="G2609">
        <v>2015</v>
      </c>
      <c r="H2609" s="31">
        <f t="shared" si="40"/>
        <v>6.3363914373088681</v>
      </c>
    </row>
    <row r="2610" spans="1:8">
      <c r="A2610" s="32">
        <v>9350</v>
      </c>
      <c r="B2610">
        <v>24</v>
      </c>
      <c r="C2610">
        <v>154</v>
      </c>
      <c r="D2610" s="30">
        <v>109473.64</v>
      </c>
      <c r="E2610" s="30">
        <v>710.87</v>
      </c>
      <c r="F2610">
        <v>12</v>
      </c>
      <c r="G2610">
        <v>2015</v>
      </c>
      <c r="H2610" s="31">
        <f t="shared" si="40"/>
        <v>6.416666666666667</v>
      </c>
    </row>
    <row r="2611" spans="1:8">
      <c r="A2611" s="32">
        <v>4103</v>
      </c>
      <c r="B2611">
        <v>4</v>
      </c>
      <c r="C2611">
        <v>26</v>
      </c>
      <c r="D2611" s="30">
        <v>13522.27</v>
      </c>
      <c r="E2611" s="30">
        <v>520.09</v>
      </c>
      <c r="F2611">
        <v>12</v>
      </c>
      <c r="G2611">
        <v>2015</v>
      </c>
      <c r="H2611" s="31">
        <f t="shared" si="40"/>
        <v>6.5</v>
      </c>
    </row>
    <row r="2612" spans="1:8">
      <c r="A2612" s="32">
        <v>3140</v>
      </c>
      <c r="B2612">
        <v>3</v>
      </c>
      <c r="C2612">
        <v>20</v>
      </c>
      <c r="D2612" s="30">
        <v>23250.52</v>
      </c>
      <c r="E2612" s="30">
        <v>1162.53</v>
      </c>
      <c r="F2612">
        <v>12</v>
      </c>
      <c r="G2612">
        <v>2015</v>
      </c>
      <c r="H2612" s="31">
        <f t="shared" si="40"/>
        <v>6.666666666666667</v>
      </c>
    </row>
    <row r="2613" spans="1:8">
      <c r="A2613" s="32">
        <v>9331</v>
      </c>
      <c r="B2613">
        <v>347</v>
      </c>
      <c r="C2613" s="29">
        <v>2350</v>
      </c>
      <c r="D2613" s="30">
        <v>1043843.58</v>
      </c>
      <c r="E2613" s="30">
        <v>444.19</v>
      </c>
      <c r="F2613">
        <v>12</v>
      </c>
      <c r="G2613">
        <v>2015</v>
      </c>
      <c r="H2613" s="31">
        <f t="shared" si="40"/>
        <v>6.772334293948127</v>
      </c>
    </row>
    <row r="2614" spans="1:8">
      <c r="A2614" s="32">
        <v>9310</v>
      </c>
      <c r="B2614">
        <v>689</v>
      </c>
      <c r="C2614" s="29">
        <v>4672</v>
      </c>
      <c r="D2614" s="30">
        <v>1514236.74</v>
      </c>
      <c r="E2614" s="30">
        <v>324.11</v>
      </c>
      <c r="F2614">
        <v>12</v>
      </c>
      <c r="G2614">
        <v>2015</v>
      </c>
      <c r="H2614" s="31">
        <f t="shared" si="40"/>
        <v>6.7808417997097239</v>
      </c>
    </row>
    <row r="2615" spans="1:8">
      <c r="A2615" s="32">
        <v>9414</v>
      </c>
      <c r="B2615">
        <v>15</v>
      </c>
      <c r="C2615">
        <v>104</v>
      </c>
      <c r="D2615" s="30">
        <v>38123.47</v>
      </c>
      <c r="E2615" s="30">
        <v>366.57</v>
      </c>
      <c r="F2615">
        <v>12</v>
      </c>
      <c r="G2615">
        <v>2015</v>
      </c>
      <c r="H2615" s="31">
        <f t="shared" si="40"/>
        <v>6.9333333333333336</v>
      </c>
    </row>
    <row r="2616" spans="1:8">
      <c r="A2616" s="32">
        <v>2302</v>
      </c>
      <c r="B2616">
        <v>1</v>
      </c>
      <c r="C2616">
        <v>7</v>
      </c>
      <c r="D2616" s="30">
        <v>3694.88</v>
      </c>
      <c r="E2616" s="30">
        <v>527.84</v>
      </c>
      <c r="F2616">
        <v>12</v>
      </c>
      <c r="G2616">
        <v>2015</v>
      </c>
      <c r="H2616" s="31">
        <f t="shared" si="40"/>
        <v>7</v>
      </c>
    </row>
    <row r="2617" spans="1:8">
      <c r="A2617" s="32">
        <v>3824</v>
      </c>
      <c r="B2617">
        <v>9</v>
      </c>
      <c r="C2617">
        <v>65</v>
      </c>
      <c r="D2617" s="30">
        <v>22982.91</v>
      </c>
      <c r="E2617" s="30">
        <v>353.58</v>
      </c>
      <c r="F2617">
        <v>12</v>
      </c>
      <c r="G2617">
        <v>2015</v>
      </c>
      <c r="H2617" s="31">
        <f t="shared" si="40"/>
        <v>7.2222222222222223</v>
      </c>
    </row>
    <row r="2618" spans="1:8">
      <c r="A2618" s="32">
        <v>1110</v>
      </c>
      <c r="B2618">
        <v>70</v>
      </c>
      <c r="C2618">
        <v>539</v>
      </c>
      <c r="D2618" s="30">
        <v>219914.92</v>
      </c>
      <c r="E2618" s="30">
        <v>408.01</v>
      </c>
      <c r="F2618">
        <v>12</v>
      </c>
      <c r="G2618">
        <v>2015</v>
      </c>
      <c r="H2618" s="31">
        <f t="shared" si="40"/>
        <v>7.7</v>
      </c>
    </row>
    <row r="2619" spans="1:8">
      <c r="A2619" s="32">
        <v>3551</v>
      </c>
      <c r="B2619">
        <v>7</v>
      </c>
      <c r="C2619">
        <v>54</v>
      </c>
      <c r="D2619" s="30">
        <v>21911.35</v>
      </c>
      <c r="E2619" s="30">
        <v>405.77</v>
      </c>
      <c r="F2619">
        <v>12</v>
      </c>
      <c r="G2619">
        <v>2015</v>
      </c>
      <c r="H2619" s="31">
        <f t="shared" si="40"/>
        <v>7.7142857142857144</v>
      </c>
    </row>
    <row r="2620" spans="1:8">
      <c r="A2620" s="32">
        <v>3831</v>
      </c>
      <c r="B2620">
        <v>4</v>
      </c>
      <c r="C2620">
        <v>31</v>
      </c>
      <c r="D2620" s="30">
        <v>8803.32</v>
      </c>
      <c r="E2620" s="30">
        <v>283.98</v>
      </c>
      <c r="F2620">
        <v>12</v>
      </c>
      <c r="G2620">
        <v>2015</v>
      </c>
      <c r="H2620" s="31">
        <f t="shared" si="40"/>
        <v>7.75</v>
      </c>
    </row>
    <row r="2621" spans="1:8">
      <c r="A2621" s="32">
        <v>3901</v>
      </c>
      <c r="B2621">
        <v>29</v>
      </c>
      <c r="C2621">
        <v>228</v>
      </c>
      <c r="D2621" s="30">
        <v>92118.03</v>
      </c>
      <c r="E2621" s="30">
        <v>404.03</v>
      </c>
      <c r="F2621">
        <v>12</v>
      </c>
      <c r="G2621">
        <v>2015</v>
      </c>
      <c r="H2621" s="31">
        <f t="shared" si="40"/>
        <v>7.8620689655172411</v>
      </c>
    </row>
    <row r="2622" spans="1:8">
      <c r="A2622" s="32">
        <v>7191</v>
      </c>
      <c r="B2622">
        <v>106</v>
      </c>
      <c r="C2622">
        <v>836</v>
      </c>
      <c r="D2622" s="30">
        <v>451948.91</v>
      </c>
      <c r="E2622" s="30">
        <v>540.61</v>
      </c>
      <c r="F2622">
        <v>12</v>
      </c>
      <c r="G2622">
        <v>2015</v>
      </c>
      <c r="H2622" s="31">
        <f t="shared" si="40"/>
        <v>7.8867924528301883</v>
      </c>
    </row>
    <row r="2623" spans="1:8">
      <c r="A2623" s="32">
        <v>9513</v>
      </c>
      <c r="B2623">
        <v>698</v>
      </c>
      <c r="C2623" s="29">
        <v>5595</v>
      </c>
      <c r="D2623" s="30">
        <v>2424751.52</v>
      </c>
      <c r="E2623" s="30">
        <v>433.38</v>
      </c>
      <c r="F2623">
        <v>12</v>
      </c>
      <c r="G2623">
        <v>2015</v>
      </c>
      <c r="H2623" s="31">
        <f t="shared" si="40"/>
        <v>8.0157593123209168</v>
      </c>
    </row>
    <row r="2624" spans="1:8">
      <c r="A2624" s="32">
        <v>5000</v>
      </c>
      <c r="B2624">
        <v>31</v>
      </c>
      <c r="C2624">
        <v>255</v>
      </c>
      <c r="D2624" s="30">
        <v>75622.539999999994</v>
      </c>
      <c r="E2624" s="30">
        <v>296.56</v>
      </c>
      <c r="F2624">
        <v>12</v>
      </c>
      <c r="G2624">
        <v>2015</v>
      </c>
      <c r="H2624" s="31">
        <f t="shared" si="40"/>
        <v>8.2258064516129039</v>
      </c>
    </row>
    <row r="2625" spans="1:8">
      <c r="A2625" s="32">
        <v>1110</v>
      </c>
      <c r="B2625">
        <v>22</v>
      </c>
      <c r="C2625">
        <v>181</v>
      </c>
      <c r="D2625" s="30">
        <v>73586.13</v>
      </c>
      <c r="E2625" s="30">
        <v>406.55</v>
      </c>
      <c r="F2625">
        <v>12</v>
      </c>
      <c r="G2625">
        <v>2015</v>
      </c>
      <c r="H2625" s="31">
        <f t="shared" si="40"/>
        <v>8.2272727272727266</v>
      </c>
    </row>
    <row r="2626" spans="1:8">
      <c r="A2626" s="32">
        <v>6200</v>
      </c>
      <c r="B2626">
        <v>643</v>
      </c>
      <c r="C2626" s="29">
        <v>5304</v>
      </c>
      <c r="D2626" s="30">
        <v>2044758.66</v>
      </c>
      <c r="E2626" s="30">
        <v>385.51</v>
      </c>
      <c r="F2626">
        <v>12</v>
      </c>
      <c r="G2626">
        <v>2015</v>
      </c>
      <c r="H2626" s="31">
        <f t="shared" si="40"/>
        <v>8.2488335925349929</v>
      </c>
    </row>
    <row r="2627" spans="1:8">
      <c r="A2627" s="32">
        <v>7112</v>
      </c>
      <c r="B2627">
        <v>900</v>
      </c>
      <c r="C2627" s="29">
        <v>7462</v>
      </c>
      <c r="D2627" s="30">
        <v>2320049.37</v>
      </c>
      <c r="E2627" s="30">
        <v>310.92</v>
      </c>
      <c r="F2627">
        <v>12</v>
      </c>
      <c r="G2627">
        <v>2015</v>
      </c>
      <c r="H2627" s="31">
        <f t="shared" si="40"/>
        <v>8.2911111111111104</v>
      </c>
    </row>
    <row r="2628" spans="1:8">
      <c r="A2628" s="32">
        <v>5000</v>
      </c>
      <c r="B2628">
        <v>6</v>
      </c>
      <c r="C2628">
        <v>50</v>
      </c>
      <c r="D2628" s="30">
        <v>20614.599999999999</v>
      </c>
      <c r="E2628" s="30">
        <v>412.29</v>
      </c>
      <c r="F2628">
        <v>12</v>
      </c>
      <c r="G2628">
        <v>2015</v>
      </c>
      <c r="H2628" s="31">
        <f t="shared" ref="H2628:H2691" si="41">C2628/B2628</f>
        <v>8.3333333333333339</v>
      </c>
    </row>
    <row r="2629" spans="1:8">
      <c r="A2629" s="32">
        <v>9310</v>
      </c>
      <c r="B2629">
        <v>107</v>
      </c>
      <c r="C2629">
        <v>892</v>
      </c>
      <c r="D2629" s="30">
        <v>331949.98</v>
      </c>
      <c r="E2629" s="30">
        <v>372.14</v>
      </c>
      <c r="F2629">
        <v>12</v>
      </c>
      <c r="G2629">
        <v>2015</v>
      </c>
      <c r="H2629" s="31">
        <f t="shared" si="41"/>
        <v>8.3364485981308416</v>
      </c>
    </row>
    <row r="2630" spans="1:8">
      <c r="A2630" s="32">
        <v>7113</v>
      </c>
      <c r="B2630">
        <v>69</v>
      </c>
      <c r="C2630">
        <v>580</v>
      </c>
      <c r="D2630" s="30">
        <v>230784.16</v>
      </c>
      <c r="E2630" s="30">
        <v>397.9</v>
      </c>
      <c r="F2630">
        <v>12</v>
      </c>
      <c r="G2630">
        <v>2015</v>
      </c>
      <c r="H2630" s="31">
        <f t="shared" si="41"/>
        <v>8.4057971014492754</v>
      </c>
    </row>
    <row r="2631" spans="1:8">
      <c r="A2631" s="32">
        <v>3823</v>
      </c>
      <c r="B2631">
        <v>14</v>
      </c>
      <c r="C2631">
        <v>118</v>
      </c>
      <c r="D2631" s="30">
        <v>40294.839999999997</v>
      </c>
      <c r="E2631" s="30">
        <v>341.48</v>
      </c>
      <c r="F2631">
        <v>12</v>
      </c>
      <c r="G2631">
        <v>2015</v>
      </c>
      <c r="H2631" s="31">
        <f t="shared" si="41"/>
        <v>8.4285714285714288</v>
      </c>
    </row>
    <row r="2632" spans="1:8">
      <c r="A2632" s="32">
        <v>3311</v>
      </c>
      <c r="B2632">
        <v>2</v>
      </c>
      <c r="C2632">
        <v>17</v>
      </c>
      <c r="D2632" s="30">
        <v>3515.04</v>
      </c>
      <c r="E2632" s="30">
        <v>206.77</v>
      </c>
      <c r="F2632">
        <v>12</v>
      </c>
      <c r="G2632">
        <v>2015</v>
      </c>
      <c r="H2632" s="31">
        <f t="shared" si="41"/>
        <v>8.5</v>
      </c>
    </row>
    <row r="2633" spans="1:8">
      <c r="A2633" s="32">
        <v>3829</v>
      </c>
      <c r="B2633">
        <v>6</v>
      </c>
      <c r="C2633">
        <v>51</v>
      </c>
      <c r="D2633" s="30">
        <v>17488.2</v>
      </c>
      <c r="E2633" s="30">
        <v>342.91</v>
      </c>
      <c r="F2633">
        <v>12</v>
      </c>
      <c r="G2633">
        <v>2015</v>
      </c>
      <c r="H2633" s="31">
        <f t="shared" si="41"/>
        <v>8.5</v>
      </c>
    </row>
    <row r="2634" spans="1:8">
      <c r="A2634" s="32">
        <v>3833</v>
      </c>
      <c r="B2634">
        <v>9</v>
      </c>
      <c r="C2634">
        <v>77</v>
      </c>
      <c r="D2634" s="30">
        <v>42341.919999999998</v>
      </c>
      <c r="E2634" s="30">
        <v>549.9</v>
      </c>
      <c r="F2634">
        <v>12</v>
      </c>
      <c r="G2634">
        <v>2015</v>
      </c>
      <c r="H2634" s="31">
        <f t="shared" si="41"/>
        <v>8.5555555555555554</v>
      </c>
    </row>
    <row r="2635" spans="1:8">
      <c r="A2635" s="32">
        <v>8102</v>
      </c>
      <c r="B2635">
        <v>17</v>
      </c>
      <c r="C2635">
        <v>147</v>
      </c>
      <c r="D2635" s="30">
        <v>179253.17</v>
      </c>
      <c r="E2635" s="30">
        <v>1219.4100000000001</v>
      </c>
      <c r="F2635">
        <v>12</v>
      </c>
      <c r="G2635">
        <v>2015</v>
      </c>
      <c r="H2635" s="31">
        <f t="shared" si="41"/>
        <v>8.6470588235294112</v>
      </c>
    </row>
    <row r="2636" spans="1:8">
      <c r="A2636" s="32">
        <v>6200</v>
      </c>
      <c r="B2636" s="29">
        <v>1026</v>
      </c>
      <c r="C2636" s="29">
        <v>8877</v>
      </c>
      <c r="D2636" s="30">
        <v>3401888.7</v>
      </c>
      <c r="E2636" s="30">
        <v>383.23</v>
      </c>
      <c r="F2636">
        <v>12</v>
      </c>
      <c r="G2636">
        <v>2015</v>
      </c>
      <c r="H2636" s="31">
        <f t="shared" si="41"/>
        <v>8.6520467836257318</v>
      </c>
    </row>
    <row r="2637" spans="1:8">
      <c r="A2637" s="32">
        <v>3311</v>
      </c>
      <c r="B2637">
        <v>8</v>
      </c>
      <c r="C2637">
        <v>70</v>
      </c>
      <c r="D2637" s="30">
        <v>27165.25</v>
      </c>
      <c r="E2637" s="30">
        <v>388.08</v>
      </c>
      <c r="F2637">
        <v>12</v>
      </c>
      <c r="G2637">
        <v>2015</v>
      </c>
      <c r="H2637" s="31">
        <f t="shared" si="41"/>
        <v>8.75</v>
      </c>
    </row>
    <row r="2638" spans="1:8">
      <c r="A2638" s="32">
        <v>1120</v>
      </c>
      <c r="B2638">
        <v>75</v>
      </c>
      <c r="C2638">
        <v>663</v>
      </c>
      <c r="D2638" s="30">
        <v>210202.52</v>
      </c>
      <c r="E2638" s="30">
        <v>317.05</v>
      </c>
      <c r="F2638">
        <v>12</v>
      </c>
      <c r="G2638">
        <v>2015</v>
      </c>
      <c r="H2638" s="31">
        <f t="shared" si="41"/>
        <v>8.84</v>
      </c>
    </row>
    <row r="2639" spans="1:8">
      <c r="A2639" s="32">
        <v>8329</v>
      </c>
      <c r="B2639">
        <v>7</v>
      </c>
      <c r="C2639">
        <v>62</v>
      </c>
      <c r="D2639" s="30">
        <v>30630.42</v>
      </c>
      <c r="E2639" s="30">
        <v>494.04</v>
      </c>
      <c r="F2639">
        <v>12</v>
      </c>
      <c r="G2639">
        <v>2015</v>
      </c>
      <c r="H2639" s="31">
        <f t="shared" si="41"/>
        <v>8.8571428571428577</v>
      </c>
    </row>
    <row r="2640" spans="1:8">
      <c r="A2640" s="32">
        <v>3813</v>
      </c>
      <c r="B2640">
        <v>1</v>
      </c>
      <c r="C2640">
        <v>9</v>
      </c>
      <c r="D2640" s="30">
        <v>2620</v>
      </c>
      <c r="E2640" s="30">
        <v>291.11</v>
      </c>
      <c r="F2640">
        <v>12</v>
      </c>
      <c r="G2640">
        <v>2015</v>
      </c>
      <c r="H2640" s="31">
        <f t="shared" si="41"/>
        <v>9</v>
      </c>
    </row>
    <row r="2641" spans="1:8">
      <c r="A2641" s="32">
        <v>3821</v>
      </c>
      <c r="B2641">
        <v>2</v>
      </c>
      <c r="C2641">
        <v>18</v>
      </c>
      <c r="D2641" s="30">
        <v>6883.02</v>
      </c>
      <c r="E2641" s="30">
        <v>382.39</v>
      </c>
      <c r="F2641">
        <v>12</v>
      </c>
      <c r="G2641">
        <v>2015</v>
      </c>
      <c r="H2641" s="31">
        <f t="shared" si="41"/>
        <v>9</v>
      </c>
    </row>
    <row r="2642" spans="1:8">
      <c r="A2642" s="32">
        <v>3831</v>
      </c>
      <c r="B2642">
        <v>6</v>
      </c>
      <c r="C2642">
        <v>54</v>
      </c>
      <c r="D2642" s="30">
        <v>32712.48</v>
      </c>
      <c r="E2642" s="30">
        <v>605.79</v>
      </c>
      <c r="F2642">
        <v>12</v>
      </c>
      <c r="G2642">
        <v>2015</v>
      </c>
      <c r="H2642" s="31">
        <f t="shared" si="41"/>
        <v>9</v>
      </c>
    </row>
    <row r="2643" spans="1:8">
      <c r="A2643" s="32">
        <v>9420</v>
      </c>
      <c r="B2643">
        <v>1</v>
      </c>
      <c r="C2643">
        <v>9</v>
      </c>
      <c r="D2643" s="30">
        <v>7966.58</v>
      </c>
      <c r="E2643" s="30">
        <v>885.18</v>
      </c>
      <c r="F2643">
        <v>12</v>
      </c>
      <c r="G2643">
        <v>2015</v>
      </c>
      <c r="H2643" s="31">
        <f t="shared" si="41"/>
        <v>9</v>
      </c>
    </row>
    <row r="2644" spans="1:8">
      <c r="A2644" s="32">
        <v>5000</v>
      </c>
      <c r="B2644">
        <v>12</v>
      </c>
      <c r="C2644">
        <v>110</v>
      </c>
      <c r="D2644" s="30">
        <v>56039.14</v>
      </c>
      <c r="E2644" s="30">
        <v>509.45</v>
      </c>
      <c r="F2644">
        <v>12</v>
      </c>
      <c r="G2644">
        <v>2015</v>
      </c>
      <c r="H2644" s="31">
        <f t="shared" si="41"/>
        <v>9.1666666666666661</v>
      </c>
    </row>
    <row r="2645" spans="1:8">
      <c r="A2645" s="32">
        <v>9420</v>
      </c>
      <c r="B2645">
        <v>7</v>
      </c>
      <c r="C2645">
        <v>67</v>
      </c>
      <c r="D2645" s="30">
        <v>19255.02</v>
      </c>
      <c r="E2645" s="30">
        <v>287.39</v>
      </c>
      <c r="F2645">
        <v>12</v>
      </c>
      <c r="G2645">
        <v>2015</v>
      </c>
      <c r="H2645" s="31">
        <f t="shared" si="41"/>
        <v>9.5714285714285712</v>
      </c>
    </row>
    <row r="2646" spans="1:8">
      <c r="A2646" s="32">
        <v>8330</v>
      </c>
      <c r="B2646">
        <v>11</v>
      </c>
      <c r="C2646">
        <v>107</v>
      </c>
      <c r="D2646" s="30">
        <v>44473.98</v>
      </c>
      <c r="E2646" s="30">
        <v>415.64</v>
      </c>
      <c r="F2646">
        <v>12</v>
      </c>
      <c r="G2646">
        <v>2015</v>
      </c>
      <c r="H2646" s="31">
        <f t="shared" si="41"/>
        <v>9.7272727272727266</v>
      </c>
    </row>
    <row r="2647" spans="1:8">
      <c r="A2647" s="32">
        <v>3825</v>
      </c>
      <c r="B2647">
        <v>2</v>
      </c>
      <c r="C2647">
        <v>20</v>
      </c>
      <c r="D2647" s="30">
        <v>5188.74</v>
      </c>
      <c r="E2647" s="30">
        <v>259.44</v>
      </c>
      <c r="F2647">
        <v>12</v>
      </c>
      <c r="G2647">
        <v>2015</v>
      </c>
      <c r="H2647" s="31">
        <f t="shared" si="41"/>
        <v>10</v>
      </c>
    </row>
    <row r="2648" spans="1:8">
      <c r="A2648" s="32">
        <v>3812</v>
      </c>
      <c r="B2648">
        <v>14</v>
      </c>
      <c r="C2648">
        <v>140</v>
      </c>
      <c r="D2648" s="30">
        <v>72743.960000000006</v>
      </c>
      <c r="E2648" s="30">
        <v>519.6</v>
      </c>
      <c r="F2648">
        <v>12</v>
      </c>
      <c r="G2648">
        <v>2015</v>
      </c>
      <c r="H2648" s="31">
        <f t="shared" si="41"/>
        <v>10</v>
      </c>
    </row>
    <row r="2649" spans="1:8">
      <c r="A2649" s="32">
        <v>3699</v>
      </c>
      <c r="B2649">
        <v>20</v>
      </c>
      <c r="C2649">
        <v>201</v>
      </c>
      <c r="D2649" s="30">
        <v>102012.56</v>
      </c>
      <c r="E2649" s="30">
        <v>507.53</v>
      </c>
      <c r="F2649">
        <v>12</v>
      </c>
      <c r="G2649">
        <v>2015</v>
      </c>
      <c r="H2649" s="31">
        <f t="shared" si="41"/>
        <v>10.050000000000001</v>
      </c>
    </row>
    <row r="2650" spans="1:8">
      <c r="A2650" s="32">
        <v>8310</v>
      </c>
      <c r="B2650">
        <v>548</v>
      </c>
      <c r="C2650" s="29">
        <v>5511</v>
      </c>
      <c r="D2650" s="30">
        <v>2799804.26</v>
      </c>
      <c r="E2650" s="30">
        <v>508.04</v>
      </c>
      <c r="F2650">
        <v>12</v>
      </c>
      <c r="G2650">
        <v>2015</v>
      </c>
      <c r="H2650" s="31">
        <f t="shared" si="41"/>
        <v>10.056569343065693</v>
      </c>
    </row>
    <row r="2651" spans="1:8">
      <c r="A2651" s="32">
        <v>9490</v>
      </c>
      <c r="B2651">
        <v>80</v>
      </c>
      <c r="C2651">
        <v>805</v>
      </c>
      <c r="D2651" s="30">
        <v>365106.87</v>
      </c>
      <c r="E2651" s="30">
        <v>453.55</v>
      </c>
      <c r="F2651">
        <v>12</v>
      </c>
      <c r="G2651">
        <v>2015</v>
      </c>
      <c r="H2651" s="31">
        <f t="shared" si="41"/>
        <v>10.0625</v>
      </c>
    </row>
    <row r="2652" spans="1:8">
      <c r="A2652" s="32">
        <v>6200</v>
      </c>
      <c r="B2652">
        <v>42</v>
      </c>
      <c r="C2652">
        <v>426</v>
      </c>
      <c r="D2652" s="30">
        <v>185119.96</v>
      </c>
      <c r="E2652" s="30">
        <v>434.55</v>
      </c>
      <c r="F2652">
        <v>12</v>
      </c>
      <c r="G2652">
        <v>2015</v>
      </c>
      <c r="H2652" s="31">
        <f t="shared" si="41"/>
        <v>10.142857142857142</v>
      </c>
    </row>
    <row r="2653" spans="1:8">
      <c r="A2653" s="32">
        <v>7191</v>
      </c>
      <c r="B2653">
        <v>115</v>
      </c>
      <c r="C2653" s="29">
        <v>1178</v>
      </c>
      <c r="D2653" s="30">
        <v>572282.81999999995</v>
      </c>
      <c r="E2653" s="30">
        <v>485.81</v>
      </c>
      <c r="F2653">
        <v>12</v>
      </c>
      <c r="G2653">
        <v>2015</v>
      </c>
      <c r="H2653" s="31">
        <f t="shared" si="41"/>
        <v>10.243478260869566</v>
      </c>
    </row>
    <row r="2654" spans="1:8">
      <c r="A2654" s="32">
        <v>3420</v>
      </c>
      <c r="B2654">
        <v>18</v>
      </c>
      <c r="C2654">
        <v>188</v>
      </c>
      <c r="D2654" s="30">
        <v>92382.29</v>
      </c>
      <c r="E2654" s="30">
        <v>491.4</v>
      </c>
      <c r="F2654">
        <v>12</v>
      </c>
      <c r="G2654">
        <v>2015</v>
      </c>
      <c r="H2654" s="31">
        <f t="shared" si="41"/>
        <v>10.444444444444445</v>
      </c>
    </row>
    <row r="2655" spans="1:8">
      <c r="A2655" s="32">
        <v>3511</v>
      </c>
      <c r="B2655">
        <v>2</v>
      </c>
      <c r="C2655">
        <v>21</v>
      </c>
      <c r="D2655" s="30">
        <v>12584.15</v>
      </c>
      <c r="E2655" s="30">
        <v>599.25</v>
      </c>
      <c r="F2655">
        <v>12</v>
      </c>
      <c r="G2655">
        <v>2015</v>
      </c>
      <c r="H2655" s="31">
        <f t="shared" si="41"/>
        <v>10.5</v>
      </c>
    </row>
    <row r="2656" spans="1:8">
      <c r="A2656" s="32">
        <v>4200</v>
      </c>
      <c r="B2656">
        <v>131</v>
      </c>
      <c r="C2656" s="29">
        <v>1379</v>
      </c>
      <c r="D2656" s="30">
        <v>571091.22</v>
      </c>
      <c r="E2656" s="30">
        <v>414.13</v>
      </c>
      <c r="F2656">
        <v>12</v>
      </c>
      <c r="G2656">
        <v>2015</v>
      </c>
      <c r="H2656" s="31">
        <f t="shared" si="41"/>
        <v>10.526717557251908</v>
      </c>
    </row>
    <row r="2657" spans="1:8">
      <c r="A2657" s="32">
        <v>8200</v>
      </c>
      <c r="B2657">
        <v>17</v>
      </c>
      <c r="C2657">
        <v>181</v>
      </c>
      <c r="D2657" s="30">
        <v>139898.56</v>
      </c>
      <c r="E2657" s="30">
        <v>772.92</v>
      </c>
      <c r="F2657">
        <v>12</v>
      </c>
      <c r="G2657">
        <v>2015</v>
      </c>
      <c r="H2657" s="31">
        <f t="shared" si="41"/>
        <v>10.647058823529411</v>
      </c>
    </row>
    <row r="2658" spans="1:8">
      <c r="A2658" s="32">
        <v>3311</v>
      </c>
      <c r="B2658">
        <v>15</v>
      </c>
      <c r="C2658">
        <v>161</v>
      </c>
      <c r="D2658" s="30">
        <v>63108.41</v>
      </c>
      <c r="E2658" s="30">
        <v>391.98</v>
      </c>
      <c r="F2658">
        <v>12</v>
      </c>
      <c r="G2658">
        <v>2015</v>
      </c>
      <c r="H2658" s="31">
        <f t="shared" si="41"/>
        <v>10.733333333333333</v>
      </c>
    </row>
    <row r="2659" spans="1:8">
      <c r="A2659" s="32">
        <v>6100</v>
      </c>
      <c r="B2659">
        <v>23</v>
      </c>
      <c r="C2659">
        <v>247</v>
      </c>
      <c r="D2659" s="30">
        <v>111492.94</v>
      </c>
      <c r="E2659" s="30">
        <v>451.39</v>
      </c>
      <c r="F2659">
        <v>12</v>
      </c>
      <c r="G2659">
        <v>2015</v>
      </c>
      <c r="H2659" s="31">
        <f t="shared" si="41"/>
        <v>10.739130434782609</v>
      </c>
    </row>
    <row r="2660" spans="1:8">
      <c r="A2660" s="32">
        <v>8323</v>
      </c>
      <c r="B2660">
        <v>12</v>
      </c>
      <c r="C2660">
        <v>129</v>
      </c>
      <c r="D2660" s="30">
        <v>119901.37</v>
      </c>
      <c r="E2660" s="30">
        <v>929.47</v>
      </c>
      <c r="F2660">
        <v>12</v>
      </c>
      <c r="G2660">
        <v>2015</v>
      </c>
      <c r="H2660" s="31">
        <f t="shared" si="41"/>
        <v>10.75</v>
      </c>
    </row>
    <row r="2661" spans="1:8">
      <c r="A2661" s="32">
        <v>1302</v>
      </c>
      <c r="B2661">
        <v>34</v>
      </c>
      <c r="C2661">
        <v>368</v>
      </c>
      <c r="D2661" s="30">
        <v>150511.65</v>
      </c>
      <c r="E2661" s="30">
        <v>409</v>
      </c>
      <c r="F2661">
        <v>12</v>
      </c>
      <c r="G2661">
        <v>2015</v>
      </c>
      <c r="H2661" s="31">
        <f t="shared" si="41"/>
        <v>10.823529411764707</v>
      </c>
    </row>
    <row r="2662" spans="1:8">
      <c r="A2662" s="32">
        <v>8323</v>
      </c>
      <c r="B2662">
        <v>84</v>
      </c>
      <c r="C2662">
        <v>919</v>
      </c>
      <c r="D2662" s="30">
        <v>880937.48</v>
      </c>
      <c r="E2662" s="30">
        <v>958.58</v>
      </c>
      <c r="F2662">
        <v>12</v>
      </c>
      <c r="G2662">
        <v>2015</v>
      </c>
      <c r="H2662" s="31">
        <f t="shared" si="41"/>
        <v>10.94047619047619</v>
      </c>
    </row>
    <row r="2663" spans="1:8">
      <c r="A2663" s="32">
        <v>3559</v>
      </c>
      <c r="B2663">
        <v>1</v>
      </c>
      <c r="C2663">
        <v>11</v>
      </c>
      <c r="D2663" s="30">
        <v>1600.5</v>
      </c>
      <c r="E2663" s="30">
        <v>145.5</v>
      </c>
      <c r="F2663">
        <v>12</v>
      </c>
      <c r="G2663">
        <v>2015</v>
      </c>
      <c r="H2663" s="31">
        <f t="shared" si="41"/>
        <v>11</v>
      </c>
    </row>
    <row r="2664" spans="1:8">
      <c r="A2664" s="32">
        <v>8103</v>
      </c>
      <c r="B2664">
        <v>7</v>
      </c>
      <c r="C2664">
        <v>78</v>
      </c>
      <c r="D2664" s="30">
        <v>60891.15</v>
      </c>
      <c r="E2664" s="30">
        <v>780.66</v>
      </c>
      <c r="F2664">
        <v>12</v>
      </c>
      <c r="G2664">
        <v>2015</v>
      </c>
      <c r="H2664" s="31">
        <f t="shared" si="41"/>
        <v>11.142857142857142</v>
      </c>
    </row>
    <row r="2665" spans="1:8">
      <c r="A2665" s="32">
        <v>6200</v>
      </c>
      <c r="B2665" s="29">
        <v>1961</v>
      </c>
      <c r="C2665" s="29">
        <v>22172</v>
      </c>
      <c r="D2665" s="30">
        <v>10746504.24</v>
      </c>
      <c r="E2665" s="30">
        <v>484.69</v>
      </c>
      <c r="F2665">
        <v>12</v>
      </c>
      <c r="G2665">
        <v>2015</v>
      </c>
      <c r="H2665" s="31">
        <f t="shared" si="41"/>
        <v>11.306476287608364</v>
      </c>
    </row>
    <row r="2666" spans="1:8">
      <c r="A2666" s="32">
        <v>3851</v>
      </c>
      <c r="B2666">
        <v>8</v>
      </c>
      <c r="C2666">
        <v>91</v>
      </c>
      <c r="D2666" s="30">
        <v>36944.89</v>
      </c>
      <c r="E2666" s="30">
        <v>405.99</v>
      </c>
      <c r="F2666">
        <v>12</v>
      </c>
      <c r="G2666">
        <v>2015</v>
      </c>
      <c r="H2666" s="31">
        <f t="shared" si="41"/>
        <v>11.375</v>
      </c>
    </row>
    <row r="2667" spans="1:8">
      <c r="A2667" s="32">
        <v>9399</v>
      </c>
      <c r="B2667">
        <v>155</v>
      </c>
      <c r="C2667" s="29">
        <v>1826</v>
      </c>
      <c r="D2667" s="30">
        <v>1310715.8500000001</v>
      </c>
      <c r="E2667" s="30">
        <v>717.81</v>
      </c>
      <c r="F2667">
        <v>12</v>
      </c>
      <c r="G2667">
        <v>2015</v>
      </c>
      <c r="H2667" s="31">
        <f t="shared" si="41"/>
        <v>11.780645161290323</v>
      </c>
    </row>
    <row r="2668" spans="1:8">
      <c r="A2668" s="32">
        <v>7114</v>
      </c>
      <c r="B2668">
        <v>657</v>
      </c>
      <c r="C2668" s="29">
        <v>7816</v>
      </c>
      <c r="D2668" s="30">
        <v>3167912.34</v>
      </c>
      <c r="E2668" s="30">
        <v>405.31</v>
      </c>
      <c r="F2668">
        <v>12</v>
      </c>
      <c r="G2668">
        <v>2015</v>
      </c>
      <c r="H2668" s="31">
        <f t="shared" si="41"/>
        <v>11.896499238964992</v>
      </c>
    </row>
    <row r="2669" spans="1:8">
      <c r="A2669" s="32">
        <v>8323</v>
      </c>
      <c r="B2669">
        <v>44</v>
      </c>
      <c r="C2669">
        <v>526</v>
      </c>
      <c r="D2669" s="30">
        <v>452678.88</v>
      </c>
      <c r="E2669" s="30">
        <v>860.61</v>
      </c>
      <c r="F2669">
        <v>12</v>
      </c>
      <c r="G2669">
        <v>2015</v>
      </c>
      <c r="H2669" s="31">
        <f t="shared" si="41"/>
        <v>11.954545454545455</v>
      </c>
    </row>
    <row r="2670" spans="1:8">
      <c r="A2670" s="32">
        <v>8330</v>
      </c>
      <c r="B2670">
        <v>34</v>
      </c>
      <c r="C2670">
        <v>413</v>
      </c>
      <c r="D2670" s="30">
        <v>215261.2</v>
      </c>
      <c r="E2670" s="30">
        <v>521.21</v>
      </c>
      <c r="F2670">
        <v>12</v>
      </c>
      <c r="G2670">
        <v>2015</v>
      </c>
      <c r="H2670" s="31">
        <f t="shared" si="41"/>
        <v>12.147058823529411</v>
      </c>
    </row>
    <row r="2671" spans="1:8">
      <c r="A2671" s="32">
        <v>5000</v>
      </c>
      <c r="B2671">
        <v>246</v>
      </c>
      <c r="C2671" s="29">
        <v>3018</v>
      </c>
      <c r="D2671" s="30">
        <v>1262571.6200000001</v>
      </c>
      <c r="E2671" s="30">
        <v>418.35</v>
      </c>
      <c r="F2671">
        <v>12</v>
      </c>
      <c r="G2671">
        <v>2015</v>
      </c>
      <c r="H2671" s="31">
        <f t="shared" si="41"/>
        <v>12.268292682926829</v>
      </c>
    </row>
    <row r="2672" spans="1:8">
      <c r="A2672" s="32">
        <v>3513</v>
      </c>
      <c r="B2672">
        <v>6</v>
      </c>
      <c r="C2672">
        <v>74</v>
      </c>
      <c r="D2672" s="30">
        <v>30240.54</v>
      </c>
      <c r="E2672" s="30">
        <v>408.66</v>
      </c>
      <c r="F2672">
        <v>12</v>
      </c>
      <c r="G2672">
        <v>2015</v>
      </c>
      <c r="H2672" s="31">
        <f t="shared" si="41"/>
        <v>12.333333333333334</v>
      </c>
    </row>
    <row r="2673" spans="1:8">
      <c r="A2673" s="32">
        <v>6100</v>
      </c>
      <c r="B2673">
        <v>170</v>
      </c>
      <c r="C2673" s="29">
        <v>2102</v>
      </c>
      <c r="D2673" s="30">
        <v>2042087.55</v>
      </c>
      <c r="E2673" s="30">
        <v>971.5</v>
      </c>
      <c r="F2673">
        <v>12</v>
      </c>
      <c r="G2673">
        <v>2015</v>
      </c>
      <c r="H2673" s="31">
        <f t="shared" si="41"/>
        <v>12.364705882352942</v>
      </c>
    </row>
    <row r="2674" spans="1:8">
      <c r="A2674" s="32">
        <v>7116</v>
      </c>
      <c r="B2674">
        <v>39</v>
      </c>
      <c r="C2674">
        <v>483</v>
      </c>
      <c r="D2674" s="30">
        <v>265126.92</v>
      </c>
      <c r="E2674" s="30">
        <v>548.91999999999996</v>
      </c>
      <c r="F2674">
        <v>12</v>
      </c>
      <c r="G2674">
        <v>2015</v>
      </c>
      <c r="H2674" s="31">
        <f t="shared" si="41"/>
        <v>12.384615384615385</v>
      </c>
    </row>
    <row r="2675" spans="1:8">
      <c r="A2675" s="32">
        <v>8102</v>
      </c>
      <c r="B2675">
        <v>5</v>
      </c>
      <c r="C2675">
        <v>63</v>
      </c>
      <c r="D2675" s="30">
        <v>24579.43</v>
      </c>
      <c r="E2675" s="30">
        <v>390.15</v>
      </c>
      <c r="F2675">
        <v>12</v>
      </c>
      <c r="G2675">
        <v>2015</v>
      </c>
      <c r="H2675" s="31">
        <f t="shared" si="41"/>
        <v>12.6</v>
      </c>
    </row>
    <row r="2676" spans="1:8">
      <c r="A2676" s="32">
        <v>8325</v>
      </c>
      <c r="B2676">
        <v>286</v>
      </c>
      <c r="C2676" s="29">
        <v>3621</v>
      </c>
      <c r="D2676" s="30">
        <v>2607038.37</v>
      </c>
      <c r="E2676" s="30">
        <v>719.98</v>
      </c>
      <c r="F2676">
        <v>12</v>
      </c>
      <c r="G2676">
        <v>2015</v>
      </c>
      <c r="H2676" s="31">
        <f t="shared" si="41"/>
        <v>12.660839160839162</v>
      </c>
    </row>
    <row r="2677" spans="1:8">
      <c r="A2677" s="32">
        <v>6100</v>
      </c>
      <c r="B2677">
        <v>45</v>
      </c>
      <c r="C2677">
        <v>572</v>
      </c>
      <c r="D2677" s="30">
        <v>273786.98</v>
      </c>
      <c r="E2677" s="30">
        <v>478.65</v>
      </c>
      <c r="F2677">
        <v>12</v>
      </c>
      <c r="G2677">
        <v>2015</v>
      </c>
      <c r="H2677" s="31">
        <f t="shared" si="41"/>
        <v>12.71111111111111</v>
      </c>
    </row>
    <row r="2678" spans="1:8">
      <c r="A2678" s="32">
        <v>6200</v>
      </c>
      <c r="B2678">
        <v>266</v>
      </c>
      <c r="C2678" s="29">
        <v>3382</v>
      </c>
      <c r="D2678" s="30">
        <v>2195937.5499999998</v>
      </c>
      <c r="E2678" s="30">
        <v>649.29999999999995</v>
      </c>
      <c r="F2678">
        <v>12</v>
      </c>
      <c r="G2678">
        <v>2015</v>
      </c>
      <c r="H2678" s="31">
        <f t="shared" si="41"/>
        <v>12.714285714285714</v>
      </c>
    </row>
    <row r="2679" spans="1:8">
      <c r="A2679" s="32">
        <v>3212</v>
      </c>
      <c r="B2679">
        <v>25</v>
      </c>
      <c r="C2679">
        <v>319</v>
      </c>
      <c r="D2679" s="30">
        <v>147179.18</v>
      </c>
      <c r="E2679" s="30">
        <v>461.38</v>
      </c>
      <c r="F2679">
        <v>12</v>
      </c>
      <c r="G2679">
        <v>2015</v>
      </c>
      <c r="H2679" s="31">
        <f t="shared" si="41"/>
        <v>12.76</v>
      </c>
    </row>
    <row r="2680" spans="1:8">
      <c r="A2680" s="32">
        <v>6100</v>
      </c>
      <c r="B2680">
        <v>173</v>
      </c>
      <c r="C2680" s="29">
        <v>2212</v>
      </c>
      <c r="D2680" s="30">
        <v>1075110.07</v>
      </c>
      <c r="E2680" s="30">
        <v>486.04</v>
      </c>
      <c r="F2680">
        <v>12</v>
      </c>
      <c r="G2680">
        <v>2015</v>
      </c>
      <c r="H2680" s="31">
        <f t="shared" si="41"/>
        <v>12.786127167630058</v>
      </c>
    </row>
    <row r="2681" spans="1:8">
      <c r="A2681" s="32">
        <v>3691</v>
      </c>
      <c r="B2681">
        <v>10</v>
      </c>
      <c r="C2681">
        <v>128</v>
      </c>
      <c r="D2681" s="30">
        <v>38629.24</v>
      </c>
      <c r="E2681" s="30">
        <v>301.79000000000002</v>
      </c>
      <c r="F2681">
        <v>12</v>
      </c>
      <c r="G2681">
        <v>2015</v>
      </c>
      <c r="H2681" s="31">
        <f t="shared" si="41"/>
        <v>12.8</v>
      </c>
    </row>
    <row r="2682" spans="1:8">
      <c r="A2682" s="32">
        <v>3843</v>
      </c>
      <c r="B2682">
        <v>14</v>
      </c>
      <c r="C2682">
        <v>184</v>
      </c>
      <c r="D2682" s="30">
        <v>65656.98</v>
      </c>
      <c r="E2682" s="30">
        <v>356.83</v>
      </c>
      <c r="F2682">
        <v>12</v>
      </c>
      <c r="G2682">
        <v>2015</v>
      </c>
      <c r="H2682" s="31">
        <f t="shared" si="41"/>
        <v>13.142857142857142</v>
      </c>
    </row>
    <row r="2683" spans="1:8">
      <c r="A2683" s="32">
        <v>3811</v>
      </c>
      <c r="B2683">
        <v>30</v>
      </c>
      <c r="C2683">
        <v>397</v>
      </c>
      <c r="D2683" s="30">
        <v>170470.5</v>
      </c>
      <c r="E2683" s="30">
        <v>429.4</v>
      </c>
      <c r="F2683">
        <v>12</v>
      </c>
      <c r="G2683">
        <v>2015</v>
      </c>
      <c r="H2683" s="31">
        <f t="shared" si="41"/>
        <v>13.233333333333333</v>
      </c>
    </row>
    <row r="2684" spans="1:8">
      <c r="A2684" s="32">
        <v>2901</v>
      </c>
      <c r="B2684">
        <v>3</v>
      </c>
      <c r="C2684">
        <v>41</v>
      </c>
      <c r="D2684" s="30">
        <v>31771.99</v>
      </c>
      <c r="E2684" s="30">
        <v>774.93</v>
      </c>
      <c r="F2684">
        <v>12</v>
      </c>
      <c r="G2684">
        <v>2015</v>
      </c>
      <c r="H2684" s="31">
        <f t="shared" si="41"/>
        <v>13.666666666666666</v>
      </c>
    </row>
    <row r="2685" spans="1:8">
      <c r="A2685" s="32">
        <v>3710</v>
      </c>
      <c r="B2685">
        <v>46</v>
      </c>
      <c r="C2685">
        <v>629</v>
      </c>
      <c r="D2685" s="30">
        <v>261527.41</v>
      </c>
      <c r="E2685" s="30">
        <v>415.78</v>
      </c>
      <c r="F2685">
        <v>12</v>
      </c>
      <c r="G2685">
        <v>2015</v>
      </c>
      <c r="H2685" s="31">
        <f t="shared" si="41"/>
        <v>13.673913043478262</v>
      </c>
    </row>
    <row r="2686" spans="1:8">
      <c r="A2686" s="32">
        <v>6100</v>
      </c>
      <c r="B2686">
        <v>132</v>
      </c>
      <c r="C2686" s="29">
        <v>1831</v>
      </c>
      <c r="D2686" s="30">
        <v>1098326.8700000001</v>
      </c>
      <c r="E2686" s="30">
        <v>599.85</v>
      </c>
      <c r="F2686">
        <v>12</v>
      </c>
      <c r="G2686">
        <v>2015</v>
      </c>
      <c r="H2686" s="31">
        <f t="shared" si="41"/>
        <v>13.871212121212121</v>
      </c>
    </row>
    <row r="2687" spans="1:8">
      <c r="A2687" s="32">
        <v>3811</v>
      </c>
      <c r="B2687">
        <v>1</v>
      </c>
      <c r="C2687">
        <v>14</v>
      </c>
      <c r="D2687" s="30">
        <v>16901.43</v>
      </c>
      <c r="E2687" s="30">
        <v>1207.25</v>
      </c>
      <c r="F2687">
        <v>12</v>
      </c>
      <c r="G2687">
        <v>2015</v>
      </c>
      <c r="H2687" s="31">
        <f t="shared" si="41"/>
        <v>14</v>
      </c>
    </row>
    <row r="2688" spans="1:8">
      <c r="A2688" s="32">
        <v>9490</v>
      </c>
      <c r="B2688">
        <v>68</v>
      </c>
      <c r="C2688">
        <v>960</v>
      </c>
      <c r="D2688" s="30">
        <v>380440.01</v>
      </c>
      <c r="E2688" s="30">
        <v>396.29</v>
      </c>
      <c r="F2688">
        <v>12</v>
      </c>
      <c r="G2688">
        <v>2015</v>
      </c>
      <c r="H2688" s="31">
        <f t="shared" si="41"/>
        <v>14.117647058823529</v>
      </c>
    </row>
    <row r="2689" spans="1:8">
      <c r="A2689" s="32">
        <v>6200</v>
      </c>
      <c r="B2689">
        <v>123</v>
      </c>
      <c r="C2689" s="29">
        <v>1773</v>
      </c>
      <c r="D2689" s="30">
        <v>1000058.87</v>
      </c>
      <c r="E2689" s="30">
        <v>564.04999999999995</v>
      </c>
      <c r="F2689">
        <v>12</v>
      </c>
      <c r="G2689">
        <v>2015</v>
      </c>
      <c r="H2689" s="31">
        <f t="shared" si="41"/>
        <v>14.414634146341463</v>
      </c>
    </row>
    <row r="2690" spans="1:8">
      <c r="A2690" s="32">
        <v>6200</v>
      </c>
      <c r="B2690">
        <v>547</v>
      </c>
      <c r="C2690" s="29">
        <v>7906</v>
      </c>
      <c r="D2690" s="30">
        <v>4247253.5999999996</v>
      </c>
      <c r="E2690" s="30">
        <v>537.22</v>
      </c>
      <c r="F2690">
        <v>12</v>
      </c>
      <c r="G2690">
        <v>2015</v>
      </c>
      <c r="H2690" s="31">
        <f t="shared" si="41"/>
        <v>14.453382084095065</v>
      </c>
    </row>
    <row r="2691" spans="1:8">
      <c r="A2691" s="32">
        <v>9391</v>
      </c>
      <c r="B2691">
        <v>415</v>
      </c>
      <c r="C2691" s="29">
        <v>6070</v>
      </c>
      <c r="D2691" s="30">
        <v>2309323.4700000002</v>
      </c>
      <c r="E2691" s="30">
        <v>380.45</v>
      </c>
      <c r="F2691">
        <v>12</v>
      </c>
      <c r="G2691">
        <v>2015</v>
      </c>
      <c r="H2691" s="31">
        <f t="shared" si="41"/>
        <v>14.626506024096386</v>
      </c>
    </row>
    <row r="2692" spans="1:8">
      <c r="A2692" s="32">
        <v>9310</v>
      </c>
      <c r="B2692">
        <v>661</v>
      </c>
      <c r="C2692" s="29">
        <v>9730</v>
      </c>
      <c r="D2692" s="30">
        <v>5068280.8099999996</v>
      </c>
      <c r="E2692" s="30">
        <v>520.89</v>
      </c>
      <c r="F2692">
        <v>12</v>
      </c>
      <c r="G2692">
        <v>2015</v>
      </c>
      <c r="H2692" s="31">
        <f t="shared" ref="H2692:H2755" si="42">C2692/B2692</f>
        <v>14.720121028744327</v>
      </c>
    </row>
    <row r="2693" spans="1:8">
      <c r="A2693" s="32">
        <v>6200</v>
      </c>
      <c r="B2693">
        <v>567</v>
      </c>
      <c r="C2693" s="29">
        <v>8426</v>
      </c>
      <c r="D2693" s="30">
        <v>4089225.47</v>
      </c>
      <c r="E2693" s="30">
        <v>485.31</v>
      </c>
      <c r="F2693">
        <v>12</v>
      </c>
      <c r="G2693">
        <v>2015</v>
      </c>
      <c r="H2693" s="31">
        <f t="shared" si="42"/>
        <v>14.860670194003527</v>
      </c>
    </row>
    <row r="2694" spans="1:8">
      <c r="A2694" s="32">
        <v>9420</v>
      </c>
      <c r="B2694">
        <v>4</v>
      </c>
      <c r="C2694">
        <v>60</v>
      </c>
      <c r="D2694" s="30">
        <v>42450.14</v>
      </c>
      <c r="E2694" s="30">
        <v>707.5</v>
      </c>
      <c r="F2694">
        <v>12</v>
      </c>
      <c r="G2694">
        <v>2015</v>
      </c>
      <c r="H2694" s="31">
        <f t="shared" si="42"/>
        <v>15</v>
      </c>
    </row>
    <row r="2695" spans="1:8">
      <c r="A2695" s="32">
        <v>9599</v>
      </c>
      <c r="B2695">
        <v>166</v>
      </c>
      <c r="C2695" s="29">
        <v>2531</v>
      </c>
      <c r="D2695" s="30">
        <v>1374248.77</v>
      </c>
      <c r="E2695" s="30">
        <v>542.97</v>
      </c>
      <c r="F2695">
        <v>12</v>
      </c>
      <c r="G2695">
        <v>2015</v>
      </c>
      <c r="H2695" s="31">
        <f t="shared" si="42"/>
        <v>15.246987951807229</v>
      </c>
    </row>
    <row r="2696" spans="1:8">
      <c r="A2696" s="32">
        <v>8200</v>
      </c>
      <c r="B2696">
        <v>108</v>
      </c>
      <c r="C2696" s="29">
        <v>1647</v>
      </c>
      <c r="D2696" s="30">
        <v>1416708.42</v>
      </c>
      <c r="E2696" s="30">
        <v>860.18</v>
      </c>
      <c r="F2696">
        <v>12</v>
      </c>
      <c r="G2696">
        <v>2015</v>
      </c>
      <c r="H2696" s="31">
        <f t="shared" si="42"/>
        <v>15.25</v>
      </c>
    </row>
    <row r="2697" spans="1:8">
      <c r="A2697" s="32">
        <v>6100</v>
      </c>
      <c r="B2697">
        <v>224</v>
      </c>
      <c r="C2697" s="29">
        <v>3459</v>
      </c>
      <c r="D2697" s="30">
        <v>2641668.65</v>
      </c>
      <c r="E2697" s="30">
        <v>763.71</v>
      </c>
      <c r="F2697">
        <v>12</v>
      </c>
      <c r="G2697">
        <v>2015</v>
      </c>
      <c r="H2697" s="31">
        <f t="shared" si="42"/>
        <v>15.441964285714286</v>
      </c>
    </row>
    <row r="2698" spans="1:8">
      <c r="A2698" s="32">
        <v>3420</v>
      </c>
      <c r="B2698">
        <v>8</v>
      </c>
      <c r="C2698">
        <v>125</v>
      </c>
      <c r="D2698" s="30">
        <v>80437.399999999994</v>
      </c>
      <c r="E2698" s="30">
        <v>643.5</v>
      </c>
      <c r="F2698">
        <v>12</v>
      </c>
      <c r="G2698">
        <v>2015</v>
      </c>
      <c r="H2698" s="31">
        <f t="shared" si="42"/>
        <v>15.625</v>
      </c>
    </row>
    <row r="2699" spans="1:8">
      <c r="A2699" s="32">
        <v>6200</v>
      </c>
      <c r="B2699">
        <v>662</v>
      </c>
      <c r="C2699" s="29">
        <v>10344</v>
      </c>
      <c r="D2699" s="30">
        <v>5490039.7999999998</v>
      </c>
      <c r="E2699" s="30">
        <v>530.75</v>
      </c>
      <c r="F2699">
        <v>12</v>
      </c>
      <c r="G2699">
        <v>2015</v>
      </c>
      <c r="H2699" s="31">
        <f t="shared" si="42"/>
        <v>15.625377643504532</v>
      </c>
    </row>
    <row r="2700" spans="1:8">
      <c r="A2700" s="32">
        <v>6200</v>
      </c>
      <c r="B2700">
        <v>442</v>
      </c>
      <c r="C2700" s="29">
        <v>6924</v>
      </c>
      <c r="D2700" s="30">
        <v>3683766.13</v>
      </c>
      <c r="E2700" s="30">
        <v>532.03</v>
      </c>
      <c r="F2700">
        <v>12</v>
      </c>
      <c r="G2700">
        <v>2015</v>
      </c>
      <c r="H2700" s="31">
        <f t="shared" si="42"/>
        <v>15.665158371040723</v>
      </c>
    </row>
    <row r="2701" spans="1:8">
      <c r="A2701" s="32">
        <v>9599</v>
      </c>
      <c r="B2701">
        <v>102</v>
      </c>
      <c r="C2701" s="29">
        <v>1604</v>
      </c>
      <c r="D2701" s="30">
        <v>657704.79</v>
      </c>
      <c r="E2701" s="30">
        <v>410.04</v>
      </c>
      <c r="F2701">
        <v>12</v>
      </c>
      <c r="G2701">
        <v>2015</v>
      </c>
      <c r="H2701" s="31">
        <f t="shared" si="42"/>
        <v>15.725490196078431</v>
      </c>
    </row>
    <row r="2702" spans="1:8">
      <c r="A2702" s="32">
        <v>9399</v>
      </c>
      <c r="B2702">
        <v>9</v>
      </c>
      <c r="C2702">
        <v>144</v>
      </c>
      <c r="D2702" s="30">
        <v>88831.61</v>
      </c>
      <c r="E2702" s="30">
        <v>616.89</v>
      </c>
      <c r="F2702">
        <v>12</v>
      </c>
      <c r="G2702">
        <v>2015</v>
      </c>
      <c r="H2702" s="31">
        <f t="shared" si="42"/>
        <v>16</v>
      </c>
    </row>
    <row r="2703" spans="1:8">
      <c r="A2703" s="32">
        <v>3852</v>
      </c>
      <c r="B2703">
        <v>8</v>
      </c>
      <c r="C2703">
        <v>130</v>
      </c>
      <c r="D2703" s="30">
        <v>62155.64</v>
      </c>
      <c r="E2703" s="30">
        <v>478.12</v>
      </c>
      <c r="F2703">
        <v>12</v>
      </c>
      <c r="G2703">
        <v>2015</v>
      </c>
      <c r="H2703" s="31">
        <f t="shared" si="42"/>
        <v>16.25</v>
      </c>
    </row>
    <row r="2704" spans="1:8">
      <c r="A2704" s="32">
        <v>3211</v>
      </c>
      <c r="B2704">
        <v>28</v>
      </c>
      <c r="C2704">
        <v>461</v>
      </c>
      <c r="D2704" s="30">
        <v>268139.83</v>
      </c>
      <c r="E2704" s="30">
        <v>581.65</v>
      </c>
      <c r="F2704">
        <v>12</v>
      </c>
      <c r="G2704">
        <v>2015</v>
      </c>
      <c r="H2704" s="31">
        <f t="shared" si="42"/>
        <v>16.464285714285715</v>
      </c>
    </row>
    <row r="2705" spans="1:8">
      <c r="A2705" s="32">
        <v>8324</v>
      </c>
      <c r="B2705">
        <v>494</v>
      </c>
      <c r="C2705" s="29">
        <v>8171</v>
      </c>
      <c r="D2705" s="30">
        <v>4737309.7</v>
      </c>
      <c r="E2705" s="30">
        <v>579.77</v>
      </c>
      <c r="F2705">
        <v>12</v>
      </c>
      <c r="G2705">
        <v>2015</v>
      </c>
      <c r="H2705" s="31">
        <f t="shared" si="42"/>
        <v>16.540485829959515</v>
      </c>
    </row>
    <row r="2706" spans="1:8">
      <c r="A2706" s="32">
        <v>3813</v>
      </c>
      <c r="B2706">
        <v>155</v>
      </c>
      <c r="C2706" s="29">
        <v>2592</v>
      </c>
      <c r="D2706" s="30">
        <v>1014189.38</v>
      </c>
      <c r="E2706" s="30">
        <v>391.28</v>
      </c>
      <c r="F2706">
        <v>12</v>
      </c>
      <c r="G2706">
        <v>2015</v>
      </c>
      <c r="H2706" s="31">
        <f t="shared" si="42"/>
        <v>16.72258064516129</v>
      </c>
    </row>
    <row r="2707" spans="1:8">
      <c r="A2707" s="32">
        <v>7200</v>
      </c>
      <c r="B2707">
        <v>6</v>
      </c>
      <c r="C2707">
        <v>102</v>
      </c>
      <c r="D2707" s="30">
        <v>41527.019999999997</v>
      </c>
      <c r="E2707" s="30">
        <v>407.13</v>
      </c>
      <c r="F2707">
        <v>12</v>
      </c>
      <c r="G2707">
        <v>2015</v>
      </c>
      <c r="H2707" s="31">
        <f t="shared" si="42"/>
        <v>17</v>
      </c>
    </row>
    <row r="2708" spans="1:8">
      <c r="A2708" s="32">
        <v>6310</v>
      </c>
      <c r="B2708" s="29">
        <v>1276</v>
      </c>
      <c r="C2708" s="29">
        <v>22232</v>
      </c>
      <c r="D2708" s="30">
        <v>7922205.25</v>
      </c>
      <c r="E2708" s="30">
        <v>356.34</v>
      </c>
      <c r="F2708">
        <v>12</v>
      </c>
      <c r="G2708">
        <v>2015</v>
      </c>
      <c r="H2708" s="31">
        <f t="shared" si="42"/>
        <v>17.423197492163009</v>
      </c>
    </row>
    <row r="2709" spans="1:8">
      <c r="A2709" s="32">
        <v>9200</v>
      </c>
      <c r="B2709">
        <v>35</v>
      </c>
      <c r="C2709">
        <v>610</v>
      </c>
      <c r="D2709" s="30">
        <v>329877.37</v>
      </c>
      <c r="E2709" s="30">
        <v>540.78</v>
      </c>
      <c r="F2709">
        <v>12</v>
      </c>
      <c r="G2709">
        <v>2015</v>
      </c>
      <c r="H2709" s="31">
        <f t="shared" si="42"/>
        <v>17.428571428571427</v>
      </c>
    </row>
    <row r="2710" spans="1:8">
      <c r="A2710" s="32">
        <v>6100</v>
      </c>
      <c r="B2710">
        <v>204</v>
      </c>
      <c r="C2710" s="29">
        <v>3576</v>
      </c>
      <c r="D2710" s="30">
        <v>2171907.7400000002</v>
      </c>
      <c r="E2710" s="30">
        <v>607.36</v>
      </c>
      <c r="F2710">
        <v>12</v>
      </c>
      <c r="G2710">
        <v>2015</v>
      </c>
      <c r="H2710" s="31">
        <f t="shared" si="42"/>
        <v>17.529411764705884</v>
      </c>
    </row>
    <row r="2711" spans="1:8">
      <c r="A2711" s="32">
        <v>3811</v>
      </c>
      <c r="B2711">
        <v>78</v>
      </c>
      <c r="C2711" s="29">
        <v>1390</v>
      </c>
      <c r="D2711" s="30">
        <v>656662.74</v>
      </c>
      <c r="E2711" s="30">
        <v>472.42</v>
      </c>
      <c r="F2711">
        <v>12</v>
      </c>
      <c r="G2711">
        <v>2015</v>
      </c>
      <c r="H2711" s="31">
        <f t="shared" si="42"/>
        <v>17.820512820512821</v>
      </c>
    </row>
    <row r="2712" spans="1:8">
      <c r="A2712" s="32">
        <v>3710</v>
      </c>
      <c r="B2712">
        <v>6</v>
      </c>
      <c r="C2712">
        <v>108</v>
      </c>
      <c r="D2712" s="30">
        <v>70806.740000000005</v>
      </c>
      <c r="E2712" s="30">
        <v>655.62</v>
      </c>
      <c r="F2712">
        <v>12</v>
      </c>
      <c r="G2712">
        <v>2015</v>
      </c>
      <c r="H2712" s="31">
        <f t="shared" si="42"/>
        <v>18</v>
      </c>
    </row>
    <row r="2713" spans="1:8">
      <c r="A2713" s="32">
        <v>6320</v>
      </c>
      <c r="B2713">
        <v>319</v>
      </c>
      <c r="C2713" s="29">
        <v>5823</v>
      </c>
      <c r="D2713" s="30">
        <v>2354282.5</v>
      </c>
      <c r="E2713" s="30">
        <v>404.31</v>
      </c>
      <c r="F2713">
        <v>12</v>
      </c>
      <c r="G2713">
        <v>2015</v>
      </c>
      <c r="H2713" s="31">
        <f t="shared" si="42"/>
        <v>18.253918495297807</v>
      </c>
    </row>
    <row r="2714" spans="1:8">
      <c r="A2714" s="32">
        <v>8102</v>
      </c>
      <c r="B2714">
        <v>193</v>
      </c>
      <c r="C2714" s="29">
        <v>3581</v>
      </c>
      <c r="D2714" s="30">
        <v>2702450.32</v>
      </c>
      <c r="E2714" s="30">
        <v>754.66</v>
      </c>
      <c r="F2714">
        <v>12</v>
      </c>
      <c r="G2714">
        <v>2015</v>
      </c>
      <c r="H2714" s="31">
        <f t="shared" si="42"/>
        <v>18.554404145077719</v>
      </c>
    </row>
    <row r="2715" spans="1:8">
      <c r="A2715" s="32">
        <v>6100</v>
      </c>
      <c r="B2715">
        <v>8</v>
      </c>
      <c r="C2715">
        <v>149</v>
      </c>
      <c r="D2715" s="30">
        <v>122463.95</v>
      </c>
      <c r="E2715" s="30">
        <v>821.91</v>
      </c>
      <c r="F2715">
        <v>12</v>
      </c>
      <c r="G2715">
        <v>2015</v>
      </c>
      <c r="H2715" s="31">
        <f t="shared" si="42"/>
        <v>18.625</v>
      </c>
    </row>
    <row r="2716" spans="1:8">
      <c r="A2716" s="32">
        <v>8329</v>
      </c>
      <c r="B2716">
        <v>6</v>
      </c>
      <c r="C2716">
        <v>112</v>
      </c>
      <c r="D2716" s="30">
        <v>27154.32</v>
      </c>
      <c r="E2716" s="30">
        <v>242.45</v>
      </c>
      <c r="F2716">
        <v>12</v>
      </c>
      <c r="G2716">
        <v>2015</v>
      </c>
      <c r="H2716" s="31">
        <f t="shared" si="42"/>
        <v>18.666666666666668</v>
      </c>
    </row>
    <row r="2717" spans="1:8">
      <c r="A2717" s="32">
        <v>3691</v>
      </c>
      <c r="B2717">
        <v>38</v>
      </c>
      <c r="C2717">
        <v>711</v>
      </c>
      <c r="D2717" s="30">
        <v>270723.61</v>
      </c>
      <c r="E2717" s="30">
        <v>380.76</v>
      </c>
      <c r="F2717">
        <v>12</v>
      </c>
      <c r="G2717">
        <v>2015</v>
      </c>
      <c r="H2717" s="31">
        <f t="shared" si="42"/>
        <v>18.710526315789473</v>
      </c>
    </row>
    <row r="2718" spans="1:8">
      <c r="A2718" s="32">
        <v>8324</v>
      </c>
      <c r="B2718">
        <v>12</v>
      </c>
      <c r="C2718">
        <v>227</v>
      </c>
      <c r="D2718" s="30">
        <v>237396.93</v>
      </c>
      <c r="E2718" s="30">
        <v>1045.8</v>
      </c>
      <c r="F2718">
        <v>12</v>
      </c>
      <c r="G2718">
        <v>2015</v>
      </c>
      <c r="H2718" s="31">
        <f t="shared" si="42"/>
        <v>18.916666666666668</v>
      </c>
    </row>
    <row r="2719" spans="1:8">
      <c r="A2719" s="32">
        <v>3420</v>
      </c>
      <c r="B2719">
        <v>274</v>
      </c>
      <c r="C2719" s="29">
        <v>5232</v>
      </c>
      <c r="D2719" s="30">
        <v>2987169.87</v>
      </c>
      <c r="E2719" s="30">
        <v>570.94000000000005</v>
      </c>
      <c r="F2719">
        <v>12</v>
      </c>
      <c r="G2719">
        <v>2015</v>
      </c>
      <c r="H2719" s="31">
        <f t="shared" si="42"/>
        <v>19.094890510948904</v>
      </c>
    </row>
    <row r="2720" spans="1:8">
      <c r="A2720" s="32">
        <v>6100</v>
      </c>
      <c r="B2720">
        <v>113</v>
      </c>
      <c r="C2720" s="29">
        <v>2159</v>
      </c>
      <c r="D2720" s="30">
        <v>881397.03</v>
      </c>
      <c r="E2720" s="30">
        <v>408.24</v>
      </c>
      <c r="F2720">
        <v>12</v>
      </c>
      <c r="G2720">
        <v>2015</v>
      </c>
      <c r="H2720" s="31">
        <f t="shared" si="42"/>
        <v>19.106194690265486</v>
      </c>
    </row>
    <row r="2721" spans="1:8">
      <c r="A2721" s="32">
        <v>1110</v>
      </c>
      <c r="B2721">
        <v>340</v>
      </c>
      <c r="C2721" s="29">
        <v>6501</v>
      </c>
      <c r="D2721" s="30">
        <v>3223357.14</v>
      </c>
      <c r="E2721" s="30">
        <v>495.82</v>
      </c>
      <c r="F2721">
        <v>12</v>
      </c>
      <c r="G2721">
        <v>2015</v>
      </c>
      <c r="H2721" s="31">
        <f t="shared" si="42"/>
        <v>19.120588235294118</v>
      </c>
    </row>
    <row r="2722" spans="1:8">
      <c r="A2722" s="32">
        <v>6100</v>
      </c>
      <c r="B2722">
        <v>117</v>
      </c>
      <c r="C2722" s="29">
        <v>2243</v>
      </c>
      <c r="D2722" s="30">
        <v>1882021.62</v>
      </c>
      <c r="E2722" s="30">
        <v>839.06</v>
      </c>
      <c r="F2722">
        <v>12</v>
      </c>
      <c r="G2722">
        <v>2015</v>
      </c>
      <c r="H2722" s="31">
        <f t="shared" si="42"/>
        <v>19.17094017094017</v>
      </c>
    </row>
    <row r="2723" spans="1:8">
      <c r="A2723" s="32">
        <v>3131</v>
      </c>
      <c r="B2723">
        <v>18</v>
      </c>
      <c r="C2723">
        <v>348</v>
      </c>
      <c r="D2723" s="30">
        <v>156216.82</v>
      </c>
      <c r="E2723" s="30">
        <v>448.9</v>
      </c>
      <c r="F2723">
        <v>12</v>
      </c>
      <c r="G2723">
        <v>2015</v>
      </c>
      <c r="H2723" s="31">
        <f t="shared" si="42"/>
        <v>19.333333333333332</v>
      </c>
    </row>
    <row r="2724" spans="1:8">
      <c r="A2724" s="32">
        <v>3529</v>
      </c>
      <c r="B2724">
        <v>37</v>
      </c>
      <c r="C2724">
        <v>718</v>
      </c>
      <c r="D2724" s="30">
        <v>437471.66</v>
      </c>
      <c r="E2724" s="30">
        <v>609.29</v>
      </c>
      <c r="F2724">
        <v>12</v>
      </c>
      <c r="G2724">
        <v>2015</v>
      </c>
      <c r="H2724" s="31">
        <f t="shared" si="42"/>
        <v>19.405405405405407</v>
      </c>
    </row>
    <row r="2725" spans="1:8">
      <c r="A2725" s="32">
        <v>3117</v>
      </c>
      <c r="B2725">
        <v>400</v>
      </c>
      <c r="C2725" s="29">
        <v>7812</v>
      </c>
      <c r="D2725" s="30">
        <v>2971070.29</v>
      </c>
      <c r="E2725" s="30">
        <v>380.32</v>
      </c>
      <c r="F2725">
        <v>12</v>
      </c>
      <c r="G2725">
        <v>2015</v>
      </c>
      <c r="H2725" s="31">
        <f t="shared" si="42"/>
        <v>19.53</v>
      </c>
    </row>
    <row r="2726" spans="1:8">
      <c r="A2726" s="32">
        <v>3420</v>
      </c>
      <c r="B2726">
        <v>5</v>
      </c>
      <c r="C2726">
        <v>98</v>
      </c>
      <c r="D2726" s="30">
        <v>59209.73</v>
      </c>
      <c r="E2726" s="30">
        <v>604.17999999999995</v>
      </c>
      <c r="F2726">
        <v>12</v>
      </c>
      <c r="G2726">
        <v>2015</v>
      </c>
      <c r="H2726" s="31">
        <f t="shared" si="42"/>
        <v>19.600000000000001</v>
      </c>
    </row>
    <row r="2727" spans="1:8">
      <c r="A2727" s="32">
        <v>9310</v>
      </c>
      <c r="B2727">
        <v>65</v>
      </c>
      <c r="C2727" s="29">
        <v>1287</v>
      </c>
      <c r="D2727" s="30">
        <v>738904.98</v>
      </c>
      <c r="E2727" s="30">
        <v>574.13</v>
      </c>
      <c r="F2727">
        <v>12</v>
      </c>
      <c r="G2727">
        <v>2015</v>
      </c>
      <c r="H2727" s="31">
        <f t="shared" si="42"/>
        <v>19.8</v>
      </c>
    </row>
    <row r="2728" spans="1:8">
      <c r="A2728" s="32">
        <v>6200</v>
      </c>
      <c r="B2728">
        <v>273</v>
      </c>
      <c r="C2728" s="29">
        <v>5616</v>
      </c>
      <c r="D2728" s="30">
        <v>2546182.4700000002</v>
      </c>
      <c r="E2728" s="30">
        <v>453.38</v>
      </c>
      <c r="F2728">
        <v>12</v>
      </c>
      <c r="G2728">
        <v>2015</v>
      </c>
      <c r="H2728" s="31">
        <f t="shared" si="42"/>
        <v>20.571428571428573</v>
      </c>
    </row>
    <row r="2729" spans="1:8">
      <c r="A2729" s="32">
        <v>9490</v>
      </c>
      <c r="B2729">
        <v>65</v>
      </c>
      <c r="C2729" s="29">
        <v>1341</v>
      </c>
      <c r="D2729" s="30">
        <v>721207.16</v>
      </c>
      <c r="E2729" s="30">
        <v>537.80999999999995</v>
      </c>
      <c r="F2729">
        <v>12</v>
      </c>
      <c r="G2729">
        <v>2015</v>
      </c>
      <c r="H2729" s="31">
        <f t="shared" si="42"/>
        <v>20.630769230769232</v>
      </c>
    </row>
    <row r="2730" spans="1:8">
      <c r="A2730" s="32">
        <v>9340</v>
      </c>
      <c r="B2730">
        <v>137</v>
      </c>
      <c r="C2730" s="29">
        <v>2830</v>
      </c>
      <c r="D2730" s="30">
        <v>1581418.9</v>
      </c>
      <c r="E2730" s="30">
        <v>558.80999999999995</v>
      </c>
      <c r="F2730">
        <v>12</v>
      </c>
      <c r="G2730">
        <v>2015</v>
      </c>
      <c r="H2730" s="31">
        <f t="shared" si="42"/>
        <v>20.656934306569344</v>
      </c>
    </row>
    <row r="2731" spans="1:8">
      <c r="A2731" s="32">
        <v>8102</v>
      </c>
      <c r="B2731">
        <v>96</v>
      </c>
      <c r="C2731" s="29">
        <v>1995</v>
      </c>
      <c r="D2731" s="30">
        <v>1214010.94</v>
      </c>
      <c r="E2731" s="30">
        <v>608.53</v>
      </c>
      <c r="F2731">
        <v>12</v>
      </c>
      <c r="G2731">
        <v>2015</v>
      </c>
      <c r="H2731" s="31">
        <f t="shared" si="42"/>
        <v>20.78125</v>
      </c>
    </row>
    <row r="2732" spans="1:8">
      <c r="A2732" s="32">
        <v>9340</v>
      </c>
      <c r="B2732">
        <v>192</v>
      </c>
      <c r="C2732" s="29">
        <v>3996</v>
      </c>
      <c r="D2732" s="30">
        <v>2982460.55</v>
      </c>
      <c r="E2732" s="30">
        <v>746.36</v>
      </c>
      <c r="F2732">
        <v>12</v>
      </c>
      <c r="G2732">
        <v>2015</v>
      </c>
      <c r="H2732" s="31">
        <f t="shared" si="42"/>
        <v>20.8125</v>
      </c>
    </row>
    <row r="2733" spans="1:8">
      <c r="A2733" s="32">
        <v>3529</v>
      </c>
      <c r="B2733">
        <v>2</v>
      </c>
      <c r="C2733">
        <v>42</v>
      </c>
      <c r="D2733" s="30">
        <v>14510.69</v>
      </c>
      <c r="E2733" s="30">
        <v>345.49</v>
      </c>
      <c r="F2733">
        <v>12</v>
      </c>
      <c r="G2733">
        <v>2015</v>
      </c>
      <c r="H2733" s="31">
        <f t="shared" si="42"/>
        <v>21</v>
      </c>
    </row>
    <row r="2734" spans="1:8">
      <c r="A2734" s="32">
        <v>5000</v>
      </c>
      <c r="B2734">
        <v>931</v>
      </c>
      <c r="C2734" s="29">
        <v>19666</v>
      </c>
      <c r="D2734" s="30">
        <v>9980151.2200000007</v>
      </c>
      <c r="E2734" s="30">
        <v>507.48</v>
      </c>
      <c r="F2734">
        <v>12</v>
      </c>
      <c r="G2734">
        <v>2015</v>
      </c>
      <c r="H2734" s="31">
        <f t="shared" si="42"/>
        <v>21.123523093447904</v>
      </c>
    </row>
    <row r="2735" spans="1:8">
      <c r="A2735" s="32">
        <v>9600</v>
      </c>
      <c r="B2735">
        <v>31</v>
      </c>
      <c r="C2735">
        <v>661</v>
      </c>
      <c r="D2735" s="30">
        <v>1138055.01</v>
      </c>
      <c r="E2735" s="30">
        <v>1721.72</v>
      </c>
      <c r="F2735">
        <v>12</v>
      </c>
      <c r="G2735">
        <v>2015</v>
      </c>
      <c r="H2735" s="31">
        <f t="shared" si="42"/>
        <v>21.322580645161292</v>
      </c>
    </row>
    <row r="2736" spans="1:8">
      <c r="A2736" s="32">
        <v>3320</v>
      </c>
      <c r="B2736">
        <v>90</v>
      </c>
      <c r="C2736" s="29">
        <v>1946</v>
      </c>
      <c r="D2736" s="30">
        <v>1006182.74</v>
      </c>
      <c r="E2736" s="30">
        <v>517.04999999999995</v>
      </c>
      <c r="F2736">
        <v>12</v>
      </c>
      <c r="G2736">
        <v>2015</v>
      </c>
      <c r="H2736" s="31">
        <f t="shared" si="42"/>
        <v>21.622222222222224</v>
      </c>
    </row>
    <row r="2737" spans="1:8">
      <c r="A2737" s="32">
        <v>8323</v>
      </c>
      <c r="B2737">
        <v>54</v>
      </c>
      <c r="C2737" s="29">
        <v>1178</v>
      </c>
      <c r="D2737" s="30">
        <v>408425.65</v>
      </c>
      <c r="E2737" s="30">
        <v>346.71</v>
      </c>
      <c r="F2737">
        <v>12</v>
      </c>
      <c r="G2737">
        <v>2015</v>
      </c>
      <c r="H2737" s="31">
        <f t="shared" si="42"/>
        <v>21.814814814814813</v>
      </c>
    </row>
    <row r="2738" spans="1:8">
      <c r="A2738" s="32">
        <v>3620</v>
      </c>
      <c r="B2738">
        <v>19</v>
      </c>
      <c r="C2738">
        <v>417</v>
      </c>
      <c r="D2738" s="30">
        <v>178635.11</v>
      </c>
      <c r="E2738" s="30">
        <v>428.38</v>
      </c>
      <c r="F2738">
        <v>12</v>
      </c>
      <c r="G2738">
        <v>2015</v>
      </c>
      <c r="H2738" s="31">
        <f t="shared" si="42"/>
        <v>21.94736842105263</v>
      </c>
    </row>
    <row r="2739" spans="1:8">
      <c r="A2739" s="32">
        <v>2901</v>
      </c>
      <c r="B2739">
        <v>19</v>
      </c>
      <c r="C2739">
        <v>423</v>
      </c>
      <c r="D2739" s="30">
        <v>257865.08</v>
      </c>
      <c r="E2739" s="30">
        <v>609.61</v>
      </c>
      <c r="F2739">
        <v>12</v>
      </c>
      <c r="G2739">
        <v>2015</v>
      </c>
      <c r="H2739" s="31">
        <f t="shared" si="42"/>
        <v>22.263157894736842</v>
      </c>
    </row>
    <row r="2740" spans="1:8">
      <c r="A2740" s="32">
        <v>3819</v>
      </c>
      <c r="B2740">
        <v>18</v>
      </c>
      <c r="C2740">
        <v>401</v>
      </c>
      <c r="D2740" s="30">
        <v>216021.45</v>
      </c>
      <c r="E2740" s="30">
        <v>538.71</v>
      </c>
      <c r="F2740">
        <v>12</v>
      </c>
      <c r="G2740">
        <v>2015</v>
      </c>
      <c r="H2740" s="31">
        <f t="shared" si="42"/>
        <v>22.277777777777779</v>
      </c>
    </row>
    <row r="2741" spans="1:8">
      <c r="A2741" s="32">
        <v>3829</v>
      </c>
      <c r="B2741">
        <v>13</v>
      </c>
      <c r="C2741">
        <v>291</v>
      </c>
      <c r="D2741" s="30">
        <v>171085.86</v>
      </c>
      <c r="E2741" s="30">
        <v>587.91999999999996</v>
      </c>
      <c r="F2741">
        <v>12</v>
      </c>
      <c r="G2741">
        <v>2015</v>
      </c>
      <c r="H2741" s="31">
        <f t="shared" si="42"/>
        <v>22.384615384615383</v>
      </c>
    </row>
    <row r="2742" spans="1:8">
      <c r="A2742" s="32">
        <v>3699</v>
      </c>
      <c r="B2742">
        <v>1</v>
      </c>
      <c r="C2742">
        <v>23</v>
      </c>
      <c r="D2742" s="30">
        <v>7561.54</v>
      </c>
      <c r="E2742" s="30">
        <v>328.76</v>
      </c>
      <c r="F2742">
        <v>12</v>
      </c>
      <c r="G2742">
        <v>2015</v>
      </c>
      <c r="H2742" s="31">
        <f t="shared" si="42"/>
        <v>23</v>
      </c>
    </row>
    <row r="2743" spans="1:8">
      <c r="A2743" s="32">
        <v>9310</v>
      </c>
      <c r="B2743">
        <v>86</v>
      </c>
      <c r="C2743" s="29">
        <v>1984</v>
      </c>
      <c r="D2743" s="30">
        <v>1359944.18</v>
      </c>
      <c r="E2743" s="30">
        <v>685.46</v>
      </c>
      <c r="F2743">
        <v>12</v>
      </c>
      <c r="G2743">
        <v>2015</v>
      </c>
      <c r="H2743" s="31">
        <f t="shared" si="42"/>
        <v>23.069767441860463</v>
      </c>
    </row>
    <row r="2744" spans="1:8">
      <c r="A2744" s="32">
        <v>7192</v>
      </c>
      <c r="B2744">
        <v>37</v>
      </c>
      <c r="C2744">
        <v>854</v>
      </c>
      <c r="D2744" s="30">
        <v>503796.56</v>
      </c>
      <c r="E2744" s="30">
        <v>589.92999999999995</v>
      </c>
      <c r="F2744">
        <v>12</v>
      </c>
      <c r="G2744">
        <v>2015</v>
      </c>
      <c r="H2744" s="31">
        <f t="shared" si="42"/>
        <v>23.081081081081081</v>
      </c>
    </row>
    <row r="2745" spans="1:8">
      <c r="A2745" s="32">
        <v>7116</v>
      </c>
      <c r="B2745">
        <v>23</v>
      </c>
      <c r="C2745">
        <v>532</v>
      </c>
      <c r="D2745" s="30">
        <v>248329.32</v>
      </c>
      <c r="E2745" s="30">
        <v>466.78</v>
      </c>
      <c r="F2745">
        <v>12</v>
      </c>
      <c r="G2745">
        <v>2015</v>
      </c>
      <c r="H2745" s="31">
        <f t="shared" si="42"/>
        <v>23.130434782608695</v>
      </c>
    </row>
    <row r="2746" spans="1:8">
      <c r="A2746" s="32">
        <v>6100</v>
      </c>
      <c r="B2746">
        <v>215</v>
      </c>
      <c r="C2746" s="29">
        <v>5090</v>
      </c>
      <c r="D2746" s="30">
        <v>2902454.37</v>
      </c>
      <c r="E2746" s="30">
        <v>570.23</v>
      </c>
      <c r="F2746">
        <v>12</v>
      </c>
      <c r="G2746">
        <v>2015</v>
      </c>
      <c r="H2746" s="31">
        <f t="shared" si="42"/>
        <v>23.674418604651162</v>
      </c>
    </row>
    <row r="2747" spans="1:8">
      <c r="A2747" s="32">
        <v>6200</v>
      </c>
      <c r="B2747">
        <v>26</v>
      </c>
      <c r="C2747">
        <v>619</v>
      </c>
      <c r="D2747" s="30">
        <v>205187.3</v>
      </c>
      <c r="E2747" s="30">
        <v>331.48</v>
      </c>
      <c r="F2747">
        <v>12</v>
      </c>
      <c r="G2747">
        <v>2015</v>
      </c>
      <c r="H2747" s="31">
        <f t="shared" si="42"/>
        <v>23.807692307692307</v>
      </c>
    </row>
    <row r="2748" spans="1:8">
      <c r="A2748" s="32">
        <v>9413</v>
      </c>
      <c r="B2748">
        <v>2</v>
      </c>
      <c r="C2748">
        <v>48</v>
      </c>
      <c r="D2748" s="30">
        <v>19306.25</v>
      </c>
      <c r="E2748" s="30">
        <v>402.21</v>
      </c>
      <c r="F2748">
        <v>12</v>
      </c>
      <c r="G2748">
        <v>2015</v>
      </c>
      <c r="H2748" s="31">
        <f t="shared" si="42"/>
        <v>24</v>
      </c>
    </row>
    <row r="2749" spans="1:8">
      <c r="A2749" s="32">
        <v>8325</v>
      </c>
      <c r="B2749">
        <v>34</v>
      </c>
      <c r="C2749">
        <v>817</v>
      </c>
      <c r="D2749" s="30">
        <v>368290.12</v>
      </c>
      <c r="E2749" s="30">
        <v>450.78</v>
      </c>
      <c r="F2749">
        <v>12</v>
      </c>
      <c r="G2749">
        <v>2015</v>
      </c>
      <c r="H2749" s="31">
        <f t="shared" si="42"/>
        <v>24.029411764705884</v>
      </c>
    </row>
    <row r="2750" spans="1:8">
      <c r="A2750" s="32">
        <v>8103</v>
      </c>
      <c r="B2750">
        <v>32</v>
      </c>
      <c r="C2750">
        <v>830</v>
      </c>
      <c r="D2750" s="30">
        <v>563173.29</v>
      </c>
      <c r="E2750" s="30">
        <v>678.52</v>
      </c>
      <c r="F2750">
        <v>12</v>
      </c>
      <c r="G2750">
        <v>2015</v>
      </c>
      <c r="H2750" s="31">
        <f t="shared" si="42"/>
        <v>25.9375</v>
      </c>
    </row>
    <row r="2751" spans="1:8">
      <c r="A2751" s="32">
        <v>3122</v>
      </c>
      <c r="B2751">
        <v>26</v>
      </c>
      <c r="C2751">
        <v>698</v>
      </c>
      <c r="D2751" s="30">
        <v>278027.55</v>
      </c>
      <c r="E2751" s="30">
        <v>398.32</v>
      </c>
      <c r="F2751">
        <v>12</v>
      </c>
      <c r="G2751">
        <v>2015</v>
      </c>
      <c r="H2751" s="31">
        <f t="shared" si="42"/>
        <v>26.846153846153847</v>
      </c>
    </row>
    <row r="2752" spans="1:8">
      <c r="A2752" s="32">
        <v>3720</v>
      </c>
      <c r="B2752">
        <v>13</v>
      </c>
      <c r="C2752">
        <v>349</v>
      </c>
      <c r="D2752" s="30">
        <v>140104.66</v>
      </c>
      <c r="E2752" s="30">
        <v>401.45</v>
      </c>
      <c r="F2752">
        <v>12</v>
      </c>
      <c r="G2752">
        <v>2015</v>
      </c>
      <c r="H2752" s="31">
        <f t="shared" si="42"/>
        <v>26.846153846153847</v>
      </c>
    </row>
    <row r="2753" spans="1:8">
      <c r="A2753" s="32">
        <v>3812</v>
      </c>
      <c r="B2753">
        <v>1</v>
      </c>
      <c r="C2753">
        <v>27</v>
      </c>
      <c r="D2753" s="30">
        <v>18005.29</v>
      </c>
      <c r="E2753" s="30">
        <v>666.86</v>
      </c>
      <c r="F2753">
        <v>12</v>
      </c>
      <c r="G2753">
        <v>2015</v>
      </c>
      <c r="H2753" s="31">
        <f t="shared" si="42"/>
        <v>27</v>
      </c>
    </row>
    <row r="2754" spans="1:8">
      <c r="A2754" s="32">
        <v>8329</v>
      </c>
      <c r="B2754">
        <v>48</v>
      </c>
      <c r="C2754" s="29">
        <v>1332</v>
      </c>
      <c r="D2754" s="30">
        <v>663390.06999999995</v>
      </c>
      <c r="E2754" s="30">
        <v>498.04</v>
      </c>
      <c r="F2754">
        <v>12</v>
      </c>
      <c r="G2754">
        <v>2015</v>
      </c>
      <c r="H2754" s="31">
        <f t="shared" si="42"/>
        <v>27.75</v>
      </c>
    </row>
    <row r="2755" spans="1:8">
      <c r="A2755" s="32">
        <v>3213</v>
      </c>
      <c r="B2755">
        <v>8</v>
      </c>
      <c r="C2755">
        <v>224</v>
      </c>
      <c r="D2755" s="30">
        <v>68615.37</v>
      </c>
      <c r="E2755" s="30">
        <v>306.32</v>
      </c>
      <c r="F2755">
        <v>12</v>
      </c>
      <c r="G2755">
        <v>2015</v>
      </c>
      <c r="H2755" s="31">
        <f t="shared" si="42"/>
        <v>28</v>
      </c>
    </row>
    <row r="2756" spans="1:8">
      <c r="A2756" s="32">
        <v>9413</v>
      </c>
      <c r="B2756">
        <v>71</v>
      </c>
      <c r="C2756" s="29">
        <v>2001</v>
      </c>
      <c r="D2756" s="30">
        <v>1186874.02</v>
      </c>
      <c r="E2756" s="30">
        <v>593.14</v>
      </c>
      <c r="F2756">
        <v>12</v>
      </c>
      <c r="G2756">
        <v>2015</v>
      </c>
      <c r="H2756" s="31">
        <f t="shared" ref="H2756:H2819" si="43">C2756/B2756</f>
        <v>28.183098591549296</v>
      </c>
    </row>
    <row r="2757" spans="1:8">
      <c r="A2757" s="32">
        <v>6200</v>
      </c>
      <c r="B2757">
        <v>309</v>
      </c>
      <c r="C2757" s="29">
        <v>8740</v>
      </c>
      <c r="D2757" s="30">
        <v>4589217.43</v>
      </c>
      <c r="E2757" s="30">
        <v>525.08000000000004</v>
      </c>
      <c r="F2757">
        <v>12</v>
      </c>
      <c r="G2757">
        <v>2015</v>
      </c>
      <c r="H2757" s="31">
        <f t="shared" si="43"/>
        <v>28.284789644012946</v>
      </c>
    </row>
    <row r="2758" spans="1:8">
      <c r="A2758" s="32">
        <v>3119</v>
      </c>
      <c r="B2758">
        <v>23</v>
      </c>
      <c r="C2758">
        <v>655</v>
      </c>
      <c r="D2758" s="30">
        <v>343546.38</v>
      </c>
      <c r="E2758" s="30">
        <v>524.5</v>
      </c>
      <c r="F2758">
        <v>12</v>
      </c>
      <c r="G2758">
        <v>2015</v>
      </c>
      <c r="H2758" s="31">
        <f t="shared" si="43"/>
        <v>28.478260869565219</v>
      </c>
    </row>
    <row r="2759" spans="1:8">
      <c r="A2759" s="32">
        <v>9350</v>
      </c>
      <c r="B2759">
        <v>71</v>
      </c>
      <c r="C2759" s="29">
        <v>2033</v>
      </c>
      <c r="D2759" s="30">
        <v>1367680</v>
      </c>
      <c r="E2759" s="30">
        <v>672.74</v>
      </c>
      <c r="F2759">
        <v>12</v>
      </c>
      <c r="G2759">
        <v>2015</v>
      </c>
      <c r="H2759" s="31">
        <f t="shared" si="43"/>
        <v>28.633802816901408</v>
      </c>
    </row>
    <row r="2760" spans="1:8">
      <c r="A2760" s="32">
        <v>7116</v>
      </c>
      <c r="B2760">
        <v>72</v>
      </c>
      <c r="C2760" s="29">
        <v>2154</v>
      </c>
      <c r="D2760" s="30">
        <v>1136408.46</v>
      </c>
      <c r="E2760" s="30">
        <v>527.58000000000004</v>
      </c>
      <c r="F2760">
        <v>12</v>
      </c>
      <c r="G2760">
        <v>2015</v>
      </c>
      <c r="H2760" s="31">
        <f t="shared" si="43"/>
        <v>29.916666666666668</v>
      </c>
    </row>
    <row r="2761" spans="1:8">
      <c r="A2761" s="32">
        <v>9331</v>
      </c>
      <c r="B2761">
        <v>103</v>
      </c>
      <c r="C2761" s="29">
        <v>3115</v>
      </c>
      <c r="D2761" s="30">
        <v>1533990.42</v>
      </c>
      <c r="E2761" s="30">
        <v>492.45</v>
      </c>
      <c r="F2761">
        <v>12</v>
      </c>
      <c r="G2761">
        <v>2015</v>
      </c>
      <c r="H2761" s="31">
        <f t="shared" si="43"/>
        <v>30.242718446601941</v>
      </c>
    </row>
    <row r="2762" spans="1:8">
      <c r="A2762" s="32">
        <v>8323</v>
      </c>
      <c r="B2762">
        <v>23</v>
      </c>
      <c r="C2762">
        <v>738</v>
      </c>
      <c r="D2762" s="30">
        <v>488758.68</v>
      </c>
      <c r="E2762" s="30">
        <v>662.27</v>
      </c>
      <c r="F2762">
        <v>12</v>
      </c>
      <c r="G2762">
        <v>2015</v>
      </c>
      <c r="H2762" s="31">
        <f t="shared" si="43"/>
        <v>32.086956521739133</v>
      </c>
    </row>
    <row r="2763" spans="1:8">
      <c r="A2763" s="32">
        <v>9350</v>
      </c>
      <c r="B2763">
        <v>20</v>
      </c>
      <c r="C2763">
        <v>664</v>
      </c>
      <c r="D2763" s="30">
        <v>385642.33</v>
      </c>
      <c r="E2763" s="30">
        <v>580.79</v>
      </c>
      <c r="F2763">
        <v>12</v>
      </c>
      <c r="G2763">
        <v>2015</v>
      </c>
      <c r="H2763" s="31">
        <f t="shared" si="43"/>
        <v>33.200000000000003</v>
      </c>
    </row>
    <row r="2764" spans="1:8">
      <c r="A2764" s="32">
        <v>1110</v>
      </c>
      <c r="B2764">
        <v>45</v>
      </c>
      <c r="C2764" s="29">
        <v>1510</v>
      </c>
      <c r="D2764" s="30">
        <v>408659.77</v>
      </c>
      <c r="E2764" s="30">
        <v>270.64</v>
      </c>
      <c r="F2764">
        <v>12</v>
      </c>
      <c r="G2764">
        <v>2015</v>
      </c>
      <c r="H2764" s="31">
        <f t="shared" si="43"/>
        <v>33.555555555555557</v>
      </c>
    </row>
    <row r="2765" spans="1:8">
      <c r="A2765" s="32">
        <v>3231</v>
      </c>
      <c r="B2765">
        <v>7</v>
      </c>
      <c r="C2765">
        <v>241</v>
      </c>
      <c r="D2765" s="30">
        <v>110482.98</v>
      </c>
      <c r="E2765" s="30">
        <v>458.44</v>
      </c>
      <c r="F2765">
        <v>12</v>
      </c>
      <c r="G2765">
        <v>2015</v>
      </c>
      <c r="H2765" s="31">
        <f t="shared" si="43"/>
        <v>34.428571428571431</v>
      </c>
    </row>
    <row r="2766" spans="1:8">
      <c r="A2766" s="32">
        <v>3523</v>
      </c>
      <c r="B2766">
        <v>30</v>
      </c>
      <c r="C2766" s="29">
        <v>1047</v>
      </c>
      <c r="D2766" s="30">
        <v>529217.81000000006</v>
      </c>
      <c r="E2766" s="30">
        <v>505.46</v>
      </c>
      <c r="F2766">
        <v>12</v>
      </c>
      <c r="G2766">
        <v>2015</v>
      </c>
      <c r="H2766" s="31">
        <f t="shared" si="43"/>
        <v>34.9</v>
      </c>
    </row>
    <row r="2767" spans="1:8">
      <c r="A2767" s="32">
        <v>3540</v>
      </c>
      <c r="B2767">
        <v>1</v>
      </c>
      <c r="C2767">
        <v>35</v>
      </c>
      <c r="D2767" s="30">
        <v>58635.54</v>
      </c>
      <c r="E2767" s="30">
        <v>1675.3</v>
      </c>
      <c r="F2767">
        <v>12</v>
      </c>
      <c r="G2767">
        <v>2015</v>
      </c>
      <c r="H2767" s="31">
        <f t="shared" si="43"/>
        <v>35</v>
      </c>
    </row>
    <row r="2768" spans="1:8">
      <c r="A2768" s="32">
        <v>3116</v>
      </c>
      <c r="B2768">
        <v>98</v>
      </c>
      <c r="C2768" s="29">
        <v>3456</v>
      </c>
      <c r="D2768" s="30">
        <v>1581523.33</v>
      </c>
      <c r="E2768" s="30">
        <v>457.62</v>
      </c>
      <c r="F2768">
        <v>12</v>
      </c>
      <c r="G2768">
        <v>2015</v>
      </c>
      <c r="H2768" s="31">
        <f t="shared" si="43"/>
        <v>35.265306122448976</v>
      </c>
    </row>
    <row r="2769" spans="1:8">
      <c r="A2769" s="32">
        <v>3111</v>
      </c>
      <c r="B2769">
        <v>23</v>
      </c>
      <c r="C2769">
        <v>812</v>
      </c>
      <c r="D2769" s="30">
        <v>448866.8</v>
      </c>
      <c r="E2769" s="30">
        <v>552.79</v>
      </c>
      <c r="F2769">
        <v>12</v>
      </c>
      <c r="G2769">
        <v>2015</v>
      </c>
      <c r="H2769" s="31">
        <f t="shared" si="43"/>
        <v>35.304347826086953</v>
      </c>
    </row>
    <row r="2770" spans="1:8">
      <c r="A2770" s="32">
        <v>6100</v>
      </c>
      <c r="B2770">
        <v>37</v>
      </c>
      <c r="C2770" s="29">
        <v>1348</v>
      </c>
      <c r="D2770" s="30">
        <v>842581.21</v>
      </c>
      <c r="E2770" s="30">
        <v>625.05999999999995</v>
      </c>
      <c r="F2770">
        <v>12</v>
      </c>
      <c r="G2770">
        <v>2015</v>
      </c>
      <c r="H2770" s="31">
        <f t="shared" si="43"/>
        <v>36.432432432432435</v>
      </c>
    </row>
    <row r="2771" spans="1:8">
      <c r="A2771" s="32">
        <v>9412</v>
      </c>
      <c r="B2771">
        <v>11</v>
      </c>
      <c r="C2771">
        <v>402</v>
      </c>
      <c r="D2771" s="30">
        <v>202788.18</v>
      </c>
      <c r="E2771" s="30">
        <v>504.45</v>
      </c>
      <c r="F2771">
        <v>12</v>
      </c>
      <c r="G2771">
        <v>2015</v>
      </c>
      <c r="H2771" s="31">
        <f t="shared" si="43"/>
        <v>36.545454545454547</v>
      </c>
    </row>
    <row r="2772" spans="1:8">
      <c r="A2772" s="32">
        <v>3420</v>
      </c>
      <c r="B2772">
        <v>8</v>
      </c>
      <c r="C2772">
        <v>294</v>
      </c>
      <c r="D2772" s="30">
        <v>143111.1</v>
      </c>
      <c r="E2772" s="30">
        <v>486.77</v>
      </c>
      <c r="F2772">
        <v>12</v>
      </c>
      <c r="G2772">
        <v>2015</v>
      </c>
      <c r="H2772" s="31">
        <f t="shared" si="43"/>
        <v>36.75</v>
      </c>
    </row>
    <row r="2773" spans="1:8">
      <c r="A2773" s="32">
        <v>7114</v>
      </c>
      <c r="B2773">
        <v>44</v>
      </c>
      <c r="C2773" s="29">
        <v>1645</v>
      </c>
      <c r="D2773" s="30">
        <v>711366.06</v>
      </c>
      <c r="E2773" s="30">
        <v>432.44</v>
      </c>
      <c r="F2773">
        <v>12</v>
      </c>
      <c r="G2773">
        <v>2015</v>
      </c>
      <c r="H2773" s="31">
        <f t="shared" si="43"/>
        <v>37.386363636363633</v>
      </c>
    </row>
    <row r="2774" spans="1:8">
      <c r="A2774" s="32">
        <v>7131</v>
      </c>
      <c r="B2774">
        <v>6</v>
      </c>
      <c r="C2774">
        <v>232</v>
      </c>
      <c r="D2774" s="30">
        <v>190830.04</v>
      </c>
      <c r="E2774" s="30">
        <v>822.54</v>
      </c>
      <c r="F2774">
        <v>12</v>
      </c>
      <c r="G2774">
        <v>2015</v>
      </c>
      <c r="H2774" s="31">
        <f t="shared" si="43"/>
        <v>38.666666666666664</v>
      </c>
    </row>
    <row r="2775" spans="1:8">
      <c r="A2775" s="32">
        <v>6200</v>
      </c>
      <c r="B2775">
        <v>81</v>
      </c>
      <c r="C2775" s="29">
        <v>3444</v>
      </c>
      <c r="D2775" s="30">
        <v>1648236.35</v>
      </c>
      <c r="E2775" s="30">
        <v>478.58</v>
      </c>
      <c r="F2775">
        <v>12</v>
      </c>
      <c r="G2775">
        <v>2015</v>
      </c>
      <c r="H2775" s="31">
        <f t="shared" si="43"/>
        <v>42.518518518518519</v>
      </c>
    </row>
    <row r="2776" spans="1:8">
      <c r="A2776" s="32">
        <v>3909</v>
      </c>
      <c r="B2776">
        <v>52</v>
      </c>
      <c r="C2776" s="29">
        <v>2229</v>
      </c>
      <c r="D2776" s="30">
        <v>10488270.390000001</v>
      </c>
      <c r="E2776" s="30">
        <v>4705.37</v>
      </c>
      <c r="F2776">
        <v>12</v>
      </c>
      <c r="G2776">
        <v>2015</v>
      </c>
      <c r="H2776" s="31">
        <f t="shared" si="43"/>
        <v>42.865384615384613</v>
      </c>
    </row>
    <row r="2777" spans="1:8">
      <c r="A2777" s="32">
        <v>8329</v>
      </c>
      <c r="B2777">
        <v>434</v>
      </c>
      <c r="C2777" s="29">
        <v>18693</v>
      </c>
      <c r="D2777" s="30">
        <v>14408866.5</v>
      </c>
      <c r="E2777" s="30">
        <v>770.82</v>
      </c>
      <c r="F2777">
        <v>12</v>
      </c>
      <c r="G2777">
        <v>2015</v>
      </c>
      <c r="H2777" s="31">
        <f t="shared" si="43"/>
        <v>43.071428571428569</v>
      </c>
    </row>
    <row r="2778" spans="1:8">
      <c r="A2778" s="32">
        <v>7121</v>
      </c>
      <c r="B2778">
        <v>21</v>
      </c>
      <c r="C2778">
        <v>906</v>
      </c>
      <c r="D2778" s="30">
        <v>644172.22</v>
      </c>
      <c r="E2778" s="30">
        <v>711.01</v>
      </c>
      <c r="F2778">
        <v>12</v>
      </c>
      <c r="G2778">
        <v>2015</v>
      </c>
      <c r="H2778" s="31">
        <f t="shared" si="43"/>
        <v>43.142857142857146</v>
      </c>
    </row>
    <row r="2779" spans="1:8">
      <c r="A2779" s="32">
        <v>8101</v>
      </c>
      <c r="B2779">
        <v>6</v>
      </c>
      <c r="C2779">
        <v>262</v>
      </c>
      <c r="D2779" s="30">
        <v>236499.18</v>
      </c>
      <c r="E2779" s="30">
        <v>902.67</v>
      </c>
      <c r="F2779">
        <v>12</v>
      </c>
      <c r="G2779">
        <v>2015</v>
      </c>
      <c r="H2779" s="31">
        <f t="shared" si="43"/>
        <v>43.666666666666664</v>
      </c>
    </row>
    <row r="2780" spans="1:8">
      <c r="A2780" s="32">
        <v>9490</v>
      </c>
      <c r="B2780">
        <v>2</v>
      </c>
      <c r="C2780">
        <v>90</v>
      </c>
      <c r="D2780" s="30">
        <v>60807.41</v>
      </c>
      <c r="E2780" s="30">
        <v>675.64</v>
      </c>
      <c r="F2780">
        <v>12</v>
      </c>
      <c r="G2780">
        <v>2015</v>
      </c>
      <c r="H2780" s="31">
        <f t="shared" si="43"/>
        <v>45</v>
      </c>
    </row>
    <row r="2781" spans="1:8">
      <c r="A2781" s="32">
        <v>9200</v>
      </c>
      <c r="B2781">
        <v>75</v>
      </c>
      <c r="C2781" s="29">
        <v>3496</v>
      </c>
      <c r="D2781" s="30">
        <v>1016202.69</v>
      </c>
      <c r="E2781" s="30">
        <v>290.68</v>
      </c>
      <c r="F2781">
        <v>12</v>
      </c>
      <c r="G2781">
        <v>2015</v>
      </c>
      <c r="H2781" s="31">
        <f t="shared" si="43"/>
        <v>46.613333333333337</v>
      </c>
    </row>
    <row r="2782" spans="1:8">
      <c r="A2782" s="32">
        <v>3699</v>
      </c>
      <c r="B2782">
        <v>10</v>
      </c>
      <c r="C2782">
        <v>502</v>
      </c>
      <c r="D2782" s="30">
        <v>233504.23</v>
      </c>
      <c r="E2782" s="30">
        <v>465.15</v>
      </c>
      <c r="F2782">
        <v>12</v>
      </c>
      <c r="G2782">
        <v>2015</v>
      </c>
      <c r="H2782" s="31">
        <f t="shared" si="43"/>
        <v>50.2</v>
      </c>
    </row>
    <row r="2783" spans="1:8">
      <c r="A2783" s="32">
        <v>3112</v>
      </c>
      <c r="B2783">
        <v>63</v>
      </c>
      <c r="C2783" s="29">
        <v>3175</v>
      </c>
      <c r="D2783" s="30">
        <v>1561588.47</v>
      </c>
      <c r="E2783" s="30">
        <v>491.84</v>
      </c>
      <c r="F2783">
        <v>12</v>
      </c>
      <c r="G2783">
        <v>2015</v>
      </c>
      <c r="H2783" s="31">
        <f t="shared" si="43"/>
        <v>50.396825396825399</v>
      </c>
    </row>
    <row r="2784" spans="1:8">
      <c r="A2784" s="32">
        <v>4101</v>
      </c>
      <c r="B2784">
        <v>63</v>
      </c>
      <c r="C2784" s="29">
        <v>3207</v>
      </c>
      <c r="D2784" s="30">
        <v>4360018.6900000004</v>
      </c>
      <c r="E2784" s="30">
        <v>1359.53</v>
      </c>
      <c r="F2784">
        <v>12</v>
      </c>
      <c r="G2784">
        <v>2015</v>
      </c>
      <c r="H2784" s="31">
        <f t="shared" si="43"/>
        <v>50.904761904761905</v>
      </c>
    </row>
    <row r="2785" spans="1:8">
      <c r="A2785" s="32">
        <v>8101</v>
      </c>
      <c r="B2785">
        <v>212</v>
      </c>
      <c r="C2785" s="29">
        <v>11230</v>
      </c>
      <c r="D2785" s="30">
        <v>8197446.1900000004</v>
      </c>
      <c r="E2785" s="30">
        <v>729.96</v>
      </c>
      <c r="F2785">
        <v>12</v>
      </c>
      <c r="G2785">
        <v>2015</v>
      </c>
      <c r="H2785" s="31">
        <f t="shared" si="43"/>
        <v>52.971698113207545</v>
      </c>
    </row>
    <row r="2786" spans="1:8">
      <c r="A2786" s="32">
        <v>8329</v>
      </c>
      <c r="B2786">
        <v>307</v>
      </c>
      <c r="C2786" s="29">
        <v>16525</v>
      </c>
      <c r="D2786" s="30">
        <v>9569232.5099999998</v>
      </c>
      <c r="E2786" s="30">
        <v>579.08000000000004</v>
      </c>
      <c r="F2786">
        <v>12</v>
      </c>
      <c r="G2786">
        <v>2015</v>
      </c>
      <c r="H2786" s="31">
        <f t="shared" si="43"/>
        <v>53.827361563517918</v>
      </c>
    </row>
    <row r="2787" spans="1:8">
      <c r="A2787" s="32">
        <v>8200</v>
      </c>
      <c r="B2787">
        <v>11</v>
      </c>
      <c r="C2787">
        <v>602</v>
      </c>
      <c r="D2787" s="30">
        <v>659939.77</v>
      </c>
      <c r="E2787" s="30">
        <v>1096.25</v>
      </c>
      <c r="F2787">
        <v>12</v>
      </c>
      <c r="G2787">
        <v>2015</v>
      </c>
      <c r="H2787" s="31">
        <f t="shared" si="43"/>
        <v>54.727272727272727</v>
      </c>
    </row>
    <row r="2788" spans="1:8">
      <c r="A2788" s="32">
        <v>3710</v>
      </c>
      <c r="B2788">
        <v>13</v>
      </c>
      <c r="C2788">
        <v>716</v>
      </c>
      <c r="D2788" s="30">
        <v>364190.73</v>
      </c>
      <c r="E2788" s="30">
        <v>508.65</v>
      </c>
      <c r="F2788">
        <v>12</v>
      </c>
      <c r="G2788">
        <v>2015</v>
      </c>
      <c r="H2788" s="31">
        <f t="shared" si="43"/>
        <v>55.07692307692308</v>
      </c>
    </row>
    <row r="2789" spans="1:8">
      <c r="A2789" s="32">
        <v>3831</v>
      </c>
      <c r="B2789">
        <v>6</v>
      </c>
      <c r="C2789">
        <v>339</v>
      </c>
      <c r="D2789" s="30">
        <v>259662.01</v>
      </c>
      <c r="E2789" s="30">
        <v>765.96</v>
      </c>
      <c r="F2789">
        <v>12</v>
      </c>
      <c r="G2789">
        <v>2015</v>
      </c>
      <c r="H2789" s="31">
        <f t="shared" si="43"/>
        <v>56.5</v>
      </c>
    </row>
    <row r="2790" spans="1:8">
      <c r="A2790" s="32">
        <v>1110</v>
      </c>
      <c r="B2790">
        <v>65</v>
      </c>
      <c r="C2790" s="29">
        <v>3706</v>
      </c>
      <c r="D2790" s="30">
        <v>1919534.49</v>
      </c>
      <c r="E2790" s="30">
        <v>517.95000000000005</v>
      </c>
      <c r="F2790">
        <v>12</v>
      </c>
      <c r="G2790">
        <v>2015</v>
      </c>
      <c r="H2790" s="31">
        <f t="shared" si="43"/>
        <v>57.015384615384619</v>
      </c>
    </row>
    <row r="2791" spans="1:8">
      <c r="A2791" s="32">
        <v>5000</v>
      </c>
      <c r="B2791">
        <v>15</v>
      </c>
      <c r="C2791">
        <v>881</v>
      </c>
      <c r="D2791" s="30">
        <v>421150.85</v>
      </c>
      <c r="E2791" s="30">
        <v>478.04</v>
      </c>
      <c r="F2791">
        <v>12</v>
      </c>
      <c r="G2791">
        <v>2015</v>
      </c>
      <c r="H2791" s="31">
        <f t="shared" si="43"/>
        <v>58.733333333333334</v>
      </c>
    </row>
    <row r="2792" spans="1:8">
      <c r="A2792" s="32">
        <v>3233</v>
      </c>
      <c r="B2792">
        <v>23</v>
      </c>
      <c r="C2792" s="29">
        <v>1373</v>
      </c>
      <c r="D2792" s="30">
        <v>628794.80000000005</v>
      </c>
      <c r="E2792" s="30">
        <v>457.97</v>
      </c>
      <c r="F2792">
        <v>12</v>
      </c>
      <c r="G2792">
        <v>2015</v>
      </c>
      <c r="H2792" s="31">
        <f t="shared" si="43"/>
        <v>59.695652173913047</v>
      </c>
    </row>
    <row r="2793" spans="1:8">
      <c r="A2793" s="32">
        <v>3720</v>
      </c>
      <c r="B2793">
        <v>10</v>
      </c>
      <c r="C2793">
        <v>616</v>
      </c>
      <c r="D2793" s="30">
        <v>334196.28999999998</v>
      </c>
      <c r="E2793" s="30">
        <v>542.53</v>
      </c>
      <c r="F2793">
        <v>12</v>
      </c>
      <c r="G2793">
        <v>2015</v>
      </c>
      <c r="H2793" s="31">
        <f t="shared" si="43"/>
        <v>61.6</v>
      </c>
    </row>
    <row r="2794" spans="1:8">
      <c r="A2794" s="32">
        <v>3513</v>
      </c>
      <c r="B2794">
        <v>10</v>
      </c>
      <c r="C2794">
        <v>644</v>
      </c>
      <c r="D2794" s="30">
        <v>363418.46</v>
      </c>
      <c r="E2794" s="30">
        <v>564.30999999999995</v>
      </c>
      <c r="F2794">
        <v>12</v>
      </c>
      <c r="G2794">
        <v>2015</v>
      </c>
      <c r="H2794" s="31">
        <f t="shared" si="43"/>
        <v>64.400000000000006</v>
      </c>
    </row>
    <row r="2795" spans="1:8">
      <c r="A2795" s="32">
        <v>3511</v>
      </c>
      <c r="B2795">
        <v>4</v>
      </c>
      <c r="C2795">
        <v>260</v>
      </c>
      <c r="D2795" s="30">
        <v>178234.04</v>
      </c>
      <c r="E2795" s="30">
        <v>685.52</v>
      </c>
      <c r="F2795">
        <v>12</v>
      </c>
      <c r="G2795">
        <v>2015</v>
      </c>
      <c r="H2795" s="31">
        <f t="shared" si="43"/>
        <v>65</v>
      </c>
    </row>
    <row r="2796" spans="1:8">
      <c r="A2796" s="32">
        <v>7200</v>
      </c>
      <c r="B2796">
        <v>200</v>
      </c>
      <c r="C2796" s="29">
        <v>13129</v>
      </c>
      <c r="D2796" s="30">
        <v>11286151.630000001</v>
      </c>
      <c r="E2796" s="30">
        <v>859.64</v>
      </c>
      <c r="F2796">
        <v>12</v>
      </c>
      <c r="G2796">
        <v>2015</v>
      </c>
      <c r="H2796" s="31">
        <f t="shared" si="43"/>
        <v>65.644999999999996</v>
      </c>
    </row>
    <row r="2797" spans="1:8">
      <c r="A2797" s="32">
        <v>6200</v>
      </c>
      <c r="B2797">
        <v>62</v>
      </c>
      <c r="C2797" s="29">
        <v>4148</v>
      </c>
      <c r="D2797" s="30">
        <v>2003445.51</v>
      </c>
      <c r="E2797" s="30">
        <v>482.99</v>
      </c>
      <c r="F2797">
        <v>12</v>
      </c>
      <c r="G2797">
        <v>2015</v>
      </c>
      <c r="H2797" s="31">
        <f t="shared" si="43"/>
        <v>66.903225806451616</v>
      </c>
    </row>
    <row r="2798" spans="1:8">
      <c r="A2798" s="32">
        <v>3113</v>
      </c>
      <c r="B2798">
        <v>49</v>
      </c>
      <c r="C2798" s="29">
        <v>3482</v>
      </c>
      <c r="D2798" s="30">
        <v>2094137.31</v>
      </c>
      <c r="E2798" s="30">
        <v>601.41999999999996</v>
      </c>
      <c r="F2798">
        <v>12</v>
      </c>
      <c r="G2798">
        <v>2015</v>
      </c>
      <c r="H2798" s="31">
        <f t="shared" si="43"/>
        <v>71.061224489795919</v>
      </c>
    </row>
    <row r="2799" spans="1:8">
      <c r="A2799" s="32">
        <v>3512</v>
      </c>
      <c r="B2799">
        <v>8</v>
      </c>
      <c r="C2799">
        <v>646</v>
      </c>
      <c r="D2799" s="30">
        <v>465593.53</v>
      </c>
      <c r="E2799" s="30">
        <v>720.73</v>
      </c>
      <c r="F2799">
        <v>12</v>
      </c>
      <c r="G2799">
        <v>2015</v>
      </c>
      <c r="H2799" s="31">
        <f t="shared" si="43"/>
        <v>80.75</v>
      </c>
    </row>
    <row r="2800" spans="1:8">
      <c r="A2800" s="32">
        <v>3521</v>
      </c>
      <c r="B2800">
        <v>10</v>
      </c>
      <c r="C2800">
        <v>832</v>
      </c>
      <c r="D2800" s="30">
        <v>628877.04</v>
      </c>
      <c r="E2800" s="30">
        <v>755.86</v>
      </c>
      <c r="F2800">
        <v>12</v>
      </c>
      <c r="G2800">
        <v>2015</v>
      </c>
      <c r="H2800" s="31">
        <f t="shared" si="43"/>
        <v>83.2</v>
      </c>
    </row>
    <row r="2801" spans="1:8">
      <c r="A2801" s="32">
        <v>3219</v>
      </c>
      <c r="B2801">
        <v>25</v>
      </c>
      <c r="C2801" s="29">
        <v>2096</v>
      </c>
      <c r="D2801" s="30">
        <v>986110.53</v>
      </c>
      <c r="E2801" s="30">
        <v>470.47</v>
      </c>
      <c r="F2801">
        <v>12</v>
      </c>
      <c r="G2801">
        <v>2015</v>
      </c>
      <c r="H2801" s="31">
        <f t="shared" si="43"/>
        <v>83.84</v>
      </c>
    </row>
    <row r="2802" spans="1:8">
      <c r="A2802" s="32">
        <v>3311</v>
      </c>
      <c r="B2802">
        <v>7</v>
      </c>
      <c r="C2802">
        <v>600</v>
      </c>
      <c r="D2802" s="30">
        <v>413192.32</v>
      </c>
      <c r="E2802" s="30">
        <v>688.65</v>
      </c>
      <c r="F2802">
        <v>12</v>
      </c>
      <c r="G2802">
        <v>2015</v>
      </c>
      <c r="H2802" s="31">
        <f t="shared" si="43"/>
        <v>85.714285714285708</v>
      </c>
    </row>
    <row r="2803" spans="1:8">
      <c r="A2803" s="32">
        <v>3134</v>
      </c>
      <c r="B2803">
        <v>24</v>
      </c>
      <c r="C2803" s="29">
        <v>2085</v>
      </c>
      <c r="D2803" s="30">
        <v>1107899.1299999999</v>
      </c>
      <c r="E2803" s="30">
        <v>531.37</v>
      </c>
      <c r="F2803">
        <v>12</v>
      </c>
      <c r="G2803">
        <v>2015</v>
      </c>
      <c r="H2803" s="31">
        <f t="shared" si="43"/>
        <v>86.875</v>
      </c>
    </row>
    <row r="2804" spans="1:8">
      <c r="A2804" s="32">
        <v>9520</v>
      </c>
      <c r="B2804">
        <v>26</v>
      </c>
      <c r="C2804" s="29">
        <v>2326</v>
      </c>
      <c r="D2804" s="30">
        <v>621436.13</v>
      </c>
      <c r="E2804" s="30">
        <v>267.17</v>
      </c>
      <c r="F2804">
        <v>12</v>
      </c>
      <c r="G2804">
        <v>2015</v>
      </c>
      <c r="H2804" s="31">
        <f t="shared" si="43"/>
        <v>89.461538461538467</v>
      </c>
    </row>
    <row r="2805" spans="1:8">
      <c r="A2805" s="32">
        <v>3419</v>
      </c>
      <c r="B2805">
        <v>19</v>
      </c>
      <c r="C2805" s="29">
        <v>1736</v>
      </c>
      <c r="D2805" s="30">
        <v>1624937.03</v>
      </c>
      <c r="E2805" s="30">
        <v>936.02</v>
      </c>
      <c r="F2805">
        <v>12</v>
      </c>
      <c r="G2805">
        <v>2015</v>
      </c>
      <c r="H2805" s="31">
        <f t="shared" si="43"/>
        <v>91.368421052631575</v>
      </c>
    </row>
    <row r="2806" spans="1:8">
      <c r="A2806" s="32">
        <v>3412</v>
      </c>
      <c r="B2806">
        <v>9</v>
      </c>
      <c r="C2806">
        <v>835</v>
      </c>
      <c r="D2806" s="30">
        <v>558105.21</v>
      </c>
      <c r="E2806" s="30">
        <v>668.39</v>
      </c>
      <c r="F2806">
        <v>12</v>
      </c>
      <c r="G2806">
        <v>2015</v>
      </c>
      <c r="H2806" s="31">
        <f t="shared" si="43"/>
        <v>92.777777777777771</v>
      </c>
    </row>
    <row r="2807" spans="1:8">
      <c r="A2807" s="32">
        <v>3411</v>
      </c>
      <c r="B2807">
        <v>3</v>
      </c>
      <c r="C2807">
        <v>281</v>
      </c>
      <c r="D2807" s="30">
        <v>156816.34</v>
      </c>
      <c r="E2807" s="30">
        <v>558.07000000000005</v>
      </c>
      <c r="F2807">
        <v>12</v>
      </c>
      <c r="G2807">
        <v>2015</v>
      </c>
      <c r="H2807" s="31">
        <f t="shared" si="43"/>
        <v>93.666666666666671</v>
      </c>
    </row>
    <row r="2808" spans="1:8">
      <c r="A2808" s="32">
        <v>3522</v>
      </c>
      <c r="B2808">
        <v>63</v>
      </c>
      <c r="C2808" s="29">
        <v>5938</v>
      </c>
      <c r="D2808" s="30">
        <v>3740645.68</v>
      </c>
      <c r="E2808" s="30">
        <v>629.95000000000005</v>
      </c>
      <c r="F2808">
        <v>12</v>
      </c>
      <c r="G2808">
        <v>2015</v>
      </c>
      <c r="H2808" s="31">
        <f t="shared" si="43"/>
        <v>94.253968253968253</v>
      </c>
    </row>
    <row r="2809" spans="1:8">
      <c r="A2809" s="32">
        <v>3692</v>
      </c>
      <c r="B2809">
        <v>7</v>
      </c>
      <c r="C2809">
        <v>671</v>
      </c>
      <c r="D2809" s="30">
        <v>919969.01</v>
      </c>
      <c r="E2809" s="30">
        <v>1371.04</v>
      </c>
      <c r="F2809">
        <v>12</v>
      </c>
      <c r="G2809">
        <v>2015</v>
      </c>
      <c r="H2809" s="31">
        <f t="shared" si="43"/>
        <v>95.857142857142861</v>
      </c>
    </row>
    <row r="2810" spans="1:8">
      <c r="A2810" s="32">
        <v>3240</v>
      </c>
      <c r="B2810">
        <v>51</v>
      </c>
      <c r="C2810" s="29">
        <v>4979</v>
      </c>
      <c r="D2810" s="30">
        <v>2266764.59</v>
      </c>
      <c r="E2810" s="30">
        <v>455.27</v>
      </c>
      <c r="F2810">
        <v>12</v>
      </c>
      <c r="G2810">
        <v>2015</v>
      </c>
      <c r="H2810" s="31">
        <f t="shared" si="43"/>
        <v>97.627450980392155</v>
      </c>
    </row>
    <row r="2811" spans="1:8">
      <c r="A2811" s="32">
        <v>3560</v>
      </c>
      <c r="B2811">
        <v>83</v>
      </c>
      <c r="C2811" s="29">
        <v>8331</v>
      </c>
      <c r="D2811" s="30">
        <v>4625081.6100000003</v>
      </c>
      <c r="E2811" s="30">
        <v>555.16999999999996</v>
      </c>
      <c r="F2811">
        <v>12</v>
      </c>
      <c r="G2811">
        <v>2015</v>
      </c>
      <c r="H2811" s="31">
        <f t="shared" si="43"/>
        <v>100.37349397590361</v>
      </c>
    </row>
    <row r="2812" spans="1:8">
      <c r="A2812" s="32">
        <v>2200</v>
      </c>
      <c r="B2812">
        <v>1</v>
      </c>
      <c r="C2812">
        <v>104</v>
      </c>
      <c r="D2812" s="30">
        <v>34860.17</v>
      </c>
      <c r="E2812" s="30">
        <v>335.19</v>
      </c>
      <c r="F2812">
        <v>12</v>
      </c>
      <c r="G2812">
        <v>2015</v>
      </c>
      <c r="H2812" s="31">
        <f t="shared" si="43"/>
        <v>104</v>
      </c>
    </row>
    <row r="2813" spans="1:8">
      <c r="A2813" s="32">
        <v>8329</v>
      </c>
      <c r="B2813">
        <v>259</v>
      </c>
      <c r="C2813" s="29">
        <v>28263</v>
      </c>
      <c r="D2813" s="30">
        <v>8507538.1999999993</v>
      </c>
      <c r="E2813" s="30">
        <v>301.01</v>
      </c>
      <c r="F2813">
        <v>12</v>
      </c>
      <c r="G2813">
        <v>2015</v>
      </c>
      <c r="H2813" s="31">
        <f t="shared" si="43"/>
        <v>109.12355212355213</v>
      </c>
    </row>
    <row r="2814" spans="1:8">
      <c r="A2814" s="32">
        <v>9310</v>
      </c>
      <c r="B2814">
        <v>39</v>
      </c>
      <c r="C2814" s="29">
        <v>4537</v>
      </c>
      <c r="D2814" s="30">
        <v>3108081.32</v>
      </c>
      <c r="E2814" s="30">
        <v>685.05</v>
      </c>
      <c r="F2814">
        <v>12</v>
      </c>
      <c r="G2814">
        <v>2015</v>
      </c>
      <c r="H2814" s="31">
        <f t="shared" si="43"/>
        <v>116.33333333333333</v>
      </c>
    </row>
    <row r="2815" spans="1:8">
      <c r="A2815" s="32">
        <v>3710</v>
      </c>
      <c r="B2815">
        <v>16</v>
      </c>
      <c r="C2815" s="29">
        <v>1908</v>
      </c>
      <c r="D2815" s="30">
        <v>1095125.29</v>
      </c>
      <c r="E2815" s="30">
        <v>573.97</v>
      </c>
      <c r="F2815">
        <v>12</v>
      </c>
      <c r="G2815">
        <v>2015</v>
      </c>
      <c r="H2815" s="31">
        <f t="shared" si="43"/>
        <v>119.25</v>
      </c>
    </row>
    <row r="2816" spans="1:8">
      <c r="A2816" s="32">
        <v>3220</v>
      </c>
      <c r="B2816">
        <v>440</v>
      </c>
      <c r="C2816" s="29">
        <v>57956</v>
      </c>
      <c r="D2816" s="30">
        <v>24555136.129999999</v>
      </c>
      <c r="E2816" s="30">
        <v>423.69</v>
      </c>
      <c r="F2816">
        <v>12</v>
      </c>
      <c r="G2816">
        <v>2015</v>
      </c>
      <c r="H2816" s="31">
        <f t="shared" si="43"/>
        <v>131.71818181818182</v>
      </c>
    </row>
    <row r="2817" spans="1:8">
      <c r="A2817" s="32">
        <v>3113</v>
      </c>
      <c r="B2817">
        <v>46</v>
      </c>
      <c r="C2817" s="29">
        <v>6357</v>
      </c>
      <c r="D2817" s="30">
        <v>5040767.03</v>
      </c>
      <c r="E2817" s="30">
        <v>792.95</v>
      </c>
      <c r="F2817">
        <v>12</v>
      </c>
      <c r="G2817">
        <v>2015</v>
      </c>
      <c r="H2817" s="31">
        <f t="shared" si="43"/>
        <v>138.19565217391303</v>
      </c>
    </row>
    <row r="2818" spans="1:8">
      <c r="A2818" s="32">
        <v>3215</v>
      </c>
      <c r="B2818">
        <v>4</v>
      </c>
      <c r="C2818">
        <v>574</v>
      </c>
      <c r="D2818" s="30">
        <v>190289.6</v>
      </c>
      <c r="E2818" s="30">
        <v>331.51</v>
      </c>
      <c r="F2818">
        <v>12</v>
      </c>
      <c r="G2818">
        <v>2015</v>
      </c>
      <c r="H2818" s="31">
        <f t="shared" si="43"/>
        <v>143.5</v>
      </c>
    </row>
    <row r="2819" spans="1:8">
      <c r="A2819" s="32">
        <v>3822</v>
      </c>
      <c r="B2819">
        <v>4</v>
      </c>
      <c r="C2819">
        <v>575</v>
      </c>
      <c r="D2819" s="30">
        <v>269099.46999999997</v>
      </c>
      <c r="E2819" s="30">
        <v>468</v>
      </c>
      <c r="F2819">
        <v>12</v>
      </c>
      <c r="G2819">
        <v>2015</v>
      </c>
      <c r="H2819" s="31">
        <f t="shared" si="43"/>
        <v>143.75</v>
      </c>
    </row>
    <row r="2820" spans="1:8">
      <c r="A2820" s="32">
        <v>4102</v>
      </c>
      <c r="B2820">
        <v>8</v>
      </c>
      <c r="C2820" s="29">
        <v>1193</v>
      </c>
      <c r="D2820" s="30">
        <v>696682.35</v>
      </c>
      <c r="E2820" s="30">
        <v>583.98</v>
      </c>
      <c r="F2820">
        <v>12</v>
      </c>
      <c r="G2820">
        <v>2015</v>
      </c>
      <c r="H2820" s="31">
        <f t="shared" ref="H2820:H2883" si="44">C2820/B2820</f>
        <v>149.125</v>
      </c>
    </row>
    <row r="2821" spans="1:8">
      <c r="A2821" s="32">
        <v>3232</v>
      </c>
      <c r="B2821">
        <v>1</v>
      </c>
      <c r="C2821">
        <v>154</v>
      </c>
      <c r="D2821" s="30">
        <v>74413.42</v>
      </c>
      <c r="E2821" s="30">
        <v>483.2</v>
      </c>
      <c r="F2821">
        <v>12</v>
      </c>
      <c r="G2821">
        <v>2015</v>
      </c>
      <c r="H2821" s="31">
        <f t="shared" si="44"/>
        <v>154</v>
      </c>
    </row>
    <row r="2822" spans="1:8">
      <c r="A2822" s="32">
        <v>7131</v>
      </c>
      <c r="B2822">
        <v>16</v>
      </c>
      <c r="C2822" s="29">
        <v>2939</v>
      </c>
      <c r="D2822" s="30">
        <v>3757184.31</v>
      </c>
      <c r="E2822" s="30">
        <v>1278.3900000000001</v>
      </c>
      <c r="F2822">
        <v>12</v>
      </c>
      <c r="G2822">
        <v>2015</v>
      </c>
      <c r="H2822" s="31">
        <f t="shared" si="44"/>
        <v>183.6875</v>
      </c>
    </row>
    <row r="2823" spans="1:8">
      <c r="A2823" s="32">
        <v>3114</v>
      </c>
      <c r="B2823">
        <v>8</v>
      </c>
      <c r="C2823" s="29">
        <v>1474</v>
      </c>
      <c r="D2823" s="30">
        <v>521734.6</v>
      </c>
      <c r="E2823" s="30">
        <v>353.96</v>
      </c>
      <c r="F2823">
        <v>12</v>
      </c>
      <c r="G2823">
        <v>2015</v>
      </c>
      <c r="H2823" s="31">
        <f t="shared" si="44"/>
        <v>184.25</v>
      </c>
    </row>
    <row r="2824" spans="1:8">
      <c r="A2824" s="32">
        <v>3115</v>
      </c>
      <c r="B2824">
        <v>3</v>
      </c>
      <c r="C2824">
        <v>591</v>
      </c>
      <c r="D2824" s="30">
        <v>253213.94</v>
      </c>
      <c r="E2824" s="30">
        <v>428.45</v>
      </c>
      <c r="F2824">
        <v>12</v>
      </c>
      <c r="G2824">
        <v>2015</v>
      </c>
      <c r="H2824" s="31">
        <f t="shared" si="44"/>
        <v>197</v>
      </c>
    </row>
    <row r="2825" spans="1:8">
      <c r="A2825" s="32">
        <v>8200</v>
      </c>
      <c r="B2825">
        <v>3</v>
      </c>
      <c r="C2825">
        <v>657</v>
      </c>
      <c r="D2825" s="30">
        <v>599987.18999999994</v>
      </c>
      <c r="E2825" s="30">
        <v>913.22</v>
      </c>
      <c r="F2825">
        <v>12</v>
      </c>
      <c r="G2825">
        <v>2015</v>
      </c>
      <c r="H2825" s="31">
        <f t="shared" si="44"/>
        <v>219</v>
      </c>
    </row>
    <row r="2826" spans="1:8">
      <c r="A2826" s="32">
        <v>8329</v>
      </c>
      <c r="B2826">
        <v>111</v>
      </c>
      <c r="C2826" s="29">
        <v>25308</v>
      </c>
      <c r="D2826" s="30">
        <v>11407838.539999999</v>
      </c>
      <c r="E2826" s="30">
        <v>450.76</v>
      </c>
      <c r="F2826">
        <v>12</v>
      </c>
      <c r="G2826">
        <v>2015</v>
      </c>
      <c r="H2826" s="31">
        <f t="shared" si="44"/>
        <v>228</v>
      </c>
    </row>
    <row r="2827" spans="1:8">
      <c r="A2827" s="32">
        <v>3610</v>
      </c>
      <c r="B2827">
        <v>12</v>
      </c>
      <c r="C2827" s="29">
        <v>3177</v>
      </c>
      <c r="D2827" s="30">
        <v>2326965.35</v>
      </c>
      <c r="E2827" s="30">
        <v>732.44</v>
      </c>
      <c r="F2827">
        <v>12</v>
      </c>
      <c r="G2827">
        <v>2015</v>
      </c>
      <c r="H2827" s="31">
        <f t="shared" si="44"/>
        <v>264.75</v>
      </c>
    </row>
    <row r="2828" spans="1:8">
      <c r="A2828" s="32">
        <v>3211</v>
      </c>
      <c r="B2828">
        <v>27</v>
      </c>
      <c r="C2828" s="29">
        <v>7626</v>
      </c>
      <c r="D2828" s="30">
        <v>4536635.0599999996</v>
      </c>
      <c r="E2828" s="30">
        <v>594.89</v>
      </c>
      <c r="F2828">
        <v>12</v>
      </c>
      <c r="G2828">
        <v>2015</v>
      </c>
      <c r="H2828" s="31">
        <f t="shared" si="44"/>
        <v>282.44444444444446</v>
      </c>
    </row>
    <row r="2829" spans="1:8">
      <c r="A2829" s="32">
        <v>3832</v>
      </c>
      <c r="B2829">
        <v>20</v>
      </c>
      <c r="C2829" s="29">
        <v>6888</v>
      </c>
      <c r="D2829" s="30">
        <v>2740419.24</v>
      </c>
      <c r="E2829" s="30">
        <v>397.85</v>
      </c>
      <c r="F2829">
        <v>12</v>
      </c>
      <c r="G2829">
        <v>2015</v>
      </c>
      <c r="H2829" s="31">
        <f t="shared" si="44"/>
        <v>344.4</v>
      </c>
    </row>
    <row r="2830" spans="1:8">
      <c r="A2830" s="32">
        <v>3118</v>
      </c>
      <c r="B2830">
        <v>9</v>
      </c>
      <c r="C2830" s="29">
        <v>4416</v>
      </c>
      <c r="D2830" s="30">
        <v>3405878.24</v>
      </c>
      <c r="E2830" s="30">
        <v>771.26</v>
      </c>
      <c r="F2830">
        <v>12</v>
      </c>
      <c r="G2830">
        <v>2015</v>
      </c>
      <c r="H2830" s="31">
        <f t="shared" si="44"/>
        <v>490.66666666666669</v>
      </c>
    </row>
    <row r="2831" spans="1:8">
      <c r="A2831" s="32">
        <v>3133</v>
      </c>
      <c r="B2831">
        <v>3</v>
      </c>
      <c r="C2831" s="29">
        <v>1743</v>
      </c>
      <c r="D2831" s="30">
        <v>1491784.09</v>
      </c>
      <c r="E2831" s="30">
        <v>855.87</v>
      </c>
      <c r="F2831">
        <v>12</v>
      </c>
      <c r="G2831">
        <v>2015</v>
      </c>
      <c r="H2831" s="31">
        <f t="shared" si="44"/>
        <v>581</v>
      </c>
    </row>
    <row r="2832" spans="1:8">
      <c r="A2832" s="32">
        <v>3845</v>
      </c>
      <c r="B2832">
        <v>4</v>
      </c>
      <c r="C2832" s="29">
        <v>2975</v>
      </c>
      <c r="D2832" s="30">
        <v>3204244.71</v>
      </c>
      <c r="E2832" s="30">
        <v>1077.06</v>
      </c>
      <c r="F2832">
        <v>12</v>
      </c>
      <c r="G2832">
        <v>2015</v>
      </c>
      <c r="H2832" s="31">
        <f t="shared" si="44"/>
        <v>743.75</v>
      </c>
    </row>
    <row r="2833" spans="1:8">
      <c r="A2833" s="32">
        <v>8101</v>
      </c>
      <c r="B2833">
        <v>9</v>
      </c>
      <c r="C2833" s="29">
        <v>7220</v>
      </c>
      <c r="D2833" s="30">
        <v>5461795.7699999996</v>
      </c>
      <c r="E2833" s="30">
        <v>756.48</v>
      </c>
      <c r="F2833">
        <v>12</v>
      </c>
      <c r="G2833">
        <v>2015</v>
      </c>
      <c r="H2833" s="31">
        <f t="shared" si="44"/>
        <v>802.22222222222217</v>
      </c>
    </row>
    <row r="2834" spans="1:8">
      <c r="A2834" s="32">
        <v>9530</v>
      </c>
      <c r="B2834">
        <v>1</v>
      </c>
      <c r="C2834" s="29">
        <v>1481</v>
      </c>
      <c r="D2834" s="30">
        <v>393787.62</v>
      </c>
      <c r="E2834" s="30">
        <v>265.89</v>
      </c>
      <c r="F2834">
        <v>12</v>
      </c>
      <c r="G2834">
        <v>2015</v>
      </c>
      <c r="H2834" s="31">
        <f t="shared" si="44"/>
        <v>1481</v>
      </c>
    </row>
    <row r="2835" spans="1:8">
      <c r="A2835" s="1" t="s">
        <v>158</v>
      </c>
      <c r="B2835">
        <v>2</v>
      </c>
      <c r="C2835">
        <v>3</v>
      </c>
      <c r="D2835" s="30">
        <v>826.24</v>
      </c>
      <c r="E2835" s="30">
        <f>D2835/C2835</f>
        <v>275.41333333333336</v>
      </c>
      <c r="F2835">
        <v>12</v>
      </c>
      <c r="G2835">
        <v>2016</v>
      </c>
      <c r="H2835" s="31">
        <f t="shared" si="44"/>
        <v>1.5</v>
      </c>
    </row>
    <row r="2836" spans="1:8">
      <c r="A2836" s="1" t="s">
        <v>159</v>
      </c>
      <c r="B2836">
        <v>5</v>
      </c>
      <c r="C2836">
        <v>10</v>
      </c>
      <c r="D2836" s="30">
        <v>3132.46</v>
      </c>
      <c r="E2836" s="30">
        <f t="shared" ref="E2836:E2899" si="45">D2836/C2836</f>
        <v>313.24599999999998</v>
      </c>
      <c r="F2836">
        <v>12</v>
      </c>
      <c r="G2836">
        <v>2016</v>
      </c>
      <c r="H2836" s="31">
        <f t="shared" si="44"/>
        <v>2</v>
      </c>
    </row>
    <row r="2837" spans="1:8">
      <c r="A2837" s="1" t="s">
        <v>160</v>
      </c>
      <c r="B2837">
        <v>4</v>
      </c>
      <c r="C2837">
        <v>8</v>
      </c>
      <c r="D2837" s="30">
        <v>1988.23</v>
      </c>
      <c r="E2837" s="30">
        <f t="shared" si="45"/>
        <v>248.52875</v>
      </c>
      <c r="F2837">
        <v>12</v>
      </c>
      <c r="G2837">
        <v>2016</v>
      </c>
      <c r="H2837" s="31">
        <f t="shared" si="44"/>
        <v>2</v>
      </c>
    </row>
    <row r="2838" spans="1:8">
      <c r="A2838" s="1" t="s">
        <v>161</v>
      </c>
      <c r="B2838">
        <v>1</v>
      </c>
      <c r="C2838">
        <v>2</v>
      </c>
      <c r="D2838" s="30">
        <v>520.17999999999995</v>
      </c>
      <c r="E2838" s="30">
        <f t="shared" si="45"/>
        <v>260.08999999999997</v>
      </c>
      <c r="F2838">
        <v>12</v>
      </c>
      <c r="G2838">
        <v>2016</v>
      </c>
      <c r="H2838" s="31">
        <f t="shared" si="44"/>
        <v>2</v>
      </c>
    </row>
    <row r="2839" spans="1:8">
      <c r="A2839" s="1" t="s">
        <v>162</v>
      </c>
      <c r="B2839">
        <v>1</v>
      </c>
      <c r="C2839">
        <v>2</v>
      </c>
      <c r="D2839" s="30">
        <v>509.64</v>
      </c>
      <c r="E2839" s="30">
        <f t="shared" si="45"/>
        <v>254.82</v>
      </c>
      <c r="F2839">
        <v>12</v>
      </c>
      <c r="G2839">
        <v>2016</v>
      </c>
      <c r="H2839" s="31">
        <f t="shared" si="44"/>
        <v>2</v>
      </c>
    </row>
    <row r="2840" spans="1:8">
      <c r="A2840" s="1" t="s">
        <v>163</v>
      </c>
      <c r="B2840">
        <v>1</v>
      </c>
      <c r="C2840">
        <v>2</v>
      </c>
      <c r="D2840" s="30">
        <v>260.08999999999997</v>
      </c>
      <c r="E2840" s="30">
        <f t="shared" si="45"/>
        <v>130.04499999999999</v>
      </c>
      <c r="F2840">
        <v>12</v>
      </c>
      <c r="G2840">
        <v>2016</v>
      </c>
      <c r="H2840" s="31">
        <f t="shared" si="44"/>
        <v>2</v>
      </c>
    </row>
    <row r="2841" spans="1:8">
      <c r="A2841" s="1" t="s">
        <v>164</v>
      </c>
      <c r="B2841">
        <v>3</v>
      </c>
      <c r="C2841">
        <v>6</v>
      </c>
      <c r="D2841" s="30">
        <v>1458.87</v>
      </c>
      <c r="E2841" s="30">
        <f t="shared" si="45"/>
        <v>243.14499999999998</v>
      </c>
      <c r="F2841">
        <v>12</v>
      </c>
      <c r="G2841">
        <v>2016</v>
      </c>
      <c r="H2841" s="31">
        <f t="shared" si="44"/>
        <v>2</v>
      </c>
    </row>
    <row r="2842" spans="1:8">
      <c r="A2842" s="1" t="s">
        <v>165</v>
      </c>
      <c r="B2842">
        <v>4</v>
      </c>
      <c r="C2842">
        <v>10</v>
      </c>
      <c r="D2842" s="30">
        <v>8073.13</v>
      </c>
      <c r="E2842" s="30">
        <f t="shared" si="45"/>
        <v>807.31299999999999</v>
      </c>
      <c r="F2842">
        <v>12</v>
      </c>
      <c r="G2842">
        <v>2016</v>
      </c>
      <c r="H2842" s="31">
        <f t="shared" si="44"/>
        <v>2.5</v>
      </c>
    </row>
    <row r="2843" spans="1:8">
      <c r="A2843" s="1" t="s">
        <v>166</v>
      </c>
      <c r="B2843">
        <v>4</v>
      </c>
      <c r="C2843">
        <v>10</v>
      </c>
      <c r="D2843" s="30">
        <v>2586.48</v>
      </c>
      <c r="E2843" s="30">
        <f t="shared" si="45"/>
        <v>258.64800000000002</v>
      </c>
      <c r="F2843">
        <v>12</v>
      </c>
      <c r="G2843">
        <v>2016</v>
      </c>
      <c r="H2843" s="31">
        <f t="shared" si="44"/>
        <v>2.5</v>
      </c>
    </row>
    <row r="2844" spans="1:8">
      <c r="A2844" s="1" t="s">
        <v>167</v>
      </c>
      <c r="B2844">
        <v>1</v>
      </c>
      <c r="C2844">
        <v>3</v>
      </c>
      <c r="D2844" s="30">
        <v>945.12</v>
      </c>
      <c r="E2844" s="30">
        <f t="shared" si="45"/>
        <v>315.04000000000002</v>
      </c>
      <c r="F2844">
        <v>12</v>
      </c>
      <c r="G2844">
        <v>2016</v>
      </c>
      <c r="H2844" s="31">
        <f t="shared" si="44"/>
        <v>3</v>
      </c>
    </row>
    <row r="2845" spans="1:8">
      <c r="A2845" s="1" t="s">
        <v>168</v>
      </c>
      <c r="B2845">
        <v>1</v>
      </c>
      <c r="C2845">
        <v>3</v>
      </c>
      <c r="D2845" s="30">
        <v>1029.6400000000001</v>
      </c>
      <c r="E2845" s="30">
        <f t="shared" si="45"/>
        <v>343.21333333333337</v>
      </c>
      <c r="F2845">
        <v>12</v>
      </c>
      <c r="G2845">
        <v>2016</v>
      </c>
      <c r="H2845" s="31">
        <f t="shared" si="44"/>
        <v>3</v>
      </c>
    </row>
    <row r="2846" spans="1:8">
      <c r="A2846" s="1" t="s">
        <v>169</v>
      </c>
      <c r="B2846">
        <v>1</v>
      </c>
      <c r="C2846">
        <v>3</v>
      </c>
      <c r="D2846" s="30">
        <v>520.19000000000005</v>
      </c>
      <c r="E2846" s="30">
        <f t="shared" si="45"/>
        <v>173.39666666666668</v>
      </c>
      <c r="F2846">
        <v>12</v>
      </c>
      <c r="G2846">
        <v>2016</v>
      </c>
      <c r="H2846" s="31">
        <f t="shared" si="44"/>
        <v>3</v>
      </c>
    </row>
    <row r="2847" spans="1:8">
      <c r="A2847" s="1" t="s">
        <v>170</v>
      </c>
      <c r="B2847">
        <v>3</v>
      </c>
      <c r="C2847">
        <v>9</v>
      </c>
      <c r="D2847" s="30">
        <v>12247.67</v>
      </c>
      <c r="E2847" s="30">
        <f t="shared" si="45"/>
        <v>1360.8522222222223</v>
      </c>
      <c r="F2847">
        <v>12</v>
      </c>
      <c r="G2847">
        <v>2016</v>
      </c>
      <c r="H2847" s="31">
        <f t="shared" si="44"/>
        <v>3</v>
      </c>
    </row>
    <row r="2848" spans="1:8">
      <c r="A2848" s="1" t="s">
        <v>171</v>
      </c>
      <c r="B2848">
        <v>1820</v>
      </c>
      <c r="C2848">
        <v>6365</v>
      </c>
      <c r="D2848" s="30">
        <v>1988526.82</v>
      </c>
      <c r="E2848" s="30">
        <f t="shared" si="45"/>
        <v>312.41583974862533</v>
      </c>
      <c r="F2848">
        <v>12</v>
      </c>
      <c r="G2848">
        <v>2016</v>
      </c>
      <c r="H2848" s="31">
        <f t="shared" si="44"/>
        <v>3.4972527472527473</v>
      </c>
    </row>
    <row r="2849" spans="1:8">
      <c r="A2849" s="1" t="s">
        <v>172</v>
      </c>
      <c r="B2849">
        <v>6</v>
      </c>
      <c r="C2849">
        <v>21</v>
      </c>
      <c r="D2849" s="30">
        <v>5307.93</v>
      </c>
      <c r="E2849" s="30">
        <f t="shared" si="45"/>
        <v>252.75857142857143</v>
      </c>
      <c r="F2849">
        <v>12</v>
      </c>
      <c r="G2849">
        <v>2016</v>
      </c>
      <c r="H2849" s="31">
        <f t="shared" si="44"/>
        <v>3.5</v>
      </c>
    </row>
    <row r="2850" spans="1:8">
      <c r="A2850" s="1" t="s">
        <v>173</v>
      </c>
      <c r="B2850">
        <v>3</v>
      </c>
      <c r="C2850">
        <v>11</v>
      </c>
      <c r="D2850" s="30">
        <v>2759.6</v>
      </c>
      <c r="E2850" s="30">
        <f t="shared" si="45"/>
        <v>250.87272727272727</v>
      </c>
      <c r="F2850">
        <v>12</v>
      </c>
      <c r="G2850">
        <v>2016</v>
      </c>
      <c r="H2850" s="31">
        <f t="shared" si="44"/>
        <v>3.6666666666666665</v>
      </c>
    </row>
    <row r="2851" spans="1:8">
      <c r="A2851" s="1" t="s">
        <v>174</v>
      </c>
      <c r="B2851">
        <v>4</v>
      </c>
      <c r="C2851">
        <v>15</v>
      </c>
      <c r="D2851" s="30">
        <v>3927.05</v>
      </c>
      <c r="E2851" s="30">
        <f t="shared" si="45"/>
        <v>261.80333333333334</v>
      </c>
      <c r="F2851">
        <v>12</v>
      </c>
      <c r="G2851">
        <v>2016</v>
      </c>
      <c r="H2851" s="31">
        <f t="shared" si="44"/>
        <v>3.75</v>
      </c>
    </row>
    <row r="2852" spans="1:8">
      <c r="A2852" s="1" t="s">
        <v>175</v>
      </c>
      <c r="B2852">
        <v>2</v>
      </c>
      <c r="C2852">
        <v>8</v>
      </c>
      <c r="D2852" s="30">
        <v>1950.68</v>
      </c>
      <c r="E2852" s="30">
        <f t="shared" si="45"/>
        <v>243.83500000000001</v>
      </c>
      <c r="F2852">
        <v>12</v>
      </c>
      <c r="G2852">
        <v>2016</v>
      </c>
      <c r="H2852" s="31">
        <f t="shared" si="44"/>
        <v>4</v>
      </c>
    </row>
    <row r="2853" spans="1:8">
      <c r="A2853" s="1" t="s">
        <v>176</v>
      </c>
      <c r="B2853">
        <v>3</v>
      </c>
      <c r="C2853">
        <v>12</v>
      </c>
      <c r="D2853" s="30">
        <v>5924.35</v>
      </c>
      <c r="E2853" s="30">
        <f t="shared" si="45"/>
        <v>493.69583333333338</v>
      </c>
      <c r="F2853">
        <v>12</v>
      </c>
      <c r="G2853">
        <v>2016</v>
      </c>
      <c r="H2853" s="31">
        <f t="shared" si="44"/>
        <v>4</v>
      </c>
    </row>
    <row r="2854" spans="1:8">
      <c r="A2854" s="1" t="s">
        <v>177</v>
      </c>
      <c r="B2854">
        <v>1</v>
      </c>
      <c r="C2854">
        <v>4</v>
      </c>
      <c r="D2854" s="30">
        <v>1380.27</v>
      </c>
      <c r="E2854" s="30">
        <f t="shared" si="45"/>
        <v>345.0675</v>
      </c>
      <c r="F2854">
        <v>12</v>
      </c>
      <c r="G2854">
        <v>2016</v>
      </c>
      <c r="H2854" s="31">
        <f t="shared" si="44"/>
        <v>4</v>
      </c>
    </row>
    <row r="2855" spans="1:8">
      <c r="A2855" s="1" t="s">
        <v>178</v>
      </c>
      <c r="B2855">
        <v>6</v>
      </c>
      <c r="C2855">
        <v>25</v>
      </c>
      <c r="D2855" s="30">
        <v>8665.09</v>
      </c>
      <c r="E2855" s="30">
        <f t="shared" si="45"/>
        <v>346.60360000000003</v>
      </c>
      <c r="F2855">
        <v>12</v>
      </c>
      <c r="G2855">
        <v>2016</v>
      </c>
      <c r="H2855" s="31">
        <f t="shared" si="44"/>
        <v>4.166666666666667</v>
      </c>
    </row>
    <row r="2856" spans="1:8">
      <c r="A2856" s="1" t="s">
        <v>179</v>
      </c>
      <c r="B2856">
        <v>64</v>
      </c>
      <c r="C2856">
        <v>271</v>
      </c>
      <c r="D2856" s="30">
        <v>80476.27</v>
      </c>
      <c r="E2856" s="30">
        <f t="shared" si="45"/>
        <v>296.96040590405903</v>
      </c>
      <c r="F2856">
        <v>12</v>
      </c>
      <c r="G2856">
        <v>2016</v>
      </c>
      <c r="H2856" s="31">
        <f t="shared" si="44"/>
        <v>4.234375</v>
      </c>
    </row>
    <row r="2857" spans="1:8">
      <c r="A2857" s="1" t="s">
        <v>180</v>
      </c>
      <c r="B2857">
        <v>27</v>
      </c>
      <c r="C2857">
        <v>115</v>
      </c>
      <c r="D2857" s="30">
        <v>52523.96</v>
      </c>
      <c r="E2857" s="30">
        <f t="shared" si="45"/>
        <v>456.73008695652175</v>
      </c>
      <c r="F2857">
        <v>12</v>
      </c>
      <c r="G2857">
        <v>2016</v>
      </c>
      <c r="H2857" s="31">
        <f t="shared" si="44"/>
        <v>4.2592592592592595</v>
      </c>
    </row>
    <row r="2858" spans="1:8">
      <c r="A2858" s="1" t="s">
        <v>181</v>
      </c>
      <c r="B2858">
        <v>22</v>
      </c>
      <c r="C2858">
        <v>95</v>
      </c>
      <c r="D2858" s="30">
        <v>32329.18</v>
      </c>
      <c r="E2858" s="30">
        <f t="shared" si="45"/>
        <v>340.30715789473686</v>
      </c>
      <c r="F2858">
        <v>12</v>
      </c>
      <c r="G2858">
        <v>2016</v>
      </c>
      <c r="H2858" s="31">
        <f t="shared" si="44"/>
        <v>4.3181818181818183</v>
      </c>
    </row>
    <row r="2859" spans="1:8">
      <c r="A2859" s="1" t="s">
        <v>182</v>
      </c>
      <c r="B2859">
        <v>6</v>
      </c>
      <c r="C2859">
        <v>26</v>
      </c>
      <c r="D2859" s="30">
        <v>8370.31</v>
      </c>
      <c r="E2859" s="30">
        <f t="shared" si="45"/>
        <v>321.935</v>
      </c>
      <c r="F2859">
        <v>12</v>
      </c>
      <c r="G2859">
        <v>2016</v>
      </c>
      <c r="H2859" s="31">
        <f t="shared" si="44"/>
        <v>4.333333333333333</v>
      </c>
    </row>
    <row r="2860" spans="1:8">
      <c r="A2860" s="1" t="s">
        <v>183</v>
      </c>
      <c r="B2860">
        <v>2</v>
      </c>
      <c r="C2860">
        <v>9</v>
      </c>
      <c r="D2860" s="30">
        <v>2154.61</v>
      </c>
      <c r="E2860" s="30">
        <f t="shared" si="45"/>
        <v>239.40111111111113</v>
      </c>
      <c r="F2860">
        <v>12</v>
      </c>
      <c r="G2860">
        <v>2016</v>
      </c>
      <c r="H2860" s="31">
        <f t="shared" si="44"/>
        <v>4.5</v>
      </c>
    </row>
    <row r="2861" spans="1:8">
      <c r="A2861" s="1" t="s">
        <v>184</v>
      </c>
      <c r="B2861">
        <v>29</v>
      </c>
      <c r="C2861">
        <v>131</v>
      </c>
      <c r="D2861" s="30">
        <v>54452.7</v>
      </c>
      <c r="E2861" s="30">
        <f t="shared" si="45"/>
        <v>415.66946564885495</v>
      </c>
      <c r="F2861">
        <v>12</v>
      </c>
      <c r="G2861">
        <v>2016</v>
      </c>
      <c r="H2861" s="31">
        <f t="shared" si="44"/>
        <v>4.5172413793103452</v>
      </c>
    </row>
    <row r="2862" spans="1:8">
      <c r="A2862" s="1" t="s">
        <v>185</v>
      </c>
      <c r="B2862">
        <v>829</v>
      </c>
      <c r="C2862">
        <v>3821</v>
      </c>
      <c r="D2862" s="30">
        <v>1584753.99</v>
      </c>
      <c r="E2862" s="30">
        <f t="shared" si="45"/>
        <v>414.74849254121955</v>
      </c>
      <c r="F2862">
        <v>12</v>
      </c>
      <c r="G2862">
        <v>2016</v>
      </c>
      <c r="H2862" s="31">
        <f t="shared" si="44"/>
        <v>4.6091676718938484</v>
      </c>
    </row>
    <row r="2863" spans="1:8">
      <c r="A2863" s="1" t="s">
        <v>186</v>
      </c>
      <c r="B2863">
        <v>3</v>
      </c>
      <c r="C2863">
        <v>14</v>
      </c>
      <c r="D2863" s="30">
        <v>1824.83</v>
      </c>
      <c r="E2863" s="30">
        <f t="shared" si="45"/>
        <v>130.345</v>
      </c>
      <c r="F2863">
        <v>12</v>
      </c>
      <c r="G2863">
        <v>2016</v>
      </c>
      <c r="H2863" s="31">
        <f t="shared" si="44"/>
        <v>4.666666666666667</v>
      </c>
    </row>
    <row r="2864" spans="1:8">
      <c r="A2864" s="1" t="s">
        <v>187</v>
      </c>
      <c r="B2864">
        <v>2</v>
      </c>
      <c r="C2864">
        <v>10</v>
      </c>
      <c r="D2864" s="30">
        <v>1671.7</v>
      </c>
      <c r="E2864" s="30">
        <f t="shared" si="45"/>
        <v>167.17000000000002</v>
      </c>
      <c r="F2864">
        <v>12</v>
      </c>
      <c r="G2864">
        <v>2016</v>
      </c>
      <c r="H2864" s="31">
        <f t="shared" si="44"/>
        <v>5</v>
      </c>
    </row>
    <row r="2865" spans="1:8">
      <c r="A2865" s="1" t="s">
        <v>188</v>
      </c>
      <c r="B2865">
        <v>1</v>
      </c>
      <c r="C2865">
        <v>5</v>
      </c>
      <c r="D2865" s="30">
        <v>3554.11</v>
      </c>
      <c r="E2865" s="30">
        <f t="shared" si="45"/>
        <v>710.822</v>
      </c>
      <c r="F2865">
        <v>12</v>
      </c>
      <c r="G2865">
        <v>2016</v>
      </c>
      <c r="H2865" s="31">
        <f t="shared" si="44"/>
        <v>5</v>
      </c>
    </row>
    <row r="2866" spans="1:8">
      <c r="A2866" s="1" t="s">
        <v>189</v>
      </c>
      <c r="B2866">
        <v>1</v>
      </c>
      <c r="C2866">
        <v>5</v>
      </c>
      <c r="D2866" s="30">
        <v>1531.2</v>
      </c>
      <c r="E2866" s="30">
        <f t="shared" si="45"/>
        <v>306.24</v>
      </c>
      <c r="F2866">
        <v>12</v>
      </c>
      <c r="G2866">
        <v>2016</v>
      </c>
      <c r="H2866" s="31">
        <f t="shared" si="44"/>
        <v>5</v>
      </c>
    </row>
    <row r="2867" spans="1:8">
      <c r="A2867" s="1" t="s">
        <v>190</v>
      </c>
      <c r="B2867">
        <v>1</v>
      </c>
      <c r="C2867">
        <v>5</v>
      </c>
      <c r="D2867" s="30">
        <v>1503.65</v>
      </c>
      <c r="E2867" s="30">
        <f t="shared" si="45"/>
        <v>300.73</v>
      </c>
      <c r="F2867">
        <v>12</v>
      </c>
      <c r="G2867">
        <v>2016</v>
      </c>
      <c r="H2867" s="31">
        <f t="shared" si="44"/>
        <v>5</v>
      </c>
    </row>
    <row r="2868" spans="1:8">
      <c r="A2868" s="1" t="s">
        <v>191</v>
      </c>
      <c r="B2868">
        <v>1</v>
      </c>
      <c r="C2868">
        <v>5</v>
      </c>
      <c r="D2868" s="30">
        <v>914.33</v>
      </c>
      <c r="E2868" s="30">
        <f t="shared" si="45"/>
        <v>182.86600000000001</v>
      </c>
      <c r="F2868">
        <v>12</v>
      </c>
      <c r="G2868">
        <v>2016</v>
      </c>
      <c r="H2868" s="31">
        <f t="shared" si="44"/>
        <v>5</v>
      </c>
    </row>
    <row r="2869" spans="1:8">
      <c r="A2869" s="1" t="s">
        <v>192</v>
      </c>
      <c r="B2869">
        <v>23</v>
      </c>
      <c r="C2869">
        <v>116</v>
      </c>
      <c r="D2869" s="30">
        <v>38373.800000000003</v>
      </c>
      <c r="E2869" s="30">
        <f t="shared" si="45"/>
        <v>330.80862068965519</v>
      </c>
      <c r="F2869">
        <v>12</v>
      </c>
      <c r="G2869">
        <v>2016</v>
      </c>
      <c r="H2869" s="31">
        <f t="shared" si="44"/>
        <v>5.0434782608695654</v>
      </c>
    </row>
    <row r="2870" spans="1:8">
      <c r="A2870" s="1" t="s">
        <v>193</v>
      </c>
      <c r="B2870">
        <v>533</v>
      </c>
      <c r="C2870">
        <v>2693</v>
      </c>
      <c r="D2870" s="30">
        <v>821922.84</v>
      </c>
      <c r="E2870" s="30">
        <f t="shared" si="45"/>
        <v>305.20714444857038</v>
      </c>
      <c r="F2870">
        <v>12</v>
      </c>
      <c r="G2870">
        <v>2016</v>
      </c>
      <c r="H2870" s="31">
        <f t="shared" si="44"/>
        <v>5.0525328330206376</v>
      </c>
    </row>
    <row r="2871" spans="1:8">
      <c r="A2871" s="1" t="s">
        <v>194</v>
      </c>
      <c r="B2871">
        <v>149</v>
      </c>
      <c r="C2871">
        <v>753</v>
      </c>
      <c r="D2871" s="30">
        <v>262690.88</v>
      </c>
      <c r="E2871" s="30">
        <f t="shared" si="45"/>
        <v>348.85907038512619</v>
      </c>
      <c r="F2871">
        <v>12</v>
      </c>
      <c r="G2871">
        <v>2016</v>
      </c>
      <c r="H2871" s="31">
        <f t="shared" si="44"/>
        <v>5.0536912751677852</v>
      </c>
    </row>
    <row r="2872" spans="1:8">
      <c r="A2872" s="1" t="s">
        <v>195</v>
      </c>
      <c r="B2872">
        <v>13</v>
      </c>
      <c r="C2872">
        <v>66</v>
      </c>
      <c r="D2872" s="30">
        <v>34633.57</v>
      </c>
      <c r="E2872" s="30">
        <f t="shared" si="45"/>
        <v>524.75106060606061</v>
      </c>
      <c r="F2872">
        <v>12</v>
      </c>
      <c r="G2872">
        <v>2016</v>
      </c>
      <c r="H2872" s="31">
        <f t="shared" si="44"/>
        <v>5.0769230769230766</v>
      </c>
    </row>
    <row r="2873" spans="1:8">
      <c r="A2873" s="1" t="s">
        <v>196</v>
      </c>
      <c r="B2873">
        <v>42</v>
      </c>
      <c r="C2873">
        <v>218</v>
      </c>
      <c r="D2873" s="30">
        <v>72997.350000000006</v>
      </c>
      <c r="E2873" s="30">
        <f t="shared" si="45"/>
        <v>334.85022935779818</v>
      </c>
      <c r="F2873">
        <v>12</v>
      </c>
      <c r="G2873">
        <v>2016</v>
      </c>
      <c r="H2873" s="31">
        <f t="shared" si="44"/>
        <v>5.1904761904761907</v>
      </c>
    </row>
    <row r="2874" spans="1:8">
      <c r="A2874" s="1" t="s">
        <v>197</v>
      </c>
      <c r="B2874">
        <v>2</v>
      </c>
      <c r="C2874">
        <v>11</v>
      </c>
      <c r="D2874" s="30">
        <v>5748.08</v>
      </c>
      <c r="E2874" s="30">
        <f t="shared" si="45"/>
        <v>522.55272727272722</v>
      </c>
      <c r="F2874">
        <v>12</v>
      </c>
      <c r="G2874">
        <v>2016</v>
      </c>
      <c r="H2874" s="31">
        <f t="shared" si="44"/>
        <v>5.5</v>
      </c>
    </row>
    <row r="2875" spans="1:8">
      <c r="A2875" s="1" t="s">
        <v>198</v>
      </c>
      <c r="B2875">
        <v>15</v>
      </c>
      <c r="C2875">
        <v>85</v>
      </c>
      <c r="D2875" s="30">
        <v>30698.89</v>
      </c>
      <c r="E2875" s="30">
        <f t="shared" si="45"/>
        <v>361.16341176470587</v>
      </c>
      <c r="F2875">
        <v>12</v>
      </c>
      <c r="G2875">
        <v>2016</v>
      </c>
      <c r="H2875" s="31">
        <f t="shared" si="44"/>
        <v>5.666666666666667</v>
      </c>
    </row>
    <row r="2876" spans="1:8">
      <c r="A2876" s="1" t="s">
        <v>199</v>
      </c>
      <c r="B2876">
        <v>3</v>
      </c>
      <c r="C2876">
        <v>17</v>
      </c>
      <c r="D2876" s="30">
        <v>13351.48</v>
      </c>
      <c r="E2876" s="30">
        <f t="shared" si="45"/>
        <v>785.38117647058823</v>
      </c>
      <c r="F2876">
        <v>12</v>
      </c>
      <c r="G2876">
        <v>2016</v>
      </c>
      <c r="H2876" s="31">
        <f t="shared" si="44"/>
        <v>5.666666666666667</v>
      </c>
    </row>
    <row r="2877" spans="1:8">
      <c r="A2877" s="1" t="s">
        <v>200</v>
      </c>
      <c r="B2877">
        <v>67</v>
      </c>
      <c r="C2877">
        <v>393</v>
      </c>
      <c r="D2877" s="30">
        <v>167795.3</v>
      </c>
      <c r="E2877" s="30">
        <f t="shared" si="45"/>
        <v>426.96005089058519</v>
      </c>
      <c r="F2877">
        <v>12</v>
      </c>
      <c r="G2877">
        <v>2016</v>
      </c>
      <c r="H2877" s="31">
        <f t="shared" si="44"/>
        <v>5.8656716417910451</v>
      </c>
    </row>
    <row r="2878" spans="1:8">
      <c r="A2878" s="1" t="s">
        <v>201</v>
      </c>
      <c r="B2878">
        <v>3</v>
      </c>
      <c r="C2878">
        <v>18</v>
      </c>
      <c r="D2878" s="30">
        <v>6789.46</v>
      </c>
      <c r="E2878" s="30">
        <f t="shared" si="45"/>
        <v>377.1922222222222</v>
      </c>
      <c r="F2878">
        <v>12</v>
      </c>
      <c r="G2878">
        <v>2016</v>
      </c>
      <c r="H2878" s="31">
        <f t="shared" si="44"/>
        <v>6</v>
      </c>
    </row>
    <row r="2879" spans="1:8">
      <c r="A2879" s="1" t="s">
        <v>202</v>
      </c>
      <c r="B2879">
        <v>8</v>
      </c>
      <c r="C2879">
        <v>48</v>
      </c>
      <c r="D2879" s="30">
        <v>18871.59</v>
      </c>
      <c r="E2879" s="30">
        <f t="shared" si="45"/>
        <v>393.15812499999998</v>
      </c>
      <c r="F2879">
        <v>12</v>
      </c>
      <c r="G2879">
        <v>2016</v>
      </c>
      <c r="H2879" s="31">
        <f t="shared" si="44"/>
        <v>6</v>
      </c>
    </row>
    <row r="2880" spans="1:8">
      <c r="A2880" s="1" t="s">
        <v>203</v>
      </c>
      <c r="B2880">
        <v>1</v>
      </c>
      <c r="C2880">
        <v>6</v>
      </c>
      <c r="D2880" s="30">
        <v>1430.5</v>
      </c>
      <c r="E2880" s="30">
        <f t="shared" si="45"/>
        <v>238.41666666666666</v>
      </c>
      <c r="F2880">
        <v>12</v>
      </c>
      <c r="G2880">
        <v>2016</v>
      </c>
      <c r="H2880" s="31">
        <f t="shared" si="44"/>
        <v>6</v>
      </c>
    </row>
    <row r="2881" spans="1:8">
      <c r="A2881" s="1" t="s">
        <v>204</v>
      </c>
      <c r="B2881">
        <v>74</v>
      </c>
      <c r="C2881">
        <v>452</v>
      </c>
      <c r="D2881" s="30">
        <v>188453.43</v>
      </c>
      <c r="E2881" s="30">
        <f t="shared" si="45"/>
        <v>416.93236725663718</v>
      </c>
      <c r="F2881">
        <v>12</v>
      </c>
      <c r="G2881">
        <v>2016</v>
      </c>
      <c r="H2881" s="31">
        <f t="shared" si="44"/>
        <v>6.1081081081081079</v>
      </c>
    </row>
    <row r="2882" spans="1:8">
      <c r="A2882" s="1" t="s">
        <v>205</v>
      </c>
      <c r="B2882">
        <v>41</v>
      </c>
      <c r="C2882">
        <v>255</v>
      </c>
      <c r="D2882" s="30">
        <v>153977.41</v>
      </c>
      <c r="E2882" s="30">
        <f t="shared" si="45"/>
        <v>603.83298039215686</v>
      </c>
      <c r="F2882">
        <v>12</v>
      </c>
      <c r="G2882">
        <v>2016</v>
      </c>
      <c r="H2882" s="31">
        <f t="shared" si="44"/>
        <v>6.2195121951219514</v>
      </c>
    </row>
    <row r="2883" spans="1:8">
      <c r="A2883" s="1" t="s">
        <v>206</v>
      </c>
      <c r="B2883">
        <v>685</v>
      </c>
      <c r="C2883">
        <v>4267</v>
      </c>
      <c r="D2883" s="30">
        <v>2715952.19</v>
      </c>
      <c r="E2883" s="30">
        <f t="shared" si="45"/>
        <v>636.50156784626199</v>
      </c>
      <c r="F2883">
        <v>12</v>
      </c>
      <c r="G2883">
        <v>2016</v>
      </c>
      <c r="H2883" s="31">
        <f t="shared" si="44"/>
        <v>6.2291970802919705</v>
      </c>
    </row>
    <row r="2884" spans="1:8">
      <c r="A2884" s="1" t="s">
        <v>207</v>
      </c>
      <c r="B2884">
        <v>67</v>
      </c>
      <c r="C2884">
        <v>418</v>
      </c>
      <c r="D2884" s="30">
        <v>217718.05</v>
      </c>
      <c r="E2884" s="30">
        <f t="shared" si="45"/>
        <v>520.85657894736835</v>
      </c>
      <c r="F2884">
        <v>12</v>
      </c>
      <c r="G2884">
        <v>2016</v>
      </c>
      <c r="H2884" s="31">
        <f t="shared" ref="H2884:H2947" si="46">C2884/B2884</f>
        <v>6.2388059701492535</v>
      </c>
    </row>
    <row r="2885" spans="1:8">
      <c r="A2885" s="1" t="s">
        <v>208</v>
      </c>
      <c r="B2885">
        <v>51</v>
      </c>
      <c r="C2885">
        <v>320</v>
      </c>
      <c r="D2885" s="30">
        <v>156937.41</v>
      </c>
      <c r="E2885" s="30">
        <f t="shared" si="45"/>
        <v>490.42940625</v>
      </c>
      <c r="F2885">
        <v>12</v>
      </c>
      <c r="G2885">
        <v>2016</v>
      </c>
      <c r="H2885" s="31">
        <f t="shared" si="46"/>
        <v>6.2745098039215685</v>
      </c>
    </row>
    <row r="2886" spans="1:8">
      <c r="A2886" s="1" t="s">
        <v>209</v>
      </c>
      <c r="B2886">
        <v>795</v>
      </c>
      <c r="C2886">
        <v>5141</v>
      </c>
      <c r="D2886" s="30">
        <v>1878577.96</v>
      </c>
      <c r="E2886" s="30">
        <f t="shared" si="45"/>
        <v>365.41100175063218</v>
      </c>
      <c r="F2886">
        <v>12</v>
      </c>
      <c r="G2886">
        <v>2016</v>
      </c>
      <c r="H2886" s="31">
        <f t="shared" si="46"/>
        <v>6.4666666666666668</v>
      </c>
    </row>
    <row r="2887" spans="1:8">
      <c r="A2887" s="1" t="s">
        <v>210</v>
      </c>
      <c r="B2887">
        <v>22</v>
      </c>
      <c r="C2887">
        <v>146</v>
      </c>
      <c r="D2887" s="30">
        <v>173540.81</v>
      </c>
      <c r="E2887" s="30">
        <f t="shared" si="45"/>
        <v>1188.6356849315068</v>
      </c>
      <c r="F2887">
        <v>12</v>
      </c>
      <c r="G2887">
        <v>2016</v>
      </c>
      <c r="H2887" s="31">
        <f t="shared" si="46"/>
        <v>6.6363636363636367</v>
      </c>
    </row>
    <row r="2888" spans="1:8">
      <c r="A2888" s="1" t="s">
        <v>211</v>
      </c>
      <c r="B2888">
        <v>386</v>
      </c>
      <c r="C2888">
        <v>2625</v>
      </c>
      <c r="D2888" s="30">
        <v>1198654.83</v>
      </c>
      <c r="E2888" s="30">
        <f t="shared" si="45"/>
        <v>456.63041142857145</v>
      </c>
      <c r="F2888">
        <v>12</v>
      </c>
      <c r="G2888">
        <v>2016</v>
      </c>
      <c r="H2888" s="31">
        <f t="shared" si="46"/>
        <v>6.8005181347150261</v>
      </c>
    </row>
    <row r="2889" spans="1:8">
      <c r="A2889" s="1" t="s">
        <v>212</v>
      </c>
      <c r="B2889">
        <v>8</v>
      </c>
      <c r="C2889">
        <v>55</v>
      </c>
      <c r="D2889" s="30">
        <v>28344.04</v>
      </c>
      <c r="E2889" s="30">
        <f t="shared" si="45"/>
        <v>515.34618181818189</v>
      </c>
      <c r="F2889">
        <v>12</v>
      </c>
      <c r="G2889">
        <v>2016</v>
      </c>
      <c r="H2889" s="31">
        <f t="shared" si="46"/>
        <v>6.875</v>
      </c>
    </row>
    <row r="2890" spans="1:8">
      <c r="A2890" s="1" t="s">
        <v>213</v>
      </c>
      <c r="B2890">
        <v>1</v>
      </c>
      <c r="C2890">
        <v>7</v>
      </c>
      <c r="D2890" s="30">
        <v>4483.3100000000004</v>
      </c>
      <c r="E2890" s="30">
        <f t="shared" si="45"/>
        <v>640.47285714285715</v>
      </c>
      <c r="F2890">
        <v>12</v>
      </c>
      <c r="G2890">
        <v>2016</v>
      </c>
      <c r="H2890" s="31">
        <f t="shared" si="46"/>
        <v>7</v>
      </c>
    </row>
    <row r="2891" spans="1:8">
      <c r="A2891" s="1" t="s">
        <v>214</v>
      </c>
      <c r="B2891">
        <v>1</v>
      </c>
      <c r="C2891">
        <v>7</v>
      </c>
      <c r="D2891" s="30">
        <v>667.53</v>
      </c>
      <c r="E2891" s="30">
        <f t="shared" si="45"/>
        <v>95.361428571428561</v>
      </c>
      <c r="F2891">
        <v>12</v>
      </c>
      <c r="G2891">
        <v>2016</v>
      </c>
      <c r="H2891" s="31">
        <f t="shared" si="46"/>
        <v>7</v>
      </c>
    </row>
    <row r="2892" spans="1:8">
      <c r="A2892" s="1" t="s">
        <v>215</v>
      </c>
      <c r="B2892">
        <v>1</v>
      </c>
      <c r="C2892">
        <v>7</v>
      </c>
      <c r="D2892" s="30">
        <v>1699</v>
      </c>
      <c r="E2892" s="30">
        <f t="shared" si="45"/>
        <v>242.71428571428572</v>
      </c>
      <c r="F2892">
        <v>12</v>
      </c>
      <c r="G2892">
        <v>2016</v>
      </c>
      <c r="H2892" s="31">
        <f t="shared" si="46"/>
        <v>7</v>
      </c>
    </row>
    <row r="2893" spans="1:8">
      <c r="A2893" s="1" t="s">
        <v>216</v>
      </c>
      <c r="B2893">
        <v>17</v>
      </c>
      <c r="C2893">
        <v>121</v>
      </c>
      <c r="D2893" s="30">
        <v>44318.6</v>
      </c>
      <c r="E2893" s="30">
        <f t="shared" si="45"/>
        <v>366.26942148760327</v>
      </c>
      <c r="F2893">
        <v>12</v>
      </c>
      <c r="G2893">
        <v>2016</v>
      </c>
      <c r="H2893" s="31">
        <f t="shared" si="46"/>
        <v>7.117647058823529</v>
      </c>
    </row>
    <row r="2894" spans="1:8">
      <c r="A2894" s="1" t="s">
        <v>217</v>
      </c>
      <c r="B2894">
        <v>29</v>
      </c>
      <c r="C2894">
        <v>212</v>
      </c>
      <c r="D2894" s="30">
        <v>85305.32</v>
      </c>
      <c r="E2894" s="30">
        <f t="shared" si="45"/>
        <v>402.38358490566043</v>
      </c>
      <c r="F2894">
        <v>12</v>
      </c>
      <c r="G2894">
        <v>2016</v>
      </c>
      <c r="H2894" s="31">
        <f t="shared" si="46"/>
        <v>7.3103448275862073</v>
      </c>
    </row>
    <row r="2895" spans="1:8">
      <c r="A2895" s="1" t="s">
        <v>218</v>
      </c>
      <c r="B2895">
        <v>18</v>
      </c>
      <c r="C2895">
        <v>132</v>
      </c>
      <c r="D2895" s="30">
        <v>49941.13</v>
      </c>
      <c r="E2895" s="30">
        <f t="shared" si="45"/>
        <v>378.34189393939391</v>
      </c>
      <c r="F2895">
        <v>12</v>
      </c>
      <c r="G2895">
        <v>2016</v>
      </c>
      <c r="H2895" s="31">
        <f t="shared" si="46"/>
        <v>7.333333333333333</v>
      </c>
    </row>
    <row r="2896" spans="1:8">
      <c r="A2896" s="1" t="s">
        <v>219</v>
      </c>
      <c r="B2896">
        <v>7</v>
      </c>
      <c r="C2896">
        <v>52</v>
      </c>
      <c r="D2896" s="30">
        <v>22026.18</v>
      </c>
      <c r="E2896" s="30">
        <f t="shared" si="45"/>
        <v>423.58038461538462</v>
      </c>
      <c r="F2896">
        <v>12</v>
      </c>
      <c r="G2896">
        <v>2016</v>
      </c>
      <c r="H2896" s="31">
        <f t="shared" si="46"/>
        <v>7.4285714285714288</v>
      </c>
    </row>
    <row r="2897" spans="1:8">
      <c r="A2897" s="1" t="s">
        <v>220</v>
      </c>
      <c r="B2897">
        <v>114</v>
      </c>
      <c r="C2897">
        <v>873</v>
      </c>
      <c r="D2897" s="30">
        <v>443959.92</v>
      </c>
      <c r="E2897" s="30">
        <f t="shared" si="45"/>
        <v>508.54515463917522</v>
      </c>
      <c r="F2897">
        <v>12</v>
      </c>
      <c r="G2897">
        <v>2016</v>
      </c>
      <c r="H2897" s="31">
        <f t="shared" si="46"/>
        <v>7.6578947368421053</v>
      </c>
    </row>
    <row r="2898" spans="1:8">
      <c r="A2898" s="1" t="s">
        <v>221</v>
      </c>
      <c r="B2898">
        <v>18</v>
      </c>
      <c r="C2898">
        <v>138</v>
      </c>
      <c r="D2898" s="30">
        <v>62233.51</v>
      </c>
      <c r="E2898" s="30">
        <f t="shared" si="45"/>
        <v>450.96746376811598</v>
      </c>
      <c r="F2898">
        <v>12</v>
      </c>
      <c r="G2898">
        <v>2016</v>
      </c>
      <c r="H2898" s="31">
        <f t="shared" si="46"/>
        <v>7.666666666666667</v>
      </c>
    </row>
    <row r="2899" spans="1:8">
      <c r="A2899" s="1" t="s">
        <v>222</v>
      </c>
      <c r="B2899">
        <v>17</v>
      </c>
      <c r="C2899">
        <v>131</v>
      </c>
      <c r="D2899" s="30">
        <v>107348.89</v>
      </c>
      <c r="E2899" s="30">
        <f t="shared" si="45"/>
        <v>819.45717557251908</v>
      </c>
      <c r="F2899">
        <v>12</v>
      </c>
      <c r="G2899">
        <v>2016</v>
      </c>
      <c r="H2899" s="31">
        <f t="shared" si="46"/>
        <v>7.7058823529411766</v>
      </c>
    </row>
    <row r="2900" spans="1:8">
      <c r="A2900" s="1" t="s">
        <v>223</v>
      </c>
      <c r="B2900">
        <v>124</v>
      </c>
      <c r="C2900">
        <v>978</v>
      </c>
      <c r="D2900" s="30">
        <v>368604.87</v>
      </c>
      <c r="E2900" s="30">
        <f t="shared" ref="E2900:E2963" si="47">D2900/C2900</f>
        <v>376.89659509202454</v>
      </c>
      <c r="F2900">
        <v>12</v>
      </c>
      <c r="G2900">
        <v>2016</v>
      </c>
      <c r="H2900" s="31">
        <f t="shared" si="46"/>
        <v>7.887096774193548</v>
      </c>
    </row>
    <row r="2901" spans="1:8">
      <c r="A2901" s="1" t="s">
        <v>224</v>
      </c>
      <c r="B2901">
        <v>2</v>
      </c>
      <c r="C2901">
        <v>16</v>
      </c>
      <c r="D2901" s="30">
        <v>9969.64</v>
      </c>
      <c r="E2901" s="30">
        <f t="shared" si="47"/>
        <v>623.10249999999996</v>
      </c>
      <c r="F2901">
        <v>12</v>
      </c>
      <c r="G2901">
        <v>2016</v>
      </c>
      <c r="H2901" s="31">
        <f t="shared" si="46"/>
        <v>8</v>
      </c>
    </row>
    <row r="2902" spans="1:8">
      <c r="A2902" s="1" t="s">
        <v>225</v>
      </c>
      <c r="B2902">
        <v>12</v>
      </c>
      <c r="C2902">
        <v>96</v>
      </c>
      <c r="D2902" s="30">
        <v>40352.71</v>
      </c>
      <c r="E2902" s="30">
        <f t="shared" si="47"/>
        <v>420.34072916666668</v>
      </c>
      <c r="F2902">
        <v>12</v>
      </c>
      <c r="G2902">
        <v>2016</v>
      </c>
      <c r="H2902" s="31">
        <f t="shared" si="46"/>
        <v>8</v>
      </c>
    </row>
    <row r="2903" spans="1:8">
      <c r="A2903" s="1" t="s">
        <v>226</v>
      </c>
      <c r="B2903">
        <v>14</v>
      </c>
      <c r="C2903">
        <v>112</v>
      </c>
      <c r="D2903" s="30">
        <v>42164.75</v>
      </c>
      <c r="E2903" s="30">
        <f t="shared" si="47"/>
        <v>376.47098214285717</v>
      </c>
      <c r="F2903">
        <v>12</v>
      </c>
      <c r="G2903">
        <v>2016</v>
      </c>
      <c r="H2903" s="31">
        <f t="shared" si="46"/>
        <v>8</v>
      </c>
    </row>
    <row r="2904" spans="1:8">
      <c r="A2904" s="1" t="s">
        <v>227</v>
      </c>
      <c r="B2904">
        <v>768</v>
      </c>
      <c r="C2904">
        <v>6202</v>
      </c>
      <c r="D2904" s="30">
        <v>2640202.08</v>
      </c>
      <c r="E2904" s="30">
        <f t="shared" si="47"/>
        <v>425.70172202515317</v>
      </c>
      <c r="F2904">
        <v>12</v>
      </c>
      <c r="G2904">
        <v>2016</v>
      </c>
      <c r="H2904" s="31">
        <f t="shared" si="46"/>
        <v>8.0755208333333339</v>
      </c>
    </row>
    <row r="2905" spans="1:8">
      <c r="A2905" s="1" t="s">
        <v>228</v>
      </c>
      <c r="B2905">
        <v>1023</v>
      </c>
      <c r="C2905">
        <v>8315</v>
      </c>
      <c r="D2905" s="30">
        <v>3215470.2</v>
      </c>
      <c r="E2905" s="30">
        <f t="shared" si="47"/>
        <v>386.70717979555025</v>
      </c>
      <c r="F2905">
        <v>12</v>
      </c>
      <c r="G2905">
        <v>2016</v>
      </c>
      <c r="H2905" s="31">
        <f t="shared" si="46"/>
        <v>8.1280547409579675</v>
      </c>
    </row>
    <row r="2906" spans="1:8">
      <c r="A2906" s="1" t="s">
        <v>229</v>
      </c>
      <c r="B2906">
        <v>8</v>
      </c>
      <c r="C2906">
        <v>67</v>
      </c>
      <c r="D2906" s="30">
        <v>26651.43</v>
      </c>
      <c r="E2906" s="30">
        <f t="shared" si="47"/>
        <v>397.78253731343284</v>
      </c>
      <c r="F2906">
        <v>12</v>
      </c>
      <c r="G2906">
        <v>2016</v>
      </c>
      <c r="H2906" s="31">
        <f t="shared" si="46"/>
        <v>8.375</v>
      </c>
    </row>
    <row r="2907" spans="1:8">
      <c r="A2907" s="1" t="s">
        <v>230</v>
      </c>
      <c r="B2907">
        <v>8</v>
      </c>
      <c r="C2907">
        <v>67</v>
      </c>
      <c r="D2907" s="30">
        <v>36287.550000000003</v>
      </c>
      <c r="E2907" s="30">
        <f t="shared" si="47"/>
        <v>541.60522388059701</v>
      </c>
      <c r="F2907">
        <v>12</v>
      </c>
      <c r="G2907">
        <v>2016</v>
      </c>
      <c r="H2907" s="31">
        <f t="shared" si="46"/>
        <v>8.375</v>
      </c>
    </row>
    <row r="2908" spans="1:8">
      <c r="A2908" s="1" t="s">
        <v>231</v>
      </c>
      <c r="B2908">
        <v>5</v>
      </c>
      <c r="C2908">
        <v>42</v>
      </c>
      <c r="D2908" s="30">
        <v>15939.36</v>
      </c>
      <c r="E2908" s="30">
        <f t="shared" si="47"/>
        <v>379.50857142857143</v>
      </c>
      <c r="F2908">
        <v>12</v>
      </c>
      <c r="G2908">
        <v>2016</v>
      </c>
      <c r="H2908" s="31">
        <f t="shared" si="46"/>
        <v>8.4</v>
      </c>
    </row>
    <row r="2909" spans="1:8">
      <c r="A2909" s="1" t="s">
        <v>232</v>
      </c>
      <c r="B2909">
        <v>2</v>
      </c>
      <c r="C2909">
        <v>17</v>
      </c>
      <c r="D2909" s="30">
        <v>4960.5</v>
      </c>
      <c r="E2909" s="30">
        <f t="shared" si="47"/>
        <v>291.79411764705884</v>
      </c>
      <c r="F2909">
        <v>12</v>
      </c>
      <c r="G2909">
        <v>2016</v>
      </c>
      <c r="H2909" s="31">
        <f t="shared" si="46"/>
        <v>8.5</v>
      </c>
    </row>
    <row r="2910" spans="1:8">
      <c r="A2910" s="1" t="s">
        <v>233</v>
      </c>
      <c r="B2910">
        <v>2</v>
      </c>
      <c r="C2910">
        <v>17</v>
      </c>
      <c r="D2910" s="30">
        <v>20023.78</v>
      </c>
      <c r="E2910" s="30">
        <f t="shared" si="47"/>
        <v>1177.8694117647058</v>
      </c>
      <c r="F2910">
        <v>12</v>
      </c>
      <c r="G2910">
        <v>2016</v>
      </c>
      <c r="H2910" s="31">
        <f t="shared" si="46"/>
        <v>8.5</v>
      </c>
    </row>
    <row r="2911" spans="1:8">
      <c r="A2911" s="1" t="s">
        <v>234</v>
      </c>
      <c r="B2911">
        <v>907</v>
      </c>
      <c r="C2911">
        <v>7757</v>
      </c>
      <c r="D2911" s="30">
        <v>2437845.4900000002</v>
      </c>
      <c r="E2911" s="30">
        <f t="shared" si="47"/>
        <v>314.27684542993427</v>
      </c>
      <c r="F2911">
        <v>12</v>
      </c>
      <c r="G2911">
        <v>2016</v>
      </c>
      <c r="H2911" s="31">
        <f t="shared" si="46"/>
        <v>8.5523704520396908</v>
      </c>
    </row>
    <row r="2912" spans="1:8">
      <c r="A2912" s="1" t="s">
        <v>235</v>
      </c>
      <c r="B2912">
        <v>79</v>
      </c>
      <c r="C2912">
        <v>686</v>
      </c>
      <c r="D2912" s="30">
        <v>227691.71</v>
      </c>
      <c r="E2912" s="30">
        <f t="shared" si="47"/>
        <v>331.91211370262391</v>
      </c>
      <c r="F2912">
        <v>12</v>
      </c>
      <c r="G2912">
        <v>2016</v>
      </c>
      <c r="H2912" s="31">
        <f t="shared" si="46"/>
        <v>8.6835443037974684</v>
      </c>
    </row>
    <row r="2913" spans="1:8">
      <c r="A2913" s="1" t="s">
        <v>236</v>
      </c>
      <c r="B2913">
        <v>79</v>
      </c>
      <c r="C2913">
        <v>689</v>
      </c>
      <c r="D2913" s="30">
        <v>273417.51</v>
      </c>
      <c r="E2913" s="30">
        <f t="shared" si="47"/>
        <v>396.8323802612482</v>
      </c>
      <c r="F2913">
        <v>12</v>
      </c>
      <c r="G2913">
        <v>2016</v>
      </c>
      <c r="H2913" s="31">
        <f t="shared" si="46"/>
        <v>8.7215189873417724</v>
      </c>
    </row>
    <row r="2914" spans="1:8">
      <c r="A2914" s="1" t="s">
        <v>237</v>
      </c>
      <c r="B2914">
        <v>4</v>
      </c>
      <c r="C2914">
        <v>35</v>
      </c>
      <c r="D2914" s="30">
        <v>8948.74</v>
      </c>
      <c r="E2914" s="30">
        <f t="shared" si="47"/>
        <v>255.67828571428572</v>
      </c>
      <c r="F2914">
        <v>12</v>
      </c>
      <c r="G2914">
        <v>2016</v>
      </c>
      <c r="H2914" s="31">
        <f t="shared" si="46"/>
        <v>8.75</v>
      </c>
    </row>
    <row r="2915" spans="1:8">
      <c r="A2915" s="1" t="s">
        <v>238</v>
      </c>
      <c r="B2915">
        <v>646</v>
      </c>
      <c r="C2915">
        <v>5802</v>
      </c>
      <c r="D2915" s="30">
        <v>2292562.64</v>
      </c>
      <c r="E2915" s="30">
        <f t="shared" si="47"/>
        <v>395.13316787314722</v>
      </c>
      <c r="F2915">
        <v>12</v>
      </c>
      <c r="G2915">
        <v>2016</v>
      </c>
      <c r="H2915" s="31">
        <f t="shared" si="46"/>
        <v>8.9814241486068109</v>
      </c>
    </row>
    <row r="2916" spans="1:8">
      <c r="A2916" s="1" t="s">
        <v>239</v>
      </c>
      <c r="B2916">
        <v>574</v>
      </c>
      <c r="C2916">
        <v>5156</v>
      </c>
      <c r="D2916" s="30">
        <v>2816593.94</v>
      </c>
      <c r="E2916" s="30">
        <f t="shared" si="47"/>
        <v>546.27500775795193</v>
      </c>
      <c r="F2916">
        <v>12</v>
      </c>
      <c r="G2916">
        <v>2016</v>
      </c>
      <c r="H2916" s="31">
        <f t="shared" si="46"/>
        <v>8.9825783972125439</v>
      </c>
    </row>
    <row r="2917" spans="1:8">
      <c r="A2917" s="1" t="s">
        <v>240</v>
      </c>
      <c r="B2917">
        <v>7</v>
      </c>
      <c r="C2917">
        <v>64</v>
      </c>
      <c r="D2917" s="30">
        <v>22409.1</v>
      </c>
      <c r="E2917" s="30">
        <f t="shared" si="47"/>
        <v>350.14218749999998</v>
      </c>
      <c r="F2917">
        <v>12</v>
      </c>
      <c r="G2917">
        <v>2016</v>
      </c>
      <c r="H2917" s="31">
        <f t="shared" si="46"/>
        <v>9.1428571428571423</v>
      </c>
    </row>
    <row r="2918" spans="1:8">
      <c r="A2918" s="1" t="s">
        <v>241</v>
      </c>
      <c r="B2918">
        <v>7</v>
      </c>
      <c r="C2918">
        <v>64</v>
      </c>
      <c r="D2918" s="30">
        <v>34025.230000000003</v>
      </c>
      <c r="E2918" s="30">
        <f t="shared" si="47"/>
        <v>531.64421875000005</v>
      </c>
      <c r="F2918">
        <v>12</v>
      </c>
      <c r="G2918">
        <v>2016</v>
      </c>
      <c r="H2918" s="31">
        <f t="shared" si="46"/>
        <v>9.1428571428571423</v>
      </c>
    </row>
    <row r="2919" spans="1:8">
      <c r="A2919" s="1" t="s">
        <v>242</v>
      </c>
      <c r="B2919">
        <v>13</v>
      </c>
      <c r="C2919">
        <v>121</v>
      </c>
      <c r="D2919" s="30">
        <v>151901.41</v>
      </c>
      <c r="E2919" s="30">
        <f t="shared" si="47"/>
        <v>1255.3835537190082</v>
      </c>
      <c r="F2919">
        <v>12</v>
      </c>
      <c r="G2919">
        <v>2016</v>
      </c>
      <c r="H2919" s="31">
        <f t="shared" si="46"/>
        <v>9.3076923076923084</v>
      </c>
    </row>
    <row r="2920" spans="1:8">
      <c r="A2920" s="1" t="s">
        <v>243</v>
      </c>
      <c r="B2920">
        <v>3</v>
      </c>
      <c r="C2920">
        <v>28</v>
      </c>
      <c r="D2920" s="30">
        <v>15091.93</v>
      </c>
      <c r="E2920" s="30">
        <f t="shared" si="47"/>
        <v>538.99750000000006</v>
      </c>
      <c r="F2920">
        <v>12</v>
      </c>
      <c r="G2920">
        <v>2016</v>
      </c>
      <c r="H2920" s="31">
        <f t="shared" si="46"/>
        <v>9.3333333333333339</v>
      </c>
    </row>
    <row r="2921" spans="1:8">
      <c r="A2921" s="1" t="s">
        <v>244</v>
      </c>
      <c r="B2921">
        <v>7</v>
      </c>
      <c r="C2921">
        <v>66</v>
      </c>
      <c r="D2921" s="30">
        <v>36187.339999999997</v>
      </c>
      <c r="E2921" s="30">
        <f t="shared" si="47"/>
        <v>548.29303030303026</v>
      </c>
      <c r="F2921">
        <v>12</v>
      </c>
      <c r="G2921">
        <v>2016</v>
      </c>
      <c r="H2921" s="31">
        <f t="shared" si="46"/>
        <v>9.4285714285714288</v>
      </c>
    </row>
    <row r="2922" spans="1:8">
      <c r="A2922" s="1" t="s">
        <v>245</v>
      </c>
      <c r="B2922">
        <v>2</v>
      </c>
      <c r="C2922">
        <v>19</v>
      </c>
      <c r="D2922" s="30">
        <v>7104.6</v>
      </c>
      <c r="E2922" s="30">
        <f t="shared" si="47"/>
        <v>373.92631578947368</v>
      </c>
      <c r="F2922">
        <v>12</v>
      </c>
      <c r="G2922">
        <v>2016</v>
      </c>
      <c r="H2922" s="31">
        <f t="shared" si="46"/>
        <v>9.5</v>
      </c>
    </row>
    <row r="2923" spans="1:8">
      <c r="A2923" s="1" t="s">
        <v>246</v>
      </c>
      <c r="B2923">
        <v>8</v>
      </c>
      <c r="C2923">
        <v>76</v>
      </c>
      <c r="D2923" s="30">
        <v>63576.18</v>
      </c>
      <c r="E2923" s="30">
        <f t="shared" si="47"/>
        <v>836.52868421052631</v>
      </c>
      <c r="F2923">
        <v>12</v>
      </c>
      <c r="G2923">
        <v>2016</v>
      </c>
      <c r="H2923" s="31">
        <f t="shared" si="46"/>
        <v>9.5</v>
      </c>
    </row>
    <row r="2924" spans="1:8">
      <c r="A2924" s="1" t="s">
        <v>247</v>
      </c>
      <c r="B2924">
        <v>8</v>
      </c>
      <c r="C2924">
        <v>80</v>
      </c>
      <c r="D2924" s="30">
        <v>22805.51</v>
      </c>
      <c r="E2924" s="30">
        <f t="shared" si="47"/>
        <v>285.06887499999999</v>
      </c>
      <c r="F2924">
        <v>12</v>
      </c>
      <c r="G2924">
        <v>2016</v>
      </c>
      <c r="H2924" s="31">
        <f t="shared" si="46"/>
        <v>10</v>
      </c>
    </row>
    <row r="2925" spans="1:8">
      <c r="A2925" s="1" t="s">
        <v>248</v>
      </c>
      <c r="B2925">
        <v>45</v>
      </c>
      <c r="C2925">
        <v>463</v>
      </c>
      <c r="D2925" s="30">
        <v>254796.22</v>
      </c>
      <c r="E2925" s="30">
        <f t="shared" si="47"/>
        <v>550.31580993520515</v>
      </c>
      <c r="F2925">
        <v>12</v>
      </c>
      <c r="G2925">
        <v>2016</v>
      </c>
      <c r="H2925" s="31">
        <f t="shared" si="46"/>
        <v>10.28888888888889</v>
      </c>
    </row>
    <row r="2926" spans="1:8">
      <c r="A2926" s="1" t="s">
        <v>249</v>
      </c>
      <c r="B2926">
        <v>6</v>
      </c>
      <c r="C2926">
        <v>62</v>
      </c>
      <c r="D2926" s="30">
        <v>24774.85</v>
      </c>
      <c r="E2926" s="30">
        <f t="shared" si="47"/>
        <v>399.59435483870965</v>
      </c>
      <c r="F2926">
        <v>12</v>
      </c>
      <c r="G2926">
        <v>2016</v>
      </c>
      <c r="H2926" s="31">
        <f t="shared" si="46"/>
        <v>10.333333333333334</v>
      </c>
    </row>
    <row r="2927" spans="1:8">
      <c r="A2927" s="1" t="s">
        <v>250</v>
      </c>
      <c r="B2927">
        <v>77</v>
      </c>
      <c r="C2927">
        <v>799</v>
      </c>
      <c r="D2927" s="30">
        <v>345435.43</v>
      </c>
      <c r="E2927" s="30">
        <f t="shared" si="47"/>
        <v>432.33470588235292</v>
      </c>
      <c r="F2927">
        <v>12</v>
      </c>
      <c r="G2927">
        <v>2016</v>
      </c>
      <c r="H2927" s="31">
        <f t="shared" si="46"/>
        <v>10.376623376623376</v>
      </c>
    </row>
    <row r="2928" spans="1:8">
      <c r="A2928" s="1" t="s">
        <v>251</v>
      </c>
      <c r="B2928">
        <v>2</v>
      </c>
      <c r="C2928">
        <v>21</v>
      </c>
      <c r="D2928" s="30">
        <v>5723.65</v>
      </c>
      <c r="E2928" s="30">
        <f t="shared" si="47"/>
        <v>272.5547619047619</v>
      </c>
      <c r="F2928">
        <v>12</v>
      </c>
      <c r="G2928">
        <v>2016</v>
      </c>
      <c r="H2928" s="31">
        <f t="shared" si="46"/>
        <v>10.5</v>
      </c>
    </row>
    <row r="2929" spans="1:8">
      <c r="A2929" s="1" t="s">
        <v>252</v>
      </c>
      <c r="B2929">
        <v>30</v>
      </c>
      <c r="C2929">
        <v>318</v>
      </c>
      <c r="D2929" s="30">
        <v>93575.679999999993</v>
      </c>
      <c r="E2929" s="30">
        <f t="shared" si="47"/>
        <v>294.26314465408802</v>
      </c>
      <c r="F2929">
        <v>12</v>
      </c>
      <c r="G2929">
        <v>2016</v>
      </c>
      <c r="H2929" s="31">
        <f t="shared" si="46"/>
        <v>10.6</v>
      </c>
    </row>
    <row r="2930" spans="1:8">
      <c r="A2930" s="1" t="s">
        <v>253</v>
      </c>
      <c r="B2930">
        <v>21</v>
      </c>
      <c r="C2930">
        <v>226</v>
      </c>
      <c r="D2930" s="30">
        <v>115502.99</v>
      </c>
      <c r="E2930" s="30">
        <f t="shared" si="47"/>
        <v>511.07517699115044</v>
      </c>
      <c r="F2930">
        <v>12</v>
      </c>
      <c r="G2930">
        <v>2016</v>
      </c>
      <c r="H2930" s="31">
        <f t="shared" si="46"/>
        <v>10.761904761904763</v>
      </c>
    </row>
    <row r="2931" spans="1:8">
      <c r="A2931" s="1" t="s">
        <v>254</v>
      </c>
      <c r="B2931">
        <v>51</v>
      </c>
      <c r="C2931">
        <v>550</v>
      </c>
      <c r="D2931" s="30">
        <v>276329.52</v>
      </c>
      <c r="E2931" s="30">
        <f t="shared" si="47"/>
        <v>502.4173090909091</v>
      </c>
      <c r="F2931">
        <v>12</v>
      </c>
      <c r="G2931">
        <v>2016</v>
      </c>
      <c r="H2931" s="31">
        <f t="shared" si="46"/>
        <v>10.784313725490197</v>
      </c>
    </row>
    <row r="2932" spans="1:8">
      <c r="A2932" s="1" t="s">
        <v>255</v>
      </c>
      <c r="B2932">
        <v>138</v>
      </c>
      <c r="C2932">
        <v>1506</v>
      </c>
      <c r="D2932" s="30">
        <v>624813.59</v>
      </c>
      <c r="E2932" s="30">
        <f t="shared" si="47"/>
        <v>414.88286188579013</v>
      </c>
      <c r="F2932">
        <v>12</v>
      </c>
      <c r="G2932">
        <v>2016</v>
      </c>
      <c r="H2932" s="31">
        <f t="shared" si="46"/>
        <v>10.913043478260869</v>
      </c>
    </row>
    <row r="2933" spans="1:8">
      <c r="A2933" s="1" t="s">
        <v>256</v>
      </c>
      <c r="B2933">
        <v>115</v>
      </c>
      <c r="C2933">
        <v>1286</v>
      </c>
      <c r="D2933" s="30">
        <v>635416.75</v>
      </c>
      <c r="E2933" s="30">
        <f t="shared" si="47"/>
        <v>494.10322706065318</v>
      </c>
      <c r="F2933">
        <v>12</v>
      </c>
      <c r="G2933">
        <v>2016</v>
      </c>
      <c r="H2933" s="31">
        <f t="shared" si="46"/>
        <v>11.182608695652174</v>
      </c>
    </row>
    <row r="2934" spans="1:8">
      <c r="A2934" s="1" t="s">
        <v>257</v>
      </c>
      <c r="B2934">
        <v>163</v>
      </c>
      <c r="C2934">
        <v>1848</v>
      </c>
      <c r="D2934" s="30">
        <v>1449511.18</v>
      </c>
      <c r="E2934" s="30">
        <f t="shared" si="47"/>
        <v>784.36752164502161</v>
      </c>
      <c r="F2934">
        <v>12</v>
      </c>
      <c r="G2934">
        <v>2016</v>
      </c>
      <c r="H2934" s="31">
        <f t="shared" si="46"/>
        <v>11.337423312883436</v>
      </c>
    </row>
    <row r="2935" spans="1:8">
      <c r="A2935" s="1" t="s">
        <v>258</v>
      </c>
      <c r="B2935">
        <v>11</v>
      </c>
      <c r="C2935">
        <v>125</v>
      </c>
      <c r="D2935" s="30">
        <v>38486.42</v>
      </c>
      <c r="E2935" s="30">
        <f t="shared" si="47"/>
        <v>307.89135999999996</v>
      </c>
      <c r="F2935">
        <v>12</v>
      </c>
      <c r="G2935">
        <v>2016</v>
      </c>
      <c r="H2935" s="31">
        <f t="shared" si="46"/>
        <v>11.363636363636363</v>
      </c>
    </row>
    <row r="2936" spans="1:8">
      <c r="A2936" s="1" t="s">
        <v>259</v>
      </c>
      <c r="B2936">
        <v>2118</v>
      </c>
      <c r="C2936">
        <v>24173</v>
      </c>
      <c r="D2936" s="30">
        <v>11535124.33</v>
      </c>
      <c r="E2936" s="30">
        <f t="shared" si="47"/>
        <v>477.19043271418525</v>
      </c>
      <c r="F2936">
        <v>12</v>
      </c>
      <c r="G2936">
        <v>2016</v>
      </c>
      <c r="H2936" s="31">
        <f t="shared" si="46"/>
        <v>11.413125590179414</v>
      </c>
    </row>
    <row r="2937" spans="1:8">
      <c r="A2937" s="1" t="s">
        <v>260</v>
      </c>
      <c r="B2937">
        <v>2</v>
      </c>
      <c r="C2937">
        <v>23</v>
      </c>
      <c r="D2937" s="30">
        <v>25884.94</v>
      </c>
      <c r="E2937" s="30">
        <f t="shared" si="47"/>
        <v>1125.4321739130435</v>
      </c>
      <c r="F2937">
        <v>12</v>
      </c>
      <c r="G2937">
        <v>2016</v>
      </c>
      <c r="H2937" s="31">
        <f t="shared" si="46"/>
        <v>11.5</v>
      </c>
    </row>
    <row r="2938" spans="1:8">
      <c r="A2938" s="1" t="s">
        <v>261</v>
      </c>
      <c r="B2938">
        <v>29</v>
      </c>
      <c r="C2938">
        <v>340</v>
      </c>
      <c r="D2938" s="30">
        <v>135579.32999999999</v>
      </c>
      <c r="E2938" s="30">
        <f t="shared" si="47"/>
        <v>398.76273529411759</v>
      </c>
      <c r="F2938">
        <v>12</v>
      </c>
      <c r="G2938">
        <v>2016</v>
      </c>
      <c r="H2938" s="31">
        <f t="shared" si="46"/>
        <v>11.724137931034482</v>
      </c>
    </row>
    <row r="2939" spans="1:8">
      <c r="A2939" s="1" t="s">
        <v>262</v>
      </c>
      <c r="B2939">
        <v>275</v>
      </c>
      <c r="C2939">
        <v>3292</v>
      </c>
      <c r="D2939" s="30">
        <v>1343152.2</v>
      </c>
      <c r="E2939" s="30">
        <f t="shared" si="47"/>
        <v>408.00492102065613</v>
      </c>
      <c r="F2939">
        <v>12</v>
      </c>
      <c r="G2939">
        <v>2016</v>
      </c>
      <c r="H2939" s="31">
        <f t="shared" si="46"/>
        <v>11.970909090909091</v>
      </c>
    </row>
    <row r="2940" spans="1:8">
      <c r="A2940" s="1" t="s">
        <v>263</v>
      </c>
      <c r="B2940">
        <v>306</v>
      </c>
      <c r="C2940">
        <v>3669</v>
      </c>
      <c r="D2940" s="30">
        <v>2647728.64</v>
      </c>
      <c r="E2940" s="30">
        <f t="shared" si="47"/>
        <v>721.64857999454898</v>
      </c>
      <c r="F2940">
        <v>12</v>
      </c>
      <c r="G2940">
        <v>2016</v>
      </c>
      <c r="H2940" s="31">
        <f t="shared" si="46"/>
        <v>11.990196078431373</v>
      </c>
    </row>
    <row r="2941" spans="1:8">
      <c r="A2941" s="1" t="s">
        <v>264</v>
      </c>
      <c r="B2941">
        <v>1</v>
      </c>
      <c r="C2941">
        <v>12</v>
      </c>
      <c r="D2941" s="30">
        <v>11697.94</v>
      </c>
      <c r="E2941" s="30">
        <f t="shared" si="47"/>
        <v>974.82833333333338</v>
      </c>
      <c r="F2941">
        <v>12</v>
      </c>
      <c r="G2941">
        <v>2016</v>
      </c>
      <c r="H2941" s="31">
        <f t="shared" si="46"/>
        <v>12</v>
      </c>
    </row>
    <row r="2942" spans="1:8">
      <c r="A2942" s="1" t="s">
        <v>265</v>
      </c>
      <c r="B2942">
        <v>29</v>
      </c>
      <c r="C2942">
        <v>353</v>
      </c>
      <c r="D2942" s="30">
        <v>169423.08</v>
      </c>
      <c r="E2942" s="30">
        <f t="shared" si="47"/>
        <v>479.95206798866855</v>
      </c>
      <c r="F2942">
        <v>12</v>
      </c>
      <c r="G2942">
        <v>2016</v>
      </c>
      <c r="H2942" s="31">
        <f t="shared" si="46"/>
        <v>12.172413793103448</v>
      </c>
    </row>
    <row r="2943" spans="1:8">
      <c r="A2943" s="1" t="s">
        <v>266</v>
      </c>
      <c r="B2943">
        <v>47</v>
      </c>
      <c r="C2943">
        <v>575</v>
      </c>
      <c r="D2943" s="30">
        <v>173583.27</v>
      </c>
      <c r="E2943" s="30">
        <f t="shared" si="47"/>
        <v>301.88394782608691</v>
      </c>
      <c r="F2943">
        <v>12</v>
      </c>
      <c r="G2943">
        <v>2016</v>
      </c>
      <c r="H2943" s="31">
        <f t="shared" si="46"/>
        <v>12.23404255319149</v>
      </c>
    </row>
    <row r="2944" spans="1:8">
      <c r="A2944" s="1" t="s">
        <v>267</v>
      </c>
      <c r="B2944">
        <v>47</v>
      </c>
      <c r="C2944">
        <v>578</v>
      </c>
      <c r="D2944" s="30">
        <v>260634.03</v>
      </c>
      <c r="E2944" s="30">
        <f t="shared" si="47"/>
        <v>450.92392733564014</v>
      </c>
      <c r="F2944">
        <v>12</v>
      </c>
      <c r="G2944">
        <v>2016</v>
      </c>
      <c r="H2944" s="31">
        <f t="shared" si="46"/>
        <v>12.297872340425531</v>
      </c>
    </row>
    <row r="2945" spans="1:8">
      <c r="A2945" s="1" t="s">
        <v>268</v>
      </c>
      <c r="B2945">
        <v>4</v>
      </c>
      <c r="C2945">
        <v>50</v>
      </c>
      <c r="D2945" s="30">
        <v>35035.230000000003</v>
      </c>
      <c r="E2945" s="30">
        <f t="shared" si="47"/>
        <v>700.70460000000003</v>
      </c>
      <c r="F2945">
        <v>12</v>
      </c>
      <c r="G2945">
        <v>2016</v>
      </c>
      <c r="H2945" s="31">
        <f t="shared" si="46"/>
        <v>12.5</v>
      </c>
    </row>
    <row r="2946" spans="1:8">
      <c r="A2946" s="1" t="s">
        <v>269</v>
      </c>
      <c r="B2946">
        <v>9</v>
      </c>
      <c r="C2946">
        <v>113</v>
      </c>
      <c r="D2946" s="30">
        <v>52250.16</v>
      </c>
      <c r="E2946" s="30">
        <f t="shared" si="47"/>
        <v>462.390796460177</v>
      </c>
      <c r="F2946">
        <v>12</v>
      </c>
      <c r="G2946">
        <v>2016</v>
      </c>
      <c r="H2946" s="31">
        <f t="shared" si="46"/>
        <v>12.555555555555555</v>
      </c>
    </row>
    <row r="2947" spans="1:8">
      <c r="A2947" s="1" t="s">
        <v>270</v>
      </c>
      <c r="B2947">
        <v>24</v>
      </c>
      <c r="C2947">
        <v>302</v>
      </c>
      <c r="D2947" s="30">
        <v>107949.87</v>
      </c>
      <c r="E2947" s="30">
        <f t="shared" si="47"/>
        <v>357.44990066225165</v>
      </c>
      <c r="F2947">
        <v>12</v>
      </c>
      <c r="G2947">
        <v>2016</v>
      </c>
      <c r="H2947" s="31">
        <f t="shared" si="46"/>
        <v>12.583333333333334</v>
      </c>
    </row>
    <row r="2948" spans="1:8">
      <c r="A2948" s="1" t="s">
        <v>271</v>
      </c>
      <c r="B2948">
        <v>168</v>
      </c>
      <c r="C2948">
        <v>2135</v>
      </c>
      <c r="D2948" s="30">
        <v>1083837.6399999999</v>
      </c>
      <c r="E2948" s="30">
        <f t="shared" si="47"/>
        <v>507.65229039812641</v>
      </c>
      <c r="F2948">
        <v>12</v>
      </c>
      <c r="G2948">
        <v>2016</v>
      </c>
      <c r="H2948" s="31">
        <f t="shared" ref="H2948:H3011" si="48">C2948/B2948</f>
        <v>12.708333333333334</v>
      </c>
    </row>
    <row r="2949" spans="1:8">
      <c r="A2949" s="1" t="s">
        <v>272</v>
      </c>
      <c r="B2949">
        <v>686</v>
      </c>
      <c r="C2949">
        <v>8763</v>
      </c>
      <c r="D2949" s="30">
        <v>3657443.51</v>
      </c>
      <c r="E2949" s="30">
        <f t="shared" si="47"/>
        <v>417.37344630834184</v>
      </c>
      <c r="F2949">
        <v>12</v>
      </c>
      <c r="G2949">
        <v>2016</v>
      </c>
      <c r="H2949" s="31">
        <f t="shared" si="48"/>
        <v>12.774052478134111</v>
      </c>
    </row>
    <row r="2950" spans="1:8">
      <c r="A2950" s="1" t="s">
        <v>273</v>
      </c>
      <c r="B2950">
        <v>183</v>
      </c>
      <c r="C2950">
        <v>2347</v>
      </c>
      <c r="D2950" s="30">
        <v>2145484.7400000002</v>
      </c>
      <c r="E2950" s="30">
        <f t="shared" si="47"/>
        <v>914.13921602045173</v>
      </c>
      <c r="F2950">
        <v>12</v>
      </c>
      <c r="G2950">
        <v>2016</v>
      </c>
      <c r="H2950" s="31">
        <f t="shared" si="48"/>
        <v>12.825136612021858</v>
      </c>
    </row>
    <row r="2951" spans="1:8">
      <c r="A2951" s="1" t="s">
        <v>274</v>
      </c>
      <c r="B2951">
        <v>91</v>
      </c>
      <c r="C2951">
        <v>1179</v>
      </c>
      <c r="D2951" s="30">
        <v>1168783.45</v>
      </c>
      <c r="E2951" s="30">
        <f t="shared" si="47"/>
        <v>991.3345631891433</v>
      </c>
      <c r="F2951">
        <v>12</v>
      </c>
      <c r="G2951">
        <v>2016</v>
      </c>
      <c r="H2951" s="31">
        <f t="shared" si="48"/>
        <v>12.956043956043956</v>
      </c>
    </row>
    <row r="2952" spans="1:8">
      <c r="A2952" s="1" t="s">
        <v>275</v>
      </c>
      <c r="B2952">
        <v>13</v>
      </c>
      <c r="C2952">
        <v>170</v>
      </c>
      <c r="D2952" s="30">
        <v>56922.94</v>
      </c>
      <c r="E2952" s="30">
        <f t="shared" si="47"/>
        <v>334.84082352941175</v>
      </c>
      <c r="F2952">
        <v>12</v>
      </c>
      <c r="G2952">
        <v>2016</v>
      </c>
      <c r="H2952" s="31">
        <f t="shared" si="48"/>
        <v>13.076923076923077</v>
      </c>
    </row>
    <row r="2953" spans="1:8">
      <c r="A2953" s="1" t="s">
        <v>276</v>
      </c>
      <c r="B2953">
        <v>11</v>
      </c>
      <c r="C2953">
        <v>144</v>
      </c>
      <c r="D2953" s="30">
        <v>128097.03</v>
      </c>
      <c r="E2953" s="30">
        <f t="shared" si="47"/>
        <v>889.56270833333338</v>
      </c>
      <c r="F2953">
        <v>12</v>
      </c>
      <c r="G2953">
        <v>2016</v>
      </c>
      <c r="H2953" s="31">
        <f t="shared" si="48"/>
        <v>13.090909090909092</v>
      </c>
    </row>
    <row r="2954" spans="1:8">
      <c r="A2954" s="1" t="s">
        <v>277</v>
      </c>
      <c r="B2954">
        <v>67</v>
      </c>
      <c r="C2954">
        <v>884</v>
      </c>
      <c r="D2954" s="30">
        <v>355335.24</v>
      </c>
      <c r="E2954" s="30">
        <f t="shared" si="47"/>
        <v>401.96294117647057</v>
      </c>
      <c r="F2954">
        <v>12</v>
      </c>
      <c r="G2954">
        <v>2016</v>
      </c>
      <c r="H2954" s="31">
        <f t="shared" si="48"/>
        <v>13.194029850746269</v>
      </c>
    </row>
    <row r="2955" spans="1:8">
      <c r="A2955" s="1" t="s">
        <v>278</v>
      </c>
      <c r="B2955">
        <v>21</v>
      </c>
      <c r="C2955">
        <v>283</v>
      </c>
      <c r="D2955" s="30">
        <v>141165.24</v>
      </c>
      <c r="E2955" s="30">
        <f t="shared" si="47"/>
        <v>498.81710247349821</v>
      </c>
      <c r="F2955">
        <v>12</v>
      </c>
      <c r="G2955">
        <v>2016</v>
      </c>
      <c r="H2955" s="31">
        <f t="shared" si="48"/>
        <v>13.476190476190476</v>
      </c>
    </row>
    <row r="2956" spans="1:8">
      <c r="A2956" s="1" t="s">
        <v>279</v>
      </c>
      <c r="B2956">
        <v>45</v>
      </c>
      <c r="C2956">
        <v>622</v>
      </c>
      <c r="D2956" s="30">
        <v>529212.23</v>
      </c>
      <c r="E2956" s="30">
        <f t="shared" si="47"/>
        <v>850.82352090032157</v>
      </c>
      <c r="F2956">
        <v>12</v>
      </c>
      <c r="G2956">
        <v>2016</v>
      </c>
      <c r="H2956" s="31">
        <f t="shared" si="48"/>
        <v>13.822222222222223</v>
      </c>
    </row>
    <row r="2957" spans="1:8">
      <c r="A2957" s="1" t="s">
        <v>280</v>
      </c>
      <c r="B2957">
        <v>74</v>
      </c>
      <c r="C2957">
        <v>1032</v>
      </c>
      <c r="D2957" s="30">
        <v>631669.98</v>
      </c>
      <c r="E2957" s="30">
        <f t="shared" si="47"/>
        <v>612.0833139534883</v>
      </c>
      <c r="F2957">
        <v>12</v>
      </c>
      <c r="G2957">
        <v>2016</v>
      </c>
      <c r="H2957" s="31">
        <f t="shared" si="48"/>
        <v>13.945945945945946</v>
      </c>
    </row>
    <row r="2958" spans="1:8">
      <c r="A2958" s="1" t="s">
        <v>281</v>
      </c>
      <c r="B2958">
        <v>16</v>
      </c>
      <c r="C2958">
        <v>226</v>
      </c>
      <c r="D2958" s="30">
        <v>86241.39</v>
      </c>
      <c r="E2958" s="30">
        <f t="shared" si="47"/>
        <v>381.59907079646018</v>
      </c>
      <c r="F2958">
        <v>12</v>
      </c>
      <c r="G2958">
        <v>2016</v>
      </c>
      <c r="H2958" s="31">
        <f t="shared" si="48"/>
        <v>14.125</v>
      </c>
    </row>
    <row r="2959" spans="1:8">
      <c r="A2959" s="1" t="s">
        <v>282</v>
      </c>
      <c r="B2959">
        <v>12</v>
      </c>
      <c r="C2959">
        <v>170</v>
      </c>
      <c r="D2959" s="30">
        <v>97184.84</v>
      </c>
      <c r="E2959" s="30">
        <f t="shared" si="47"/>
        <v>571.67552941176473</v>
      </c>
      <c r="F2959">
        <v>12</v>
      </c>
      <c r="G2959">
        <v>2016</v>
      </c>
      <c r="H2959" s="31">
        <f t="shared" si="48"/>
        <v>14.166666666666666</v>
      </c>
    </row>
    <row r="2960" spans="1:8">
      <c r="A2960" s="1" t="s">
        <v>283</v>
      </c>
      <c r="B2960">
        <v>141</v>
      </c>
      <c r="C2960">
        <v>2023</v>
      </c>
      <c r="D2960" s="30">
        <v>1141190.25</v>
      </c>
      <c r="E2960" s="30">
        <f t="shared" si="47"/>
        <v>564.10788433020264</v>
      </c>
      <c r="F2960">
        <v>12</v>
      </c>
      <c r="G2960">
        <v>2016</v>
      </c>
      <c r="H2960" s="31">
        <f t="shared" si="48"/>
        <v>14.347517730496454</v>
      </c>
    </row>
    <row r="2961" spans="1:8">
      <c r="A2961" s="1" t="s">
        <v>284</v>
      </c>
      <c r="B2961">
        <v>601</v>
      </c>
      <c r="C2961">
        <v>8646</v>
      </c>
      <c r="D2961" s="30">
        <v>4127842.42</v>
      </c>
      <c r="E2961" s="30">
        <f t="shared" si="47"/>
        <v>477.42799213509136</v>
      </c>
      <c r="F2961">
        <v>12</v>
      </c>
      <c r="G2961">
        <v>2016</v>
      </c>
      <c r="H2961" s="31">
        <f t="shared" si="48"/>
        <v>14.386023294509151</v>
      </c>
    </row>
    <row r="2962" spans="1:8">
      <c r="A2962" s="1" t="s">
        <v>285</v>
      </c>
      <c r="B2962">
        <v>583</v>
      </c>
      <c r="C2962">
        <v>8404</v>
      </c>
      <c r="D2962" s="30">
        <v>4545842.5199999996</v>
      </c>
      <c r="E2962" s="30">
        <f t="shared" si="47"/>
        <v>540.91415040456923</v>
      </c>
      <c r="F2962">
        <v>12</v>
      </c>
      <c r="G2962">
        <v>2016</v>
      </c>
      <c r="H2962" s="31">
        <f t="shared" si="48"/>
        <v>14.415094339622641</v>
      </c>
    </row>
    <row r="2963" spans="1:8">
      <c r="A2963" s="1" t="s">
        <v>286</v>
      </c>
      <c r="B2963">
        <v>36</v>
      </c>
      <c r="C2963">
        <v>520</v>
      </c>
      <c r="D2963" s="30">
        <v>216017.23</v>
      </c>
      <c r="E2963" s="30">
        <f t="shared" si="47"/>
        <v>415.41775000000001</v>
      </c>
      <c r="F2963">
        <v>12</v>
      </c>
      <c r="G2963">
        <v>2016</v>
      </c>
      <c r="H2963" s="31">
        <f t="shared" si="48"/>
        <v>14.444444444444445</v>
      </c>
    </row>
    <row r="2964" spans="1:8">
      <c r="A2964" s="1" t="s">
        <v>287</v>
      </c>
      <c r="B2964">
        <v>507</v>
      </c>
      <c r="C2964">
        <v>7344</v>
      </c>
      <c r="D2964" s="30">
        <v>3813884.99</v>
      </c>
      <c r="E2964" s="30">
        <f t="shared" ref="E2964:E3027" si="49">D2964/C2964</f>
        <v>519.31985157952067</v>
      </c>
      <c r="F2964">
        <v>12</v>
      </c>
      <c r="G2964">
        <v>2016</v>
      </c>
      <c r="H2964" s="31">
        <f t="shared" si="48"/>
        <v>14.485207100591715</v>
      </c>
    </row>
    <row r="2965" spans="1:8">
      <c r="A2965" s="1" t="s">
        <v>288</v>
      </c>
      <c r="B2965">
        <v>175</v>
      </c>
      <c r="C2965">
        <v>2539</v>
      </c>
      <c r="D2965" s="30">
        <v>1278871.1599999999</v>
      </c>
      <c r="E2965" s="30">
        <f t="shared" si="49"/>
        <v>503.69088617565967</v>
      </c>
      <c r="F2965">
        <v>12</v>
      </c>
      <c r="G2965">
        <v>2016</v>
      </c>
      <c r="H2965" s="31">
        <f t="shared" si="48"/>
        <v>14.508571428571429</v>
      </c>
    </row>
    <row r="2966" spans="1:8">
      <c r="A2966" s="1" t="s">
        <v>289</v>
      </c>
      <c r="B2966">
        <v>431</v>
      </c>
      <c r="C2966">
        <v>6304</v>
      </c>
      <c r="D2966" s="30">
        <v>2413940.2400000002</v>
      </c>
      <c r="E2966" s="30">
        <f t="shared" si="49"/>
        <v>382.92199238578684</v>
      </c>
      <c r="F2966">
        <v>12</v>
      </c>
      <c r="G2966">
        <v>2016</v>
      </c>
      <c r="H2966" s="31">
        <f t="shared" si="48"/>
        <v>14.626450116009281</v>
      </c>
    </row>
    <row r="2967" spans="1:8">
      <c r="A2967" s="1" t="s">
        <v>290</v>
      </c>
      <c r="B2967">
        <v>688</v>
      </c>
      <c r="C2967">
        <v>10068</v>
      </c>
      <c r="D2967" s="30">
        <v>5258494.92</v>
      </c>
      <c r="E2967" s="30">
        <f t="shared" si="49"/>
        <v>522.29786650774736</v>
      </c>
      <c r="F2967">
        <v>12</v>
      </c>
      <c r="G2967">
        <v>2016</v>
      </c>
      <c r="H2967" s="31">
        <f t="shared" si="48"/>
        <v>14.633720930232558</v>
      </c>
    </row>
    <row r="2968" spans="1:8">
      <c r="A2968" s="1" t="s">
        <v>291</v>
      </c>
      <c r="B2968">
        <v>103</v>
      </c>
      <c r="C2968">
        <v>1508</v>
      </c>
      <c r="D2968" s="30">
        <v>624807.13</v>
      </c>
      <c r="E2968" s="30">
        <f t="shared" si="49"/>
        <v>414.32833554376657</v>
      </c>
      <c r="F2968">
        <v>12</v>
      </c>
      <c r="G2968">
        <v>2016</v>
      </c>
      <c r="H2968" s="31">
        <f t="shared" si="48"/>
        <v>14.640776699029127</v>
      </c>
    </row>
    <row r="2969" spans="1:8">
      <c r="A2969" s="1" t="s">
        <v>292</v>
      </c>
      <c r="B2969">
        <v>239</v>
      </c>
      <c r="C2969">
        <v>3534</v>
      </c>
      <c r="D2969" s="30">
        <v>2765610.13</v>
      </c>
      <c r="E2969" s="30">
        <f t="shared" si="49"/>
        <v>782.57219298245616</v>
      </c>
      <c r="F2969">
        <v>12</v>
      </c>
      <c r="G2969">
        <v>2016</v>
      </c>
      <c r="H2969" s="31">
        <f t="shared" si="48"/>
        <v>14.786610878661088</v>
      </c>
    </row>
    <row r="2970" spans="1:8">
      <c r="A2970" s="1" t="s">
        <v>293</v>
      </c>
      <c r="B2970">
        <v>1</v>
      </c>
      <c r="C2970">
        <v>15</v>
      </c>
      <c r="D2970" s="30">
        <v>25057.79</v>
      </c>
      <c r="E2970" s="30">
        <f t="shared" si="49"/>
        <v>1670.5193333333334</v>
      </c>
      <c r="F2970">
        <v>12</v>
      </c>
      <c r="G2970">
        <v>2016</v>
      </c>
      <c r="H2970" s="31">
        <f t="shared" si="48"/>
        <v>15</v>
      </c>
    </row>
    <row r="2971" spans="1:8">
      <c r="A2971" s="1" t="s">
        <v>294</v>
      </c>
      <c r="B2971">
        <v>117</v>
      </c>
      <c r="C2971">
        <v>1763</v>
      </c>
      <c r="D2971" s="30">
        <v>1552792.47</v>
      </c>
      <c r="E2971" s="30">
        <f t="shared" si="49"/>
        <v>880.76714123652857</v>
      </c>
      <c r="F2971">
        <v>12</v>
      </c>
      <c r="G2971">
        <v>2016</v>
      </c>
      <c r="H2971" s="31">
        <f t="shared" si="48"/>
        <v>15.068376068376068</v>
      </c>
    </row>
    <row r="2972" spans="1:8">
      <c r="A2972" s="1" t="s">
        <v>295</v>
      </c>
      <c r="B2972">
        <v>7</v>
      </c>
      <c r="C2972">
        <v>107</v>
      </c>
      <c r="D2972" s="30">
        <v>39305.71</v>
      </c>
      <c r="E2972" s="30">
        <f t="shared" si="49"/>
        <v>367.34308411214954</v>
      </c>
      <c r="F2972">
        <v>12</v>
      </c>
      <c r="G2972">
        <v>2016</v>
      </c>
      <c r="H2972" s="31">
        <f t="shared" si="48"/>
        <v>15.285714285714286</v>
      </c>
    </row>
    <row r="2973" spans="1:8">
      <c r="A2973" s="1" t="s">
        <v>296</v>
      </c>
      <c r="B2973">
        <v>7</v>
      </c>
      <c r="C2973">
        <v>107</v>
      </c>
      <c r="D2973" s="30">
        <v>67904.72</v>
      </c>
      <c r="E2973" s="30">
        <f t="shared" si="49"/>
        <v>634.62355140186912</v>
      </c>
      <c r="F2973">
        <v>12</v>
      </c>
      <c r="G2973">
        <v>2016</v>
      </c>
      <c r="H2973" s="31">
        <f t="shared" si="48"/>
        <v>15.285714285714286</v>
      </c>
    </row>
    <row r="2974" spans="1:8">
      <c r="A2974" s="1" t="s">
        <v>297</v>
      </c>
      <c r="B2974">
        <v>449</v>
      </c>
      <c r="C2974">
        <v>7209</v>
      </c>
      <c r="D2974" s="30">
        <v>3840661.17</v>
      </c>
      <c r="E2974" s="30">
        <f t="shared" si="49"/>
        <v>532.75921348314603</v>
      </c>
      <c r="F2974">
        <v>12</v>
      </c>
      <c r="G2974">
        <v>2016</v>
      </c>
      <c r="H2974" s="31">
        <f t="shared" si="48"/>
        <v>16.055679287305122</v>
      </c>
    </row>
    <row r="2975" spans="1:8">
      <c r="A2975" s="1" t="s">
        <v>298</v>
      </c>
      <c r="B2975">
        <v>13</v>
      </c>
      <c r="C2975">
        <v>210</v>
      </c>
      <c r="D2975" s="30">
        <v>247048.33</v>
      </c>
      <c r="E2975" s="30">
        <f t="shared" si="49"/>
        <v>1176.4206190476191</v>
      </c>
      <c r="F2975">
        <v>12</v>
      </c>
      <c r="G2975">
        <v>2016</v>
      </c>
      <c r="H2975" s="31">
        <f t="shared" si="48"/>
        <v>16.153846153846153</v>
      </c>
    </row>
    <row r="2976" spans="1:8">
      <c r="A2976" s="1" t="s">
        <v>299</v>
      </c>
      <c r="B2976">
        <v>674</v>
      </c>
      <c r="C2976">
        <v>10936</v>
      </c>
      <c r="D2976" s="30">
        <v>5900116.0800000001</v>
      </c>
      <c r="E2976" s="30">
        <f t="shared" si="49"/>
        <v>539.51317483540606</v>
      </c>
      <c r="F2976">
        <v>12</v>
      </c>
      <c r="G2976">
        <v>2016</v>
      </c>
      <c r="H2976" s="31">
        <f t="shared" si="48"/>
        <v>16.225519287833826</v>
      </c>
    </row>
    <row r="2977" spans="1:8">
      <c r="A2977" s="1" t="s">
        <v>300</v>
      </c>
      <c r="B2977">
        <v>274</v>
      </c>
      <c r="C2977">
        <v>4466</v>
      </c>
      <c r="D2977" s="30">
        <v>2514474.04</v>
      </c>
      <c r="E2977" s="30">
        <f t="shared" si="49"/>
        <v>563.02598298253474</v>
      </c>
      <c r="F2977">
        <v>12</v>
      </c>
      <c r="G2977">
        <v>2016</v>
      </c>
      <c r="H2977" s="31">
        <f t="shared" si="48"/>
        <v>16.299270072992702</v>
      </c>
    </row>
    <row r="2978" spans="1:8">
      <c r="A2978" s="1" t="s">
        <v>301</v>
      </c>
      <c r="B2978">
        <v>9</v>
      </c>
      <c r="C2978">
        <v>147</v>
      </c>
      <c r="D2978" s="30">
        <v>69761.37</v>
      </c>
      <c r="E2978" s="30">
        <f t="shared" si="49"/>
        <v>474.56714285714281</v>
      </c>
      <c r="F2978">
        <v>12</v>
      </c>
      <c r="G2978">
        <v>2016</v>
      </c>
      <c r="H2978" s="31">
        <f t="shared" si="48"/>
        <v>16.333333333333332</v>
      </c>
    </row>
    <row r="2979" spans="1:8">
      <c r="A2979" s="1" t="s">
        <v>302</v>
      </c>
      <c r="B2979">
        <v>5</v>
      </c>
      <c r="C2979">
        <v>82</v>
      </c>
      <c r="D2979" s="30">
        <v>33396.120000000003</v>
      </c>
      <c r="E2979" s="30">
        <f t="shared" si="49"/>
        <v>407.26975609756101</v>
      </c>
      <c r="F2979">
        <v>12</v>
      </c>
      <c r="G2979">
        <v>2016</v>
      </c>
      <c r="H2979" s="31">
        <f t="shared" si="48"/>
        <v>16.399999999999999</v>
      </c>
    </row>
    <row r="2980" spans="1:8">
      <c r="A2980" s="1" t="s">
        <v>303</v>
      </c>
      <c r="B2980">
        <v>288</v>
      </c>
      <c r="C2980">
        <v>4777</v>
      </c>
      <c r="D2980" s="30">
        <v>3044903.03</v>
      </c>
      <c r="E2980" s="30">
        <f t="shared" si="49"/>
        <v>637.40904961272759</v>
      </c>
      <c r="F2980">
        <v>12</v>
      </c>
      <c r="G2980">
        <v>2016</v>
      </c>
      <c r="H2980" s="31">
        <f t="shared" si="48"/>
        <v>16.586805555555557</v>
      </c>
    </row>
    <row r="2981" spans="1:8">
      <c r="A2981" s="1" t="s">
        <v>304</v>
      </c>
      <c r="B2981">
        <v>87</v>
      </c>
      <c r="C2981">
        <v>1466</v>
      </c>
      <c r="D2981" s="30">
        <v>629000.68000000005</v>
      </c>
      <c r="E2981" s="30">
        <f t="shared" si="49"/>
        <v>429.05912687585271</v>
      </c>
      <c r="F2981">
        <v>12</v>
      </c>
      <c r="G2981">
        <v>2016</v>
      </c>
      <c r="H2981" s="31">
        <f t="shared" si="48"/>
        <v>16.850574712643677</v>
      </c>
    </row>
    <row r="2982" spans="1:8">
      <c r="A2982" s="1" t="s">
        <v>305</v>
      </c>
      <c r="B2982">
        <v>176</v>
      </c>
      <c r="C2982">
        <v>2998</v>
      </c>
      <c r="D2982" s="30">
        <v>1191633.9099999999</v>
      </c>
      <c r="E2982" s="30">
        <f t="shared" si="49"/>
        <v>397.47628752501663</v>
      </c>
      <c r="F2982">
        <v>12</v>
      </c>
      <c r="G2982">
        <v>2016</v>
      </c>
      <c r="H2982" s="31">
        <f t="shared" si="48"/>
        <v>17.03409090909091</v>
      </c>
    </row>
    <row r="2983" spans="1:8">
      <c r="A2983" s="1" t="s">
        <v>306</v>
      </c>
      <c r="B2983">
        <v>956</v>
      </c>
      <c r="C2983">
        <v>16492</v>
      </c>
      <c r="D2983" s="30">
        <v>8206259.8899999997</v>
      </c>
      <c r="E2983" s="30">
        <f t="shared" si="49"/>
        <v>497.59034016492842</v>
      </c>
      <c r="F2983">
        <v>12</v>
      </c>
      <c r="G2983">
        <v>2016</v>
      </c>
      <c r="H2983" s="31">
        <f t="shared" si="48"/>
        <v>17.251046025104603</v>
      </c>
    </row>
    <row r="2984" spans="1:8">
      <c r="A2984" s="1" t="s">
        <v>307</v>
      </c>
      <c r="B2984">
        <v>15</v>
      </c>
      <c r="C2984">
        <v>259</v>
      </c>
      <c r="D2984" s="30">
        <v>160913.91</v>
      </c>
      <c r="E2984" s="30">
        <f t="shared" si="49"/>
        <v>621.28922779922777</v>
      </c>
      <c r="F2984">
        <v>12</v>
      </c>
      <c r="G2984">
        <v>2016</v>
      </c>
      <c r="H2984" s="31">
        <f t="shared" si="48"/>
        <v>17.266666666666666</v>
      </c>
    </row>
    <row r="2985" spans="1:8">
      <c r="A2985" s="1" t="s">
        <v>308</v>
      </c>
      <c r="B2985">
        <v>10</v>
      </c>
      <c r="C2985">
        <v>173</v>
      </c>
      <c r="D2985" s="30">
        <v>101367.71</v>
      </c>
      <c r="E2985" s="30">
        <f t="shared" si="49"/>
        <v>585.9405202312139</v>
      </c>
      <c r="F2985">
        <v>12</v>
      </c>
      <c r="G2985">
        <v>2016</v>
      </c>
      <c r="H2985" s="31">
        <f t="shared" si="48"/>
        <v>17.3</v>
      </c>
    </row>
    <row r="2986" spans="1:8">
      <c r="A2986" s="1" t="s">
        <v>309</v>
      </c>
      <c r="B2986">
        <v>324</v>
      </c>
      <c r="C2986">
        <v>5691</v>
      </c>
      <c r="D2986" s="30">
        <v>2379537.9700000002</v>
      </c>
      <c r="E2986" s="30">
        <f t="shared" si="49"/>
        <v>418.12299595853108</v>
      </c>
      <c r="F2986">
        <v>12</v>
      </c>
      <c r="G2986">
        <v>2016</v>
      </c>
      <c r="H2986" s="31">
        <f t="shared" si="48"/>
        <v>17.564814814814813</v>
      </c>
    </row>
    <row r="2987" spans="1:8">
      <c r="A2987" s="1" t="s">
        <v>310</v>
      </c>
      <c r="B2987">
        <v>196</v>
      </c>
      <c r="C2987">
        <v>3444</v>
      </c>
      <c r="D2987" s="30">
        <v>2910284.39</v>
      </c>
      <c r="E2987" s="30">
        <f t="shared" si="49"/>
        <v>845.03031068524979</v>
      </c>
      <c r="F2987">
        <v>12</v>
      </c>
      <c r="G2987">
        <v>2016</v>
      </c>
      <c r="H2987" s="31">
        <f t="shared" si="48"/>
        <v>17.571428571428573</v>
      </c>
    </row>
    <row r="2988" spans="1:8">
      <c r="A2988" s="1" t="s">
        <v>311</v>
      </c>
      <c r="B2988">
        <v>7</v>
      </c>
      <c r="C2988">
        <v>123</v>
      </c>
      <c r="D2988" s="30">
        <v>70729.13</v>
      </c>
      <c r="E2988" s="30">
        <f t="shared" si="49"/>
        <v>575.03357723577244</v>
      </c>
      <c r="F2988">
        <v>12</v>
      </c>
      <c r="G2988">
        <v>2016</v>
      </c>
      <c r="H2988" s="31">
        <f t="shared" si="48"/>
        <v>17.571428571428573</v>
      </c>
    </row>
    <row r="2989" spans="1:8">
      <c r="A2989" s="1" t="s">
        <v>312</v>
      </c>
      <c r="B2989">
        <v>1401</v>
      </c>
      <c r="C2989">
        <v>24663</v>
      </c>
      <c r="D2989" s="30">
        <v>8964339.9700000007</v>
      </c>
      <c r="E2989" s="30">
        <f t="shared" si="49"/>
        <v>363.4732177756153</v>
      </c>
      <c r="F2989">
        <v>12</v>
      </c>
      <c r="G2989">
        <v>2016</v>
      </c>
      <c r="H2989" s="31">
        <f t="shared" si="48"/>
        <v>17.603854389721626</v>
      </c>
    </row>
    <row r="2990" spans="1:8">
      <c r="A2990" s="1" t="s">
        <v>313</v>
      </c>
      <c r="B2990">
        <v>49</v>
      </c>
      <c r="C2990">
        <v>864</v>
      </c>
      <c r="D2990" s="30">
        <v>515592.29</v>
      </c>
      <c r="E2990" s="30">
        <f t="shared" si="49"/>
        <v>596.75033564814817</v>
      </c>
      <c r="F2990">
        <v>12</v>
      </c>
      <c r="G2990">
        <v>2016</v>
      </c>
      <c r="H2990" s="31">
        <f t="shared" si="48"/>
        <v>17.632653061224488</v>
      </c>
    </row>
    <row r="2991" spans="1:8">
      <c r="A2991" s="1" t="s">
        <v>314</v>
      </c>
      <c r="B2991">
        <v>29</v>
      </c>
      <c r="C2991">
        <v>513</v>
      </c>
      <c r="D2991" s="30">
        <v>279183.13</v>
      </c>
      <c r="E2991" s="30">
        <f t="shared" si="49"/>
        <v>544.21662768031194</v>
      </c>
      <c r="F2991">
        <v>12</v>
      </c>
      <c r="G2991">
        <v>2016</v>
      </c>
      <c r="H2991" s="31">
        <f t="shared" si="48"/>
        <v>17.689655172413794</v>
      </c>
    </row>
    <row r="2992" spans="1:8">
      <c r="A2992" s="1" t="s">
        <v>315</v>
      </c>
      <c r="B2992">
        <v>35</v>
      </c>
      <c r="C2992">
        <v>631</v>
      </c>
      <c r="D2992" s="30">
        <v>239605.89</v>
      </c>
      <c r="E2992" s="30">
        <f t="shared" si="49"/>
        <v>379.72407290015849</v>
      </c>
      <c r="F2992">
        <v>12</v>
      </c>
      <c r="G2992">
        <v>2016</v>
      </c>
      <c r="H2992" s="31">
        <f t="shared" si="48"/>
        <v>18.028571428571428</v>
      </c>
    </row>
    <row r="2993" spans="1:8">
      <c r="A2993" s="1" t="s">
        <v>316</v>
      </c>
      <c r="B2993">
        <v>85</v>
      </c>
      <c r="C2993">
        <v>1549</v>
      </c>
      <c r="D2993" s="30">
        <v>797529.48</v>
      </c>
      <c r="E2993" s="30">
        <f t="shared" si="49"/>
        <v>514.86732085216272</v>
      </c>
      <c r="F2993">
        <v>12</v>
      </c>
      <c r="G2993">
        <v>2016</v>
      </c>
      <c r="H2993" s="31">
        <f t="shared" si="48"/>
        <v>18.223529411764705</v>
      </c>
    </row>
    <row r="2994" spans="1:8">
      <c r="A2994" s="1" t="s">
        <v>317</v>
      </c>
      <c r="B2994">
        <v>344</v>
      </c>
      <c r="C2994">
        <v>6501</v>
      </c>
      <c r="D2994" s="30">
        <v>3247159.08</v>
      </c>
      <c r="E2994" s="30">
        <f t="shared" si="49"/>
        <v>499.48609137055837</v>
      </c>
      <c r="F2994">
        <v>12</v>
      </c>
      <c r="G2994">
        <v>2016</v>
      </c>
      <c r="H2994" s="31">
        <f t="shared" si="48"/>
        <v>18.898255813953487</v>
      </c>
    </row>
    <row r="2995" spans="1:8">
      <c r="A2995" s="1" t="s">
        <v>318</v>
      </c>
      <c r="B2995">
        <v>37</v>
      </c>
      <c r="C2995">
        <v>711</v>
      </c>
      <c r="D2995" s="30">
        <v>344080.63</v>
      </c>
      <c r="E2995" s="30">
        <f t="shared" si="49"/>
        <v>483.93900140646974</v>
      </c>
      <c r="F2995">
        <v>12</v>
      </c>
      <c r="G2995">
        <v>2016</v>
      </c>
      <c r="H2995" s="31">
        <f t="shared" si="48"/>
        <v>19.216216216216218</v>
      </c>
    </row>
    <row r="2996" spans="1:8">
      <c r="A2996" s="1" t="s">
        <v>319</v>
      </c>
      <c r="B2996">
        <v>421</v>
      </c>
      <c r="C2996">
        <v>8145</v>
      </c>
      <c r="D2996" s="30">
        <v>3228481.59</v>
      </c>
      <c r="E2996" s="30">
        <f t="shared" si="49"/>
        <v>396.37588581952116</v>
      </c>
      <c r="F2996">
        <v>12</v>
      </c>
      <c r="G2996">
        <v>2016</v>
      </c>
      <c r="H2996" s="31">
        <f t="shared" si="48"/>
        <v>19.346793349168646</v>
      </c>
    </row>
    <row r="2997" spans="1:8">
      <c r="A2997" s="1" t="s">
        <v>320</v>
      </c>
      <c r="B2997">
        <v>19</v>
      </c>
      <c r="C2997">
        <v>369</v>
      </c>
      <c r="D2997" s="30">
        <v>172507.31</v>
      </c>
      <c r="E2997" s="30">
        <f t="shared" si="49"/>
        <v>467.49948509485097</v>
      </c>
      <c r="F2997">
        <v>12</v>
      </c>
      <c r="G2997">
        <v>2016</v>
      </c>
      <c r="H2997" s="31">
        <f t="shared" si="48"/>
        <v>19.421052631578949</v>
      </c>
    </row>
    <row r="2998" spans="1:8">
      <c r="A2998" s="1" t="s">
        <v>321</v>
      </c>
      <c r="B2998">
        <v>127</v>
      </c>
      <c r="C2998">
        <v>2520</v>
      </c>
      <c r="D2998" s="30">
        <v>2141391.5499999998</v>
      </c>
      <c r="E2998" s="30">
        <f t="shared" si="49"/>
        <v>849.75855158730155</v>
      </c>
      <c r="F2998">
        <v>12</v>
      </c>
      <c r="G2998">
        <v>2016</v>
      </c>
      <c r="H2998" s="31">
        <f t="shared" si="48"/>
        <v>19.84251968503937</v>
      </c>
    </row>
    <row r="2999" spans="1:8">
      <c r="A2999" s="1" t="s">
        <v>322</v>
      </c>
      <c r="B2999">
        <v>78</v>
      </c>
      <c r="C2999">
        <v>1549</v>
      </c>
      <c r="D2999" s="30">
        <v>1163323.83</v>
      </c>
      <c r="E2999" s="30">
        <f t="shared" si="49"/>
        <v>751.01602969657847</v>
      </c>
      <c r="F2999">
        <v>12</v>
      </c>
      <c r="G2999">
        <v>2016</v>
      </c>
      <c r="H2999" s="31">
        <f t="shared" si="48"/>
        <v>19.858974358974358</v>
      </c>
    </row>
    <row r="3000" spans="1:8">
      <c r="A3000" s="1" t="s">
        <v>323</v>
      </c>
      <c r="B3000">
        <v>2</v>
      </c>
      <c r="C3000">
        <v>40</v>
      </c>
      <c r="D3000" s="30">
        <v>13664.07</v>
      </c>
      <c r="E3000" s="30">
        <f t="shared" si="49"/>
        <v>341.60174999999998</v>
      </c>
      <c r="F3000">
        <v>12</v>
      </c>
      <c r="G3000">
        <v>2016</v>
      </c>
      <c r="H3000" s="31">
        <f t="shared" si="48"/>
        <v>20</v>
      </c>
    </row>
    <row r="3001" spans="1:8">
      <c r="A3001" s="1" t="s">
        <v>324</v>
      </c>
      <c r="B3001">
        <v>64</v>
      </c>
      <c r="C3001">
        <v>1290</v>
      </c>
      <c r="D3001" s="30">
        <v>672419.73</v>
      </c>
      <c r="E3001" s="30">
        <f t="shared" si="49"/>
        <v>521.2556046511628</v>
      </c>
      <c r="F3001">
        <v>12</v>
      </c>
      <c r="G3001">
        <v>2016</v>
      </c>
      <c r="H3001" s="31">
        <f t="shared" si="48"/>
        <v>20.15625</v>
      </c>
    </row>
    <row r="3002" spans="1:8">
      <c r="A3002" s="1" t="s">
        <v>325</v>
      </c>
      <c r="B3002">
        <v>5</v>
      </c>
      <c r="C3002">
        <v>101</v>
      </c>
      <c r="D3002" s="30">
        <v>55978.65</v>
      </c>
      <c r="E3002" s="30">
        <f t="shared" si="49"/>
        <v>554.24405940594056</v>
      </c>
      <c r="F3002">
        <v>12</v>
      </c>
      <c r="G3002">
        <v>2016</v>
      </c>
      <c r="H3002" s="31">
        <f t="shared" si="48"/>
        <v>20.2</v>
      </c>
    </row>
    <row r="3003" spans="1:8">
      <c r="A3003" s="1" t="s">
        <v>326</v>
      </c>
      <c r="B3003">
        <v>22</v>
      </c>
      <c r="C3003">
        <v>459</v>
      </c>
      <c r="D3003" s="30">
        <v>255753.19</v>
      </c>
      <c r="E3003" s="30">
        <f t="shared" si="49"/>
        <v>557.19649237472765</v>
      </c>
      <c r="F3003">
        <v>12</v>
      </c>
      <c r="G3003">
        <v>2016</v>
      </c>
      <c r="H3003" s="31">
        <f t="shared" si="48"/>
        <v>20.863636363636363</v>
      </c>
    </row>
    <row r="3004" spans="1:8">
      <c r="A3004" s="1" t="s">
        <v>327</v>
      </c>
      <c r="B3004">
        <v>24</v>
      </c>
      <c r="C3004">
        <v>501</v>
      </c>
      <c r="D3004" s="30">
        <v>229318.19</v>
      </c>
      <c r="E3004" s="30">
        <f t="shared" si="49"/>
        <v>457.72093812375249</v>
      </c>
      <c r="F3004">
        <v>12</v>
      </c>
      <c r="G3004">
        <v>2016</v>
      </c>
      <c r="H3004" s="31">
        <f t="shared" si="48"/>
        <v>20.875</v>
      </c>
    </row>
    <row r="3005" spans="1:8">
      <c r="A3005" s="1" t="s">
        <v>328</v>
      </c>
      <c r="B3005">
        <v>262</v>
      </c>
      <c r="C3005">
        <v>5566</v>
      </c>
      <c r="D3005" s="30">
        <v>2545058.59</v>
      </c>
      <c r="E3005" s="30">
        <f t="shared" si="49"/>
        <v>457.25091448077609</v>
      </c>
      <c r="F3005">
        <v>12</v>
      </c>
      <c r="G3005">
        <v>2016</v>
      </c>
      <c r="H3005" s="31">
        <f t="shared" si="48"/>
        <v>21.244274809160306</v>
      </c>
    </row>
    <row r="3006" spans="1:8">
      <c r="A3006" s="1" t="s">
        <v>329</v>
      </c>
      <c r="B3006">
        <v>94</v>
      </c>
      <c r="C3006">
        <v>1997</v>
      </c>
      <c r="D3006" s="30">
        <v>1355740.4</v>
      </c>
      <c r="E3006" s="30">
        <f t="shared" si="49"/>
        <v>678.88853279919874</v>
      </c>
      <c r="F3006">
        <v>12</v>
      </c>
      <c r="G3006">
        <v>2016</v>
      </c>
      <c r="H3006" s="31">
        <f t="shared" si="48"/>
        <v>21.24468085106383</v>
      </c>
    </row>
    <row r="3007" spans="1:8">
      <c r="A3007" s="1" t="s">
        <v>330</v>
      </c>
      <c r="B3007">
        <v>192</v>
      </c>
      <c r="C3007">
        <v>4150</v>
      </c>
      <c r="D3007" s="30">
        <v>3243905.51</v>
      </c>
      <c r="E3007" s="30">
        <f t="shared" si="49"/>
        <v>781.66397831325298</v>
      </c>
      <c r="F3007">
        <v>12</v>
      </c>
      <c r="G3007">
        <v>2016</v>
      </c>
      <c r="H3007" s="31">
        <f t="shared" si="48"/>
        <v>21.614583333333332</v>
      </c>
    </row>
    <row r="3008" spans="1:8">
      <c r="A3008" s="1" t="s">
        <v>331</v>
      </c>
      <c r="B3008">
        <v>35</v>
      </c>
      <c r="C3008">
        <v>757</v>
      </c>
      <c r="D3008" s="30">
        <v>465088.3</v>
      </c>
      <c r="E3008" s="30">
        <f t="shared" si="49"/>
        <v>614.38348745046233</v>
      </c>
      <c r="F3008">
        <v>12</v>
      </c>
      <c r="G3008">
        <v>2016</v>
      </c>
      <c r="H3008" s="31">
        <f t="shared" si="48"/>
        <v>21.62857142857143</v>
      </c>
    </row>
    <row r="3009" spans="1:8">
      <c r="A3009" s="1" t="s">
        <v>332</v>
      </c>
      <c r="B3009">
        <v>1</v>
      </c>
      <c r="C3009">
        <v>22</v>
      </c>
      <c r="D3009" s="30">
        <v>6726.46</v>
      </c>
      <c r="E3009" s="30">
        <f t="shared" si="49"/>
        <v>305.74818181818182</v>
      </c>
      <c r="F3009">
        <v>12</v>
      </c>
      <c r="G3009">
        <v>2016</v>
      </c>
      <c r="H3009" s="31">
        <f t="shared" si="48"/>
        <v>22</v>
      </c>
    </row>
    <row r="3010" spans="1:8">
      <c r="A3010" s="1" t="s">
        <v>333</v>
      </c>
      <c r="B3010">
        <v>10</v>
      </c>
      <c r="C3010">
        <v>222</v>
      </c>
      <c r="D3010" s="30">
        <v>139549.82</v>
      </c>
      <c r="E3010" s="30">
        <f t="shared" si="49"/>
        <v>628.6027927927928</v>
      </c>
      <c r="F3010">
        <v>12</v>
      </c>
      <c r="G3010">
        <v>2016</v>
      </c>
      <c r="H3010" s="31">
        <f t="shared" si="48"/>
        <v>22.2</v>
      </c>
    </row>
    <row r="3011" spans="1:8">
      <c r="A3011" s="1" t="s">
        <v>334</v>
      </c>
      <c r="B3011">
        <v>6</v>
      </c>
      <c r="C3011">
        <v>134</v>
      </c>
      <c r="D3011" s="30">
        <v>29230.41</v>
      </c>
      <c r="E3011" s="30">
        <f t="shared" si="49"/>
        <v>218.13738805970149</v>
      </c>
      <c r="F3011">
        <v>12</v>
      </c>
      <c r="G3011">
        <v>2016</v>
      </c>
      <c r="H3011" s="31">
        <f t="shared" si="48"/>
        <v>22.333333333333332</v>
      </c>
    </row>
    <row r="3012" spans="1:8">
      <c r="A3012" s="1" t="s">
        <v>335</v>
      </c>
      <c r="B3012">
        <v>249</v>
      </c>
      <c r="C3012">
        <v>5740</v>
      </c>
      <c r="D3012" s="30">
        <v>3452466.12</v>
      </c>
      <c r="E3012" s="30">
        <f t="shared" si="49"/>
        <v>601.47493379790944</v>
      </c>
      <c r="F3012">
        <v>12</v>
      </c>
      <c r="G3012">
        <v>2016</v>
      </c>
      <c r="H3012" s="31">
        <f t="shared" ref="H3012:H3075" si="50">C3012/B3012</f>
        <v>23.052208835341364</v>
      </c>
    </row>
    <row r="3013" spans="1:8">
      <c r="A3013" s="1" t="s">
        <v>336</v>
      </c>
      <c r="B3013">
        <v>107</v>
      </c>
      <c r="C3013">
        <v>2515</v>
      </c>
      <c r="D3013" s="30">
        <v>1433604.55</v>
      </c>
      <c r="E3013" s="30">
        <f t="shared" si="49"/>
        <v>570.02168986083495</v>
      </c>
      <c r="F3013">
        <v>12</v>
      </c>
      <c r="G3013">
        <v>2016</v>
      </c>
      <c r="H3013" s="31">
        <f t="shared" si="50"/>
        <v>23.504672897196262</v>
      </c>
    </row>
    <row r="3014" spans="1:8">
      <c r="A3014" s="1" t="s">
        <v>337</v>
      </c>
      <c r="B3014">
        <v>18</v>
      </c>
      <c r="C3014">
        <v>426</v>
      </c>
      <c r="D3014" s="30">
        <v>184293.29</v>
      </c>
      <c r="E3014" s="30">
        <f t="shared" si="49"/>
        <v>432.61335680751176</v>
      </c>
      <c r="F3014">
        <v>12</v>
      </c>
      <c r="G3014">
        <v>2016</v>
      </c>
      <c r="H3014" s="31">
        <f t="shared" si="50"/>
        <v>23.666666666666668</v>
      </c>
    </row>
    <row r="3015" spans="1:8">
      <c r="A3015" s="1" t="s">
        <v>338</v>
      </c>
      <c r="B3015">
        <v>121</v>
      </c>
      <c r="C3015">
        <v>2890</v>
      </c>
      <c r="D3015" s="30">
        <v>1233480.75</v>
      </c>
      <c r="E3015" s="30">
        <f t="shared" si="49"/>
        <v>426.80994809688582</v>
      </c>
      <c r="F3015">
        <v>12</v>
      </c>
      <c r="G3015">
        <v>2016</v>
      </c>
      <c r="H3015" s="31">
        <f t="shared" si="50"/>
        <v>23.884297520661157</v>
      </c>
    </row>
    <row r="3016" spans="1:8">
      <c r="A3016" s="1" t="s">
        <v>339</v>
      </c>
      <c r="B3016">
        <v>36</v>
      </c>
      <c r="C3016">
        <v>867</v>
      </c>
      <c r="D3016" s="30">
        <v>586615.37</v>
      </c>
      <c r="E3016" s="30">
        <f t="shared" si="49"/>
        <v>676.60365628604382</v>
      </c>
      <c r="F3016">
        <v>12</v>
      </c>
      <c r="G3016">
        <v>2016</v>
      </c>
      <c r="H3016" s="31">
        <f t="shared" si="50"/>
        <v>24.083333333333332</v>
      </c>
    </row>
    <row r="3017" spans="1:8">
      <c r="A3017" s="1" t="s">
        <v>340</v>
      </c>
      <c r="B3017">
        <v>49</v>
      </c>
      <c r="C3017">
        <v>1184</v>
      </c>
      <c r="D3017" s="30">
        <v>412527.82</v>
      </c>
      <c r="E3017" s="30">
        <f t="shared" si="49"/>
        <v>348.41876689189189</v>
      </c>
      <c r="F3017">
        <v>12</v>
      </c>
      <c r="G3017">
        <v>2016</v>
      </c>
      <c r="H3017" s="31">
        <f t="shared" si="50"/>
        <v>24.163265306122447</v>
      </c>
    </row>
    <row r="3018" spans="1:8">
      <c r="A3018" s="1" t="s">
        <v>341</v>
      </c>
      <c r="B3018">
        <v>12</v>
      </c>
      <c r="C3018">
        <v>294</v>
      </c>
      <c r="D3018" s="30">
        <v>212016.78</v>
      </c>
      <c r="E3018" s="30">
        <f t="shared" si="49"/>
        <v>721.14551020408157</v>
      </c>
      <c r="F3018">
        <v>12</v>
      </c>
      <c r="G3018">
        <v>2016</v>
      </c>
      <c r="H3018" s="31">
        <f t="shared" si="50"/>
        <v>24.5</v>
      </c>
    </row>
    <row r="3019" spans="1:8">
      <c r="A3019" s="1" t="s">
        <v>342</v>
      </c>
      <c r="B3019">
        <v>80</v>
      </c>
      <c r="C3019">
        <v>2026</v>
      </c>
      <c r="D3019" s="30">
        <v>1285239.1599999999</v>
      </c>
      <c r="E3019" s="30">
        <f t="shared" si="49"/>
        <v>634.37273445212236</v>
      </c>
      <c r="F3019">
        <v>12</v>
      </c>
      <c r="G3019">
        <v>2016</v>
      </c>
      <c r="H3019" s="31">
        <f t="shared" si="50"/>
        <v>25.324999999999999</v>
      </c>
    </row>
    <row r="3020" spans="1:8">
      <c r="A3020" s="1" t="s">
        <v>343</v>
      </c>
      <c r="B3020">
        <v>139</v>
      </c>
      <c r="C3020">
        <v>3550</v>
      </c>
      <c r="D3020" s="30">
        <v>2104950.92</v>
      </c>
      <c r="E3020" s="30">
        <f t="shared" si="49"/>
        <v>592.94392112676053</v>
      </c>
      <c r="F3020">
        <v>12</v>
      </c>
      <c r="G3020">
        <v>2016</v>
      </c>
      <c r="H3020" s="31">
        <f t="shared" si="50"/>
        <v>25.53956834532374</v>
      </c>
    </row>
    <row r="3021" spans="1:8">
      <c r="A3021" s="1" t="s">
        <v>344</v>
      </c>
      <c r="B3021">
        <v>19</v>
      </c>
      <c r="C3021">
        <v>492</v>
      </c>
      <c r="D3021" s="30">
        <v>350527.84</v>
      </c>
      <c r="E3021" s="30">
        <f t="shared" si="49"/>
        <v>712.45495934959354</v>
      </c>
      <c r="F3021">
        <v>12</v>
      </c>
      <c r="G3021">
        <v>2016</v>
      </c>
      <c r="H3021" s="31">
        <f t="shared" si="50"/>
        <v>25.894736842105264</v>
      </c>
    </row>
    <row r="3022" spans="1:8">
      <c r="A3022" s="1" t="s">
        <v>345</v>
      </c>
      <c r="B3022">
        <v>15</v>
      </c>
      <c r="C3022">
        <v>391</v>
      </c>
      <c r="D3022" s="30">
        <v>202304.9</v>
      </c>
      <c r="E3022" s="30">
        <f t="shared" si="49"/>
        <v>517.40383631713553</v>
      </c>
      <c r="F3022">
        <v>12</v>
      </c>
      <c r="G3022">
        <v>2016</v>
      </c>
      <c r="H3022" s="31">
        <f t="shared" si="50"/>
        <v>26.066666666666666</v>
      </c>
    </row>
    <row r="3023" spans="1:8">
      <c r="A3023" s="1" t="s">
        <v>346</v>
      </c>
      <c r="B3023">
        <v>275</v>
      </c>
      <c r="C3023">
        <v>7175</v>
      </c>
      <c r="D3023" s="30">
        <v>3697403.09</v>
      </c>
      <c r="E3023" s="30">
        <f t="shared" si="49"/>
        <v>515.31750383275255</v>
      </c>
      <c r="F3023">
        <v>12</v>
      </c>
      <c r="G3023">
        <v>2016</v>
      </c>
      <c r="H3023" s="31">
        <f t="shared" si="50"/>
        <v>26.09090909090909</v>
      </c>
    </row>
    <row r="3024" spans="1:8">
      <c r="A3024" s="1" t="s">
        <v>347</v>
      </c>
      <c r="B3024">
        <v>25</v>
      </c>
      <c r="C3024">
        <v>655</v>
      </c>
      <c r="D3024" s="30">
        <v>282572.59999999998</v>
      </c>
      <c r="E3024" s="30">
        <f t="shared" si="49"/>
        <v>431.40854961832059</v>
      </c>
      <c r="F3024">
        <v>12</v>
      </c>
      <c r="G3024">
        <v>2016</v>
      </c>
      <c r="H3024" s="31">
        <f t="shared" si="50"/>
        <v>26.2</v>
      </c>
    </row>
    <row r="3025" spans="1:8">
      <c r="A3025" s="1" t="s">
        <v>348</v>
      </c>
      <c r="B3025">
        <v>433</v>
      </c>
      <c r="C3025">
        <v>11410</v>
      </c>
      <c r="D3025" s="30">
        <v>6708352.4400000004</v>
      </c>
      <c r="E3025" s="30">
        <f t="shared" si="49"/>
        <v>587.93623488168282</v>
      </c>
      <c r="F3025">
        <v>12</v>
      </c>
      <c r="G3025">
        <v>2016</v>
      </c>
      <c r="H3025" s="31">
        <f t="shared" si="50"/>
        <v>26.351039260969976</v>
      </c>
    </row>
    <row r="3026" spans="1:8">
      <c r="A3026" s="1" t="s">
        <v>349</v>
      </c>
      <c r="B3026">
        <v>40</v>
      </c>
      <c r="C3026">
        <v>1056</v>
      </c>
      <c r="D3026" s="30">
        <v>614720.30000000005</v>
      </c>
      <c r="E3026" s="30">
        <f t="shared" si="49"/>
        <v>582.1214962121212</v>
      </c>
      <c r="F3026">
        <v>12</v>
      </c>
      <c r="G3026">
        <v>2016</v>
      </c>
      <c r="H3026" s="31">
        <f t="shared" si="50"/>
        <v>26.4</v>
      </c>
    </row>
    <row r="3027" spans="1:8">
      <c r="A3027" s="1" t="s">
        <v>350</v>
      </c>
      <c r="B3027">
        <v>28</v>
      </c>
      <c r="C3027">
        <v>750</v>
      </c>
      <c r="D3027" s="30">
        <v>316257.8</v>
      </c>
      <c r="E3027" s="30">
        <f t="shared" si="49"/>
        <v>421.67706666666663</v>
      </c>
      <c r="F3027">
        <v>12</v>
      </c>
      <c r="G3027">
        <v>2016</v>
      </c>
      <c r="H3027" s="31">
        <f t="shared" si="50"/>
        <v>26.785714285714285</v>
      </c>
    </row>
    <row r="3028" spans="1:8">
      <c r="A3028" s="1" t="s">
        <v>351</v>
      </c>
      <c r="B3028">
        <v>72</v>
      </c>
      <c r="C3028">
        <v>2025</v>
      </c>
      <c r="D3028" s="30">
        <v>904720.8</v>
      </c>
      <c r="E3028" s="30">
        <f t="shared" ref="E3028:E3091" si="51">D3028/C3028</f>
        <v>446.77570370370375</v>
      </c>
      <c r="F3028">
        <v>12</v>
      </c>
      <c r="G3028">
        <v>2016</v>
      </c>
      <c r="H3028" s="31">
        <f t="shared" si="50"/>
        <v>28.125</v>
      </c>
    </row>
    <row r="3029" spans="1:8">
      <c r="A3029" s="1" t="s">
        <v>352</v>
      </c>
      <c r="B3029">
        <v>303</v>
      </c>
      <c r="C3029">
        <v>8609</v>
      </c>
      <c r="D3029" s="30">
        <v>4552840.7300000004</v>
      </c>
      <c r="E3029" s="30">
        <f t="shared" si="51"/>
        <v>528.84664072482292</v>
      </c>
      <c r="F3029">
        <v>12</v>
      </c>
      <c r="G3029">
        <v>2016</v>
      </c>
      <c r="H3029" s="31">
        <f t="shared" si="50"/>
        <v>28.412541254125411</v>
      </c>
    </row>
    <row r="3030" spans="1:8">
      <c r="A3030" s="1" t="s">
        <v>353</v>
      </c>
      <c r="B3030">
        <v>110</v>
      </c>
      <c r="C3030">
        <v>3163</v>
      </c>
      <c r="D3030" s="30">
        <v>1518252.61</v>
      </c>
      <c r="E3030" s="30">
        <f t="shared" si="51"/>
        <v>480.00398672146702</v>
      </c>
      <c r="F3030">
        <v>12</v>
      </c>
      <c r="G3030">
        <v>2016</v>
      </c>
      <c r="H3030" s="31">
        <f t="shared" si="50"/>
        <v>28.754545454545454</v>
      </c>
    </row>
    <row r="3031" spans="1:8">
      <c r="A3031" s="1" t="s">
        <v>354</v>
      </c>
      <c r="B3031">
        <v>33</v>
      </c>
      <c r="C3031">
        <v>969</v>
      </c>
      <c r="D3031" s="30">
        <v>362752.05</v>
      </c>
      <c r="E3031" s="30">
        <f t="shared" si="51"/>
        <v>374.35712074303405</v>
      </c>
      <c r="F3031">
        <v>12</v>
      </c>
      <c r="G3031">
        <v>2016</v>
      </c>
      <c r="H3031" s="31">
        <f t="shared" si="50"/>
        <v>29.363636363636363</v>
      </c>
    </row>
    <row r="3032" spans="1:8">
      <c r="A3032" s="1" t="s">
        <v>355</v>
      </c>
      <c r="B3032">
        <v>24</v>
      </c>
      <c r="C3032">
        <v>716</v>
      </c>
      <c r="D3032" s="30">
        <v>367078.83</v>
      </c>
      <c r="E3032" s="30">
        <f t="shared" si="51"/>
        <v>512.67993016759783</v>
      </c>
      <c r="F3032">
        <v>12</v>
      </c>
      <c r="G3032">
        <v>2016</v>
      </c>
      <c r="H3032" s="31">
        <f t="shared" si="50"/>
        <v>29.833333333333332</v>
      </c>
    </row>
    <row r="3033" spans="1:8">
      <c r="A3033" s="1" t="s">
        <v>356</v>
      </c>
      <c r="B3033">
        <v>30</v>
      </c>
      <c r="C3033">
        <v>904</v>
      </c>
      <c r="D3033" s="30">
        <v>300661.46999999997</v>
      </c>
      <c r="E3033" s="30">
        <f t="shared" si="51"/>
        <v>332.59012168141589</v>
      </c>
      <c r="F3033">
        <v>12</v>
      </c>
      <c r="G3033">
        <v>2016</v>
      </c>
      <c r="H3033" s="31">
        <f t="shared" si="50"/>
        <v>30.133333333333333</v>
      </c>
    </row>
    <row r="3034" spans="1:8">
      <c r="A3034" s="1" t="s">
        <v>357</v>
      </c>
      <c r="B3034">
        <v>17</v>
      </c>
      <c r="C3034">
        <v>514</v>
      </c>
      <c r="D3034" s="30">
        <v>996695.5</v>
      </c>
      <c r="E3034" s="30">
        <f t="shared" si="51"/>
        <v>1939.0963035019456</v>
      </c>
      <c r="F3034">
        <v>12</v>
      </c>
      <c r="G3034">
        <v>2016</v>
      </c>
      <c r="H3034" s="31">
        <f t="shared" si="50"/>
        <v>30.235294117647058</v>
      </c>
    </row>
    <row r="3035" spans="1:8">
      <c r="A3035" s="1" t="s">
        <v>358</v>
      </c>
      <c r="B3035">
        <v>99</v>
      </c>
      <c r="C3035">
        <v>3004</v>
      </c>
      <c r="D3035" s="30">
        <v>1365338.14</v>
      </c>
      <c r="E3035" s="30">
        <f t="shared" si="51"/>
        <v>454.50670439414114</v>
      </c>
      <c r="F3035">
        <v>12</v>
      </c>
      <c r="G3035">
        <v>2016</v>
      </c>
      <c r="H3035" s="31">
        <f t="shared" si="50"/>
        <v>30.343434343434343</v>
      </c>
    </row>
    <row r="3036" spans="1:8">
      <c r="A3036" s="1" t="s">
        <v>359</v>
      </c>
      <c r="B3036">
        <v>2</v>
      </c>
      <c r="C3036">
        <v>63</v>
      </c>
      <c r="D3036" s="30">
        <v>32621.42</v>
      </c>
      <c r="E3036" s="30">
        <f t="shared" si="51"/>
        <v>517.80031746031739</v>
      </c>
      <c r="F3036">
        <v>12</v>
      </c>
      <c r="G3036">
        <v>2016</v>
      </c>
      <c r="H3036" s="31">
        <f t="shared" si="50"/>
        <v>31.5</v>
      </c>
    </row>
    <row r="3037" spans="1:8">
      <c r="A3037" s="1" t="s">
        <v>360</v>
      </c>
      <c r="B3037">
        <v>50</v>
      </c>
      <c r="C3037">
        <v>1597</v>
      </c>
      <c r="D3037" s="30">
        <v>436845.58</v>
      </c>
      <c r="E3037" s="30">
        <f t="shared" si="51"/>
        <v>273.5413775829681</v>
      </c>
      <c r="F3037">
        <v>12</v>
      </c>
      <c r="G3037">
        <v>2016</v>
      </c>
      <c r="H3037" s="31">
        <f t="shared" si="50"/>
        <v>31.94</v>
      </c>
    </row>
    <row r="3038" spans="1:8">
      <c r="A3038" s="1" t="s">
        <v>361</v>
      </c>
      <c r="B3038">
        <v>1</v>
      </c>
      <c r="C3038">
        <v>32</v>
      </c>
      <c r="D3038" s="30">
        <v>17879.490000000002</v>
      </c>
      <c r="E3038" s="30">
        <f t="shared" si="51"/>
        <v>558.73406250000005</v>
      </c>
      <c r="F3038">
        <v>12</v>
      </c>
      <c r="G3038">
        <v>2016</v>
      </c>
      <c r="H3038" s="31">
        <f t="shared" si="50"/>
        <v>32</v>
      </c>
    </row>
    <row r="3039" spans="1:8">
      <c r="A3039" s="1" t="s">
        <v>362</v>
      </c>
      <c r="B3039">
        <v>9</v>
      </c>
      <c r="C3039">
        <v>300</v>
      </c>
      <c r="D3039" s="30">
        <v>101284.41</v>
      </c>
      <c r="E3039" s="30">
        <f t="shared" si="51"/>
        <v>337.61470000000003</v>
      </c>
      <c r="F3039">
        <v>12</v>
      </c>
      <c r="G3039">
        <v>2016</v>
      </c>
      <c r="H3039" s="31">
        <f t="shared" si="50"/>
        <v>33.333333333333336</v>
      </c>
    </row>
    <row r="3040" spans="1:8">
      <c r="A3040" s="1" t="s">
        <v>363</v>
      </c>
      <c r="B3040">
        <v>33</v>
      </c>
      <c r="C3040">
        <v>1108</v>
      </c>
      <c r="D3040" s="30">
        <v>541647.03</v>
      </c>
      <c r="E3040" s="30">
        <f t="shared" si="51"/>
        <v>488.85111010830326</v>
      </c>
      <c r="F3040">
        <v>12</v>
      </c>
      <c r="G3040">
        <v>2016</v>
      </c>
      <c r="H3040" s="31">
        <f t="shared" si="50"/>
        <v>33.575757575757578</v>
      </c>
    </row>
    <row r="3041" spans="1:8">
      <c r="A3041" s="1" t="s">
        <v>364</v>
      </c>
      <c r="B3041">
        <v>37</v>
      </c>
      <c r="C3041">
        <v>1340</v>
      </c>
      <c r="D3041" s="30">
        <v>846470.35</v>
      </c>
      <c r="E3041" s="30">
        <f t="shared" si="51"/>
        <v>631.69429104477615</v>
      </c>
      <c r="F3041">
        <v>12</v>
      </c>
      <c r="G3041">
        <v>2016</v>
      </c>
      <c r="H3041" s="31">
        <f t="shared" si="50"/>
        <v>36.216216216216218</v>
      </c>
    </row>
    <row r="3042" spans="1:8">
      <c r="A3042" s="1" t="s">
        <v>365</v>
      </c>
      <c r="B3042">
        <v>10</v>
      </c>
      <c r="C3042">
        <v>372</v>
      </c>
      <c r="D3042" s="30">
        <v>191447.75</v>
      </c>
      <c r="E3042" s="30">
        <f t="shared" si="51"/>
        <v>514.64448924731187</v>
      </c>
      <c r="F3042">
        <v>12</v>
      </c>
      <c r="G3042">
        <v>2016</v>
      </c>
      <c r="H3042" s="31">
        <f t="shared" si="50"/>
        <v>37.200000000000003</v>
      </c>
    </row>
    <row r="3043" spans="1:8">
      <c r="A3043" s="1" t="s">
        <v>366</v>
      </c>
      <c r="B3043">
        <v>300</v>
      </c>
      <c r="C3043">
        <v>11329</v>
      </c>
      <c r="D3043" s="30">
        <v>6231885.5700000003</v>
      </c>
      <c r="E3043" s="30">
        <f t="shared" si="51"/>
        <v>550.08258186953833</v>
      </c>
      <c r="F3043">
        <v>12</v>
      </c>
      <c r="G3043">
        <v>2016</v>
      </c>
      <c r="H3043" s="31">
        <f t="shared" si="50"/>
        <v>37.763333333333335</v>
      </c>
    </row>
    <row r="3044" spans="1:8">
      <c r="A3044" s="1" t="s">
        <v>367</v>
      </c>
      <c r="B3044">
        <v>43</v>
      </c>
      <c r="C3044">
        <v>1675</v>
      </c>
      <c r="D3044" s="30">
        <v>724578.12</v>
      </c>
      <c r="E3044" s="30">
        <f t="shared" si="51"/>
        <v>432.58395223880598</v>
      </c>
      <c r="F3044">
        <v>12</v>
      </c>
      <c r="G3044">
        <v>2016</v>
      </c>
      <c r="H3044" s="31">
        <f t="shared" si="50"/>
        <v>38.953488372093027</v>
      </c>
    </row>
    <row r="3045" spans="1:8">
      <c r="A3045" s="1" t="s">
        <v>368</v>
      </c>
      <c r="B3045">
        <v>77</v>
      </c>
      <c r="C3045">
        <v>3030</v>
      </c>
      <c r="D3045" s="30">
        <v>1530963.32</v>
      </c>
      <c r="E3045" s="30">
        <f t="shared" si="51"/>
        <v>505.26842244224423</v>
      </c>
      <c r="F3045">
        <v>12</v>
      </c>
      <c r="G3045">
        <v>2016</v>
      </c>
      <c r="H3045" s="31">
        <f t="shared" si="50"/>
        <v>39.350649350649348</v>
      </c>
    </row>
    <row r="3046" spans="1:8">
      <c r="A3046" s="1" t="s">
        <v>369</v>
      </c>
      <c r="B3046">
        <v>20</v>
      </c>
      <c r="C3046">
        <v>804</v>
      </c>
      <c r="D3046" s="30">
        <v>461054.51</v>
      </c>
      <c r="E3046" s="30">
        <f t="shared" si="51"/>
        <v>573.45088308457707</v>
      </c>
      <c r="F3046">
        <v>12</v>
      </c>
      <c r="G3046">
        <v>2016</v>
      </c>
      <c r="H3046" s="31">
        <f t="shared" si="50"/>
        <v>40.200000000000003</v>
      </c>
    </row>
    <row r="3047" spans="1:8">
      <c r="A3047" s="1" t="s">
        <v>370</v>
      </c>
      <c r="B3047">
        <v>1</v>
      </c>
      <c r="C3047">
        <v>41</v>
      </c>
      <c r="D3047" s="30">
        <v>73199.240000000005</v>
      </c>
      <c r="E3047" s="30">
        <f t="shared" si="51"/>
        <v>1785.3473170731709</v>
      </c>
      <c r="F3047">
        <v>12</v>
      </c>
      <c r="G3047">
        <v>2016</v>
      </c>
      <c r="H3047" s="31">
        <f t="shared" si="50"/>
        <v>41</v>
      </c>
    </row>
    <row r="3048" spans="1:8">
      <c r="A3048" s="1" t="s">
        <v>371</v>
      </c>
      <c r="B3048">
        <v>14</v>
      </c>
      <c r="C3048">
        <v>580</v>
      </c>
      <c r="D3048" s="30">
        <v>284564.86</v>
      </c>
      <c r="E3048" s="30">
        <f t="shared" si="51"/>
        <v>490.62906896551721</v>
      </c>
      <c r="F3048">
        <v>12</v>
      </c>
      <c r="G3048">
        <v>2016</v>
      </c>
      <c r="H3048" s="31">
        <f t="shared" si="50"/>
        <v>41.428571428571431</v>
      </c>
    </row>
    <row r="3049" spans="1:8">
      <c r="A3049" s="1" t="s">
        <v>372</v>
      </c>
      <c r="B3049">
        <v>12</v>
      </c>
      <c r="C3049">
        <v>499</v>
      </c>
      <c r="D3049" s="30">
        <v>264899.68</v>
      </c>
      <c r="E3049" s="30">
        <f t="shared" si="51"/>
        <v>530.86108216432865</v>
      </c>
      <c r="F3049">
        <v>12</v>
      </c>
      <c r="G3049">
        <v>2016</v>
      </c>
      <c r="H3049" s="31">
        <f t="shared" si="50"/>
        <v>41.583333333333336</v>
      </c>
    </row>
    <row r="3050" spans="1:8">
      <c r="A3050" s="1" t="s">
        <v>373</v>
      </c>
      <c r="B3050">
        <v>372</v>
      </c>
      <c r="C3050">
        <v>15863</v>
      </c>
      <c r="D3050" s="30">
        <v>6935278.8600000003</v>
      </c>
      <c r="E3050" s="30">
        <f t="shared" si="51"/>
        <v>437.1984403958898</v>
      </c>
      <c r="F3050">
        <v>12</v>
      </c>
      <c r="G3050">
        <v>2016</v>
      </c>
      <c r="H3050" s="31">
        <f t="shared" si="50"/>
        <v>42.642473118279568</v>
      </c>
    </row>
    <row r="3051" spans="1:8">
      <c r="A3051" s="1" t="s">
        <v>374</v>
      </c>
      <c r="B3051">
        <v>8</v>
      </c>
      <c r="C3051">
        <v>355</v>
      </c>
      <c r="D3051" s="30">
        <v>262624.25</v>
      </c>
      <c r="E3051" s="30">
        <f t="shared" si="51"/>
        <v>739.78661971830991</v>
      </c>
      <c r="F3051">
        <v>12</v>
      </c>
      <c r="G3051">
        <v>2016</v>
      </c>
      <c r="H3051" s="31">
        <f t="shared" si="50"/>
        <v>44.375</v>
      </c>
    </row>
    <row r="3052" spans="1:8">
      <c r="A3052" s="1" t="s">
        <v>375</v>
      </c>
      <c r="B3052">
        <v>23</v>
      </c>
      <c r="C3052">
        <v>1064</v>
      </c>
      <c r="D3052" s="30">
        <v>677014.07</v>
      </c>
      <c r="E3052" s="30">
        <f t="shared" si="51"/>
        <v>636.29141917293225</v>
      </c>
      <c r="F3052">
        <v>12</v>
      </c>
      <c r="G3052">
        <v>2016</v>
      </c>
      <c r="H3052" s="31">
        <f t="shared" si="50"/>
        <v>46.260869565217391</v>
      </c>
    </row>
    <row r="3053" spans="1:8">
      <c r="A3053" s="1" t="s">
        <v>376</v>
      </c>
      <c r="B3053">
        <v>8</v>
      </c>
      <c r="C3053">
        <v>373</v>
      </c>
      <c r="D3053" s="30">
        <v>173632.5</v>
      </c>
      <c r="E3053" s="30">
        <f t="shared" si="51"/>
        <v>465.50268096514748</v>
      </c>
      <c r="F3053">
        <v>12</v>
      </c>
      <c r="G3053">
        <v>2016</v>
      </c>
      <c r="H3053" s="31">
        <f t="shared" si="50"/>
        <v>46.625</v>
      </c>
    </row>
    <row r="3054" spans="1:8">
      <c r="A3054" s="1" t="s">
        <v>377</v>
      </c>
      <c r="B3054">
        <v>54</v>
      </c>
      <c r="C3054">
        <v>2624</v>
      </c>
      <c r="D3054" s="30">
        <v>1808449.05</v>
      </c>
      <c r="E3054" s="30">
        <f t="shared" si="51"/>
        <v>689.1955221036585</v>
      </c>
      <c r="F3054">
        <v>12</v>
      </c>
      <c r="G3054">
        <v>2016</v>
      </c>
      <c r="H3054" s="31">
        <f t="shared" si="50"/>
        <v>48.592592592592595</v>
      </c>
    </row>
    <row r="3055" spans="1:8">
      <c r="A3055" s="1" t="s">
        <v>378</v>
      </c>
      <c r="B3055">
        <v>66</v>
      </c>
      <c r="C3055">
        <v>3240</v>
      </c>
      <c r="D3055" s="30">
        <v>4501968.0199999996</v>
      </c>
      <c r="E3055" s="30">
        <f t="shared" si="51"/>
        <v>1389.4963024691356</v>
      </c>
      <c r="F3055">
        <v>12</v>
      </c>
      <c r="G3055">
        <v>2016</v>
      </c>
      <c r="H3055" s="31">
        <f t="shared" si="50"/>
        <v>49.090909090909093</v>
      </c>
    </row>
    <row r="3056" spans="1:8">
      <c r="A3056" s="1" t="s">
        <v>379</v>
      </c>
      <c r="B3056">
        <v>196</v>
      </c>
      <c r="C3056">
        <v>9781</v>
      </c>
      <c r="D3056" s="30">
        <v>9198115.8399999999</v>
      </c>
      <c r="E3056" s="30">
        <f t="shared" si="51"/>
        <v>940.40648604437172</v>
      </c>
      <c r="F3056">
        <v>12</v>
      </c>
      <c r="G3056">
        <v>2016</v>
      </c>
      <c r="H3056" s="31">
        <f t="shared" si="50"/>
        <v>49.903061224489797</v>
      </c>
    </row>
    <row r="3057" spans="1:8">
      <c r="A3057" s="1" t="s">
        <v>380</v>
      </c>
      <c r="B3057">
        <v>6</v>
      </c>
      <c r="C3057">
        <v>312</v>
      </c>
      <c r="D3057" s="30">
        <v>131521.41</v>
      </c>
      <c r="E3057" s="30">
        <f t="shared" si="51"/>
        <v>421.54298076923078</v>
      </c>
      <c r="F3057">
        <v>12</v>
      </c>
      <c r="G3057">
        <v>2016</v>
      </c>
      <c r="H3057" s="31">
        <f t="shared" si="50"/>
        <v>52</v>
      </c>
    </row>
    <row r="3058" spans="1:8">
      <c r="A3058" s="1" t="s">
        <v>381</v>
      </c>
      <c r="B3058">
        <v>222</v>
      </c>
      <c r="C3058">
        <v>11760</v>
      </c>
      <c r="D3058" s="30">
        <v>8773148.8900000006</v>
      </c>
      <c r="E3058" s="30">
        <f t="shared" si="51"/>
        <v>746.01606207482996</v>
      </c>
      <c r="F3058">
        <v>12</v>
      </c>
      <c r="G3058">
        <v>2016</v>
      </c>
      <c r="H3058" s="31">
        <f t="shared" si="50"/>
        <v>52.972972972972975</v>
      </c>
    </row>
    <row r="3059" spans="1:8">
      <c r="A3059" s="1" t="s">
        <v>382</v>
      </c>
      <c r="B3059">
        <v>71</v>
      </c>
      <c r="C3059">
        <v>3886</v>
      </c>
      <c r="D3059" s="30">
        <v>1940212.49</v>
      </c>
      <c r="E3059" s="30">
        <f t="shared" si="51"/>
        <v>499.28267884714359</v>
      </c>
      <c r="F3059">
        <v>12</v>
      </c>
      <c r="G3059">
        <v>2016</v>
      </c>
      <c r="H3059" s="31">
        <f t="shared" si="50"/>
        <v>54.732394366197184</v>
      </c>
    </row>
    <row r="3060" spans="1:8">
      <c r="A3060" s="1" t="s">
        <v>383</v>
      </c>
      <c r="B3060">
        <v>23</v>
      </c>
      <c r="C3060">
        <v>1284</v>
      </c>
      <c r="D3060" s="30">
        <v>624392.07999999996</v>
      </c>
      <c r="E3060" s="30">
        <f t="shared" si="51"/>
        <v>486.28666666666663</v>
      </c>
      <c r="F3060">
        <v>12</v>
      </c>
      <c r="G3060">
        <v>2016</v>
      </c>
      <c r="H3060" s="31">
        <f t="shared" si="50"/>
        <v>55.826086956521742</v>
      </c>
    </row>
    <row r="3061" spans="1:8">
      <c r="A3061" s="1" t="s">
        <v>384</v>
      </c>
      <c r="B3061">
        <v>5</v>
      </c>
      <c r="C3061">
        <v>292</v>
      </c>
      <c r="D3061" s="30">
        <v>138261.75</v>
      </c>
      <c r="E3061" s="30">
        <f t="shared" si="51"/>
        <v>473.49914383561645</v>
      </c>
      <c r="F3061">
        <v>12</v>
      </c>
      <c r="G3061">
        <v>2016</v>
      </c>
      <c r="H3061" s="31">
        <f t="shared" si="50"/>
        <v>58.4</v>
      </c>
    </row>
    <row r="3062" spans="1:8">
      <c r="A3062" s="1" t="s">
        <v>385</v>
      </c>
      <c r="B3062">
        <v>65</v>
      </c>
      <c r="C3062">
        <v>3840</v>
      </c>
      <c r="D3062" s="30">
        <v>1872852.78</v>
      </c>
      <c r="E3062" s="30">
        <f t="shared" si="51"/>
        <v>487.722078125</v>
      </c>
      <c r="F3062">
        <v>12</v>
      </c>
      <c r="G3062">
        <v>2016</v>
      </c>
      <c r="H3062" s="31">
        <f t="shared" si="50"/>
        <v>59.07692307692308</v>
      </c>
    </row>
    <row r="3063" spans="1:8">
      <c r="A3063" s="1" t="s">
        <v>386</v>
      </c>
      <c r="B3063">
        <v>25</v>
      </c>
      <c r="C3063">
        <v>1574</v>
      </c>
      <c r="D3063" s="30">
        <v>753761.29</v>
      </c>
      <c r="E3063" s="30">
        <f t="shared" si="51"/>
        <v>478.8826493011436</v>
      </c>
      <c r="F3063">
        <v>12</v>
      </c>
      <c r="G3063">
        <v>2016</v>
      </c>
      <c r="H3063" s="31">
        <f t="shared" si="50"/>
        <v>62.96</v>
      </c>
    </row>
    <row r="3064" spans="1:8">
      <c r="A3064" s="1" t="s">
        <v>387</v>
      </c>
      <c r="B3064">
        <v>10</v>
      </c>
      <c r="C3064">
        <v>636</v>
      </c>
      <c r="D3064" s="30">
        <v>690137.55</v>
      </c>
      <c r="E3064" s="30">
        <f t="shared" si="51"/>
        <v>1085.1219339622642</v>
      </c>
      <c r="F3064">
        <v>12</v>
      </c>
      <c r="G3064">
        <v>2016</v>
      </c>
      <c r="H3064" s="31">
        <f t="shared" si="50"/>
        <v>63.6</v>
      </c>
    </row>
    <row r="3065" spans="1:8">
      <c r="A3065" s="1" t="s">
        <v>388</v>
      </c>
      <c r="B3065">
        <v>6</v>
      </c>
      <c r="C3065">
        <v>424</v>
      </c>
      <c r="D3065" s="30">
        <v>318100.49</v>
      </c>
      <c r="E3065" s="30">
        <f t="shared" si="51"/>
        <v>750.23700471698112</v>
      </c>
      <c r="F3065">
        <v>12</v>
      </c>
      <c r="G3065">
        <v>2016</v>
      </c>
      <c r="H3065" s="31">
        <f t="shared" si="50"/>
        <v>70.666666666666671</v>
      </c>
    </row>
    <row r="3066" spans="1:8">
      <c r="A3066" s="1" t="s">
        <v>389</v>
      </c>
      <c r="B3066">
        <v>13</v>
      </c>
      <c r="C3066">
        <v>951</v>
      </c>
      <c r="D3066" s="30">
        <v>599932.44999999995</v>
      </c>
      <c r="E3066" s="30">
        <f t="shared" si="51"/>
        <v>630.84379600420607</v>
      </c>
      <c r="F3066">
        <v>12</v>
      </c>
      <c r="G3066">
        <v>2016</v>
      </c>
      <c r="H3066" s="31">
        <f t="shared" si="50"/>
        <v>73.15384615384616</v>
      </c>
    </row>
    <row r="3067" spans="1:8">
      <c r="A3067" s="1" t="s">
        <v>390</v>
      </c>
      <c r="B3067">
        <v>78</v>
      </c>
      <c r="C3067">
        <v>5794</v>
      </c>
      <c r="D3067" s="30">
        <v>1649345.11</v>
      </c>
      <c r="E3067" s="30">
        <f t="shared" si="51"/>
        <v>284.66432688988613</v>
      </c>
      <c r="F3067">
        <v>12</v>
      </c>
      <c r="G3067">
        <v>2016</v>
      </c>
      <c r="H3067" s="31">
        <f t="shared" si="50"/>
        <v>74.282051282051285</v>
      </c>
    </row>
    <row r="3068" spans="1:8">
      <c r="A3068" s="1" t="s">
        <v>391</v>
      </c>
      <c r="B3068">
        <v>11</v>
      </c>
      <c r="C3068">
        <v>874</v>
      </c>
      <c r="D3068" s="30">
        <v>680162.01</v>
      </c>
      <c r="E3068" s="30">
        <f t="shared" si="51"/>
        <v>778.2174027459954</v>
      </c>
      <c r="F3068">
        <v>12</v>
      </c>
      <c r="G3068">
        <v>2016</v>
      </c>
      <c r="H3068" s="31">
        <f t="shared" si="50"/>
        <v>79.454545454545453</v>
      </c>
    </row>
    <row r="3069" spans="1:8">
      <c r="A3069" s="1" t="s">
        <v>392</v>
      </c>
      <c r="B3069">
        <v>26</v>
      </c>
      <c r="C3069">
        <v>2099</v>
      </c>
      <c r="D3069" s="30">
        <v>1124519.7</v>
      </c>
      <c r="E3069" s="30">
        <f t="shared" si="51"/>
        <v>535.74068604097192</v>
      </c>
      <c r="F3069">
        <v>12</v>
      </c>
      <c r="G3069">
        <v>2016</v>
      </c>
      <c r="H3069" s="31">
        <f t="shared" si="50"/>
        <v>80.730769230769226</v>
      </c>
    </row>
    <row r="3070" spans="1:8">
      <c r="A3070" s="1" t="s">
        <v>393</v>
      </c>
      <c r="B3070">
        <v>42</v>
      </c>
      <c r="C3070">
        <v>3521</v>
      </c>
      <c r="D3070" s="30">
        <v>2525006.7400000002</v>
      </c>
      <c r="E3070" s="30">
        <f t="shared" si="51"/>
        <v>717.12773075830739</v>
      </c>
      <c r="F3070">
        <v>12</v>
      </c>
      <c r="G3070">
        <v>2016</v>
      </c>
      <c r="H3070" s="31">
        <f t="shared" si="50"/>
        <v>83.833333333333329</v>
      </c>
    </row>
    <row r="3071" spans="1:8">
      <c r="A3071" s="1" t="s">
        <v>394</v>
      </c>
      <c r="B3071">
        <v>17</v>
      </c>
      <c r="C3071">
        <v>1530</v>
      </c>
      <c r="D3071" s="30">
        <v>1557777.5</v>
      </c>
      <c r="E3071" s="30">
        <f t="shared" si="51"/>
        <v>1018.15522875817</v>
      </c>
      <c r="F3071">
        <v>12</v>
      </c>
      <c r="G3071">
        <v>2016</v>
      </c>
      <c r="H3071" s="31">
        <f t="shared" si="50"/>
        <v>90</v>
      </c>
    </row>
    <row r="3072" spans="1:8">
      <c r="A3072" s="1" t="s">
        <v>395</v>
      </c>
      <c r="B3072">
        <v>53</v>
      </c>
      <c r="C3072">
        <v>4820</v>
      </c>
      <c r="D3072" s="30">
        <v>2215714.94</v>
      </c>
      <c r="E3072" s="30">
        <f t="shared" si="51"/>
        <v>459.69189626556016</v>
      </c>
      <c r="F3072">
        <v>12</v>
      </c>
      <c r="G3072">
        <v>2016</v>
      </c>
      <c r="H3072" s="31">
        <f t="shared" si="50"/>
        <v>90.943396226415089</v>
      </c>
    </row>
    <row r="3073" spans="1:8">
      <c r="A3073" s="1" t="s">
        <v>396</v>
      </c>
      <c r="B3073">
        <v>85</v>
      </c>
      <c r="C3073">
        <v>8088</v>
      </c>
      <c r="D3073" s="30">
        <v>4688961.96</v>
      </c>
      <c r="E3073" s="30">
        <f t="shared" si="51"/>
        <v>579.74307121661718</v>
      </c>
      <c r="F3073">
        <v>12</v>
      </c>
      <c r="G3073">
        <v>2016</v>
      </c>
      <c r="H3073" s="31">
        <f t="shared" si="50"/>
        <v>95.152941176470591</v>
      </c>
    </row>
    <row r="3074" spans="1:8">
      <c r="A3074" s="1" t="s">
        <v>397</v>
      </c>
      <c r="B3074">
        <v>62</v>
      </c>
      <c r="C3074">
        <v>6014</v>
      </c>
      <c r="D3074" s="30">
        <v>4071783.49</v>
      </c>
      <c r="E3074" s="30">
        <f t="shared" si="51"/>
        <v>677.05079647489197</v>
      </c>
      <c r="F3074">
        <v>12</v>
      </c>
      <c r="G3074">
        <v>2016</v>
      </c>
      <c r="H3074" s="31">
        <f t="shared" si="50"/>
        <v>97</v>
      </c>
    </row>
    <row r="3075" spans="1:8">
      <c r="A3075" s="1" t="s">
        <v>398</v>
      </c>
      <c r="B3075">
        <v>2</v>
      </c>
      <c r="C3075">
        <v>197</v>
      </c>
      <c r="D3075" s="30">
        <v>144857.76</v>
      </c>
      <c r="E3075" s="30">
        <f t="shared" si="51"/>
        <v>735.31857868020313</v>
      </c>
      <c r="F3075">
        <v>12</v>
      </c>
      <c r="G3075">
        <v>2016</v>
      </c>
      <c r="H3075" s="31">
        <f t="shared" si="50"/>
        <v>98.5</v>
      </c>
    </row>
    <row r="3076" spans="1:8">
      <c r="A3076" s="1" t="s">
        <v>399</v>
      </c>
      <c r="B3076">
        <v>11</v>
      </c>
      <c r="C3076">
        <v>1108</v>
      </c>
      <c r="D3076" s="30">
        <v>681850.8</v>
      </c>
      <c r="E3076" s="30">
        <f t="shared" si="51"/>
        <v>615.38880866425995</v>
      </c>
      <c r="F3076">
        <v>12</v>
      </c>
      <c r="G3076">
        <v>2016</v>
      </c>
      <c r="H3076" s="31">
        <f t="shared" ref="H3076:H3139" si="52">C3076/B3076</f>
        <v>100.72727272727273</v>
      </c>
    </row>
    <row r="3077" spans="1:8">
      <c r="A3077" s="1" t="s">
        <v>400</v>
      </c>
      <c r="B3077">
        <v>1</v>
      </c>
      <c r="C3077">
        <v>104</v>
      </c>
      <c r="D3077" s="30">
        <v>40092.559999999998</v>
      </c>
      <c r="E3077" s="30">
        <f t="shared" si="51"/>
        <v>385.50538461538457</v>
      </c>
      <c r="F3077">
        <v>12</v>
      </c>
      <c r="G3077">
        <v>2016</v>
      </c>
      <c r="H3077" s="31">
        <f t="shared" si="52"/>
        <v>104</v>
      </c>
    </row>
    <row r="3078" spans="1:8">
      <c r="A3078" s="1" t="s">
        <v>401</v>
      </c>
      <c r="B3078">
        <v>22</v>
      </c>
      <c r="C3078">
        <v>2349</v>
      </c>
      <c r="D3078" s="30">
        <v>1319712.68</v>
      </c>
      <c r="E3078" s="30">
        <f t="shared" si="51"/>
        <v>561.81893571732644</v>
      </c>
      <c r="F3078">
        <v>12</v>
      </c>
      <c r="G3078">
        <v>2016</v>
      </c>
      <c r="H3078" s="31">
        <f t="shared" si="52"/>
        <v>106.77272727272727</v>
      </c>
    </row>
    <row r="3079" spans="1:8">
      <c r="A3079" s="1" t="s">
        <v>402</v>
      </c>
      <c r="B3079">
        <v>2</v>
      </c>
      <c r="C3079">
        <v>214</v>
      </c>
      <c r="D3079" s="30">
        <v>69926.22</v>
      </c>
      <c r="E3079" s="30">
        <f t="shared" si="51"/>
        <v>326.75803738317757</v>
      </c>
      <c r="F3079">
        <v>12</v>
      </c>
      <c r="G3079">
        <v>2016</v>
      </c>
      <c r="H3079" s="31">
        <f t="shared" si="52"/>
        <v>107</v>
      </c>
    </row>
    <row r="3080" spans="1:8">
      <c r="A3080" s="1" t="s">
        <v>403</v>
      </c>
      <c r="B3080">
        <v>270</v>
      </c>
      <c r="C3080">
        <v>29084</v>
      </c>
      <c r="D3080" s="30">
        <v>8924063.6300000008</v>
      </c>
      <c r="E3080" s="30">
        <f t="shared" si="51"/>
        <v>306.83756120203549</v>
      </c>
      <c r="F3080">
        <v>12</v>
      </c>
      <c r="G3080">
        <v>2016</v>
      </c>
      <c r="H3080" s="31">
        <f t="shared" si="52"/>
        <v>107.71851851851852</v>
      </c>
    </row>
    <row r="3081" spans="1:8">
      <c r="A3081" s="1" t="s">
        <v>404</v>
      </c>
      <c r="B3081">
        <v>43</v>
      </c>
      <c r="C3081">
        <v>5093</v>
      </c>
      <c r="D3081" s="30">
        <v>3552434.94</v>
      </c>
      <c r="E3081" s="30">
        <f t="shared" si="51"/>
        <v>697.51324170429996</v>
      </c>
      <c r="F3081">
        <v>12</v>
      </c>
      <c r="G3081">
        <v>2016</v>
      </c>
      <c r="H3081" s="31">
        <f t="shared" si="52"/>
        <v>118.44186046511628</v>
      </c>
    </row>
    <row r="3082" spans="1:8">
      <c r="A3082" s="1" t="s">
        <v>405</v>
      </c>
      <c r="B3082">
        <v>55</v>
      </c>
      <c r="C3082">
        <v>6533</v>
      </c>
      <c r="D3082" s="30">
        <v>5037412.17</v>
      </c>
      <c r="E3082" s="30">
        <f t="shared" si="51"/>
        <v>771.07181539874477</v>
      </c>
      <c r="F3082">
        <v>12</v>
      </c>
      <c r="G3082">
        <v>2016</v>
      </c>
      <c r="H3082" s="31">
        <f t="shared" si="52"/>
        <v>118.78181818181818</v>
      </c>
    </row>
    <row r="3083" spans="1:8">
      <c r="A3083" s="1" t="s">
        <v>406</v>
      </c>
      <c r="B3083">
        <v>9</v>
      </c>
      <c r="C3083">
        <v>1071</v>
      </c>
      <c r="D3083" s="30">
        <v>743182.98</v>
      </c>
      <c r="E3083" s="30">
        <f t="shared" si="51"/>
        <v>693.91501400560219</v>
      </c>
      <c r="F3083">
        <v>12</v>
      </c>
      <c r="G3083">
        <v>2016</v>
      </c>
      <c r="H3083" s="31">
        <f t="shared" si="52"/>
        <v>119</v>
      </c>
    </row>
    <row r="3084" spans="1:8">
      <c r="A3084" s="1" t="s">
        <v>407</v>
      </c>
      <c r="B3084">
        <v>4</v>
      </c>
      <c r="C3084">
        <v>581</v>
      </c>
      <c r="D3084" s="30">
        <v>292528.46000000002</v>
      </c>
      <c r="E3084" s="30">
        <f t="shared" si="51"/>
        <v>503.49132530120488</v>
      </c>
      <c r="F3084">
        <v>12</v>
      </c>
      <c r="G3084">
        <v>2016</v>
      </c>
      <c r="H3084" s="31">
        <f t="shared" si="52"/>
        <v>145.25</v>
      </c>
    </row>
    <row r="3085" spans="1:8">
      <c r="A3085" s="1" t="s">
        <v>408</v>
      </c>
      <c r="B3085">
        <v>17</v>
      </c>
      <c r="C3085">
        <v>2745</v>
      </c>
      <c r="D3085" s="30">
        <v>3632541.19</v>
      </c>
      <c r="E3085" s="30">
        <f t="shared" si="51"/>
        <v>1323.3301238615666</v>
      </c>
      <c r="F3085">
        <v>12</v>
      </c>
      <c r="G3085">
        <v>2016</v>
      </c>
      <c r="H3085" s="31">
        <f t="shared" si="52"/>
        <v>161.47058823529412</v>
      </c>
    </row>
    <row r="3086" spans="1:8">
      <c r="A3086" s="1" t="s">
        <v>409</v>
      </c>
      <c r="B3086">
        <v>9</v>
      </c>
      <c r="C3086">
        <v>1604</v>
      </c>
      <c r="D3086" s="30">
        <v>624237</v>
      </c>
      <c r="E3086" s="30">
        <f t="shared" si="51"/>
        <v>389.17518703241893</v>
      </c>
      <c r="F3086">
        <v>12</v>
      </c>
      <c r="G3086">
        <v>2016</v>
      </c>
      <c r="H3086" s="31">
        <f t="shared" si="52"/>
        <v>178.22222222222223</v>
      </c>
    </row>
    <row r="3087" spans="1:8">
      <c r="A3087" s="1" t="s">
        <v>410</v>
      </c>
      <c r="B3087">
        <v>7</v>
      </c>
      <c r="C3087">
        <v>1273</v>
      </c>
      <c r="D3087" s="30">
        <v>742061.71</v>
      </c>
      <c r="E3087" s="30">
        <f t="shared" si="51"/>
        <v>582.92357423409271</v>
      </c>
      <c r="F3087">
        <v>12</v>
      </c>
      <c r="G3087">
        <v>2016</v>
      </c>
      <c r="H3087" s="31">
        <f t="shared" si="52"/>
        <v>181.85714285714286</v>
      </c>
    </row>
    <row r="3088" spans="1:8">
      <c r="A3088" s="1" t="s">
        <v>411</v>
      </c>
      <c r="B3088">
        <v>127</v>
      </c>
      <c r="C3088">
        <v>25156</v>
      </c>
      <c r="D3088" s="30">
        <v>11567502.9</v>
      </c>
      <c r="E3088" s="30">
        <f t="shared" si="51"/>
        <v>459.83077198282717</v>
      </c>
      <c r="F3088">
        <v>12</v>
      </c>
      <c r="G3088">
        <v>2016</v>
      </c>
      <c r="H3088" s="31">
        <f t="shared" si="52"/>
        <v>198.07874015748033</v>
      </c>
    </row>
    <row r="3089" spans="1:8">
      <c r="A3089" s="1" t="s">
        <v>412</v>
      </c>
      <c r="B3089">
        <v>3</v>
      </c>
      <c r="C3089">
        <v>601</v>
      </c>
      <c r="D3089" s="30">
        <v>296575.89</v>
      </c>
      <c r="E3089" s="30">
        <f t="shared" si="51"/>
        <v>493.47069883527456</v>
      </c>
      <c r="F3089">
        <v>12</v>
      </c>
      <c r="G3089">
        <v>2016</v>
      </c>
      <c r="H3089" s="31">
        <f t="shared" si="52"/>
        <v>200.33333333333334</v>
      </c>
    </row>
    <row r="3090" spans="1:8">
      <c r="A3090" s="1" t="s">
        <v>413</v>
      </c>
      <c r="B3090">
        <v>29</v>
      </c>
      <c r="C3090">
        <v>6292</v>
      </c>
      <c r="D3090" s="30">
        <v>4393795.54</v>
      </c>
      <c r="E3090" s="30">
        <f t="shared" si="51"/>
        <v>698.31461220597589</v>
      </c>
      <c r="F3090">
        <v>12</v>
      </c>
      <c r="G3090">
        <v>2016</v>
      </c>
      <c r="H3090" s="31">
        <f t="shared" si="52"/>
        <v>216.9655172413793</v>
      </c>
    </row>
    <row r="3091" spans="1:8">
      <c r="A3091" s="1" t="s">
        <v>414</v>
      </c>
      <c r="B3091">
        <v>3</v>
      </c>
      <c r="C3091">
        <v>688</v>
      </c>
      <c r="D3091" s="30">
        <v>622464.54</v>
      </c>
      <c r="E3091" s="30">
        <f t="shared" si="51"/>
        <v>904.74497093023263</v>
      </c>
      <c r="F3091">
        <v>12</v>
      </c>
      <c r="G3091">
        <v>2016</v>
      </c>
      <c r="H3091" s="31">
        <f t="shared" si="52"/>
        <v>229.33333333333334</v>
      </c>
    </row>
    <row r="3092" spans="1:8">
      <c r="A3092" s="1" t="s">
        <v>415</v>
      </c>
      <c r="B3092">
        <v>4</v>
      </c>
      <c r="C3092">
        <v>923</v>
      </c>
      <c r="D3092" s="30">
        <v>640505.93999999994</v>
      </c>
      <c r="E3092" s="30">
        <f t="shared" ref="E3092:E3155" si="53">D3092/C3092</f>
        <v>693.93926327193924</v>
      </c>
      <c r="F3092">
        <v>12</v>
      </c>
      <c r="G3092">
        <v>2016</v>
      </c>
      <c r="H3092" s="31">
        <f t="shared" si="52"/>
        <v>230.75</v>
      </c>
    </row>
    <row r="3093" spans="1:8">
      <c r="A3093" s="1" t="s">
        <v>416</v>
      </c>
      <c r="B3093">
        <v>2</v>
      </c>
      <c r="C3093">
        <v>591</v>
      </c>
      <c r="D3093" s="30">
        <v>203148.78</v>
      </c>
      <c r="E3093" s="30">
        <f t="shared" si="53"/>
        <v>343.73736040609134</v>
      </c>
      <c r="F3093">
        <v>12</v>
      </c>
      <c r="G3093">
        <v>2016</v>
      </c>
      <c r="H3093" s="31">
        <f t="shared" si="52"/>
        <v>295.5</v>
      </c>
    </row>
    <row r="3094" spans="1:8">
      <c r="A3094" s="1" t="s">
        <v>417</v>
      </c>
      <c r="B3094">
        <v>46</v>
      </c>
      <c r="C3094">
        <v>14171</v>
      </c>
      <c r="D3094" s="30">
        <v>9814127.2200000007</v>
      </c>
      <c r="E3094" s="30">
        <f t="shared" si="53"/>
        <v>692.55008256298083</v>
      </c>
      <c r="F3094">
        <v>12</v>
      </c>
      <c r="G3094">
        <v>2016</v>
      </c>
      <c r="H3094" s="31">
        <f t="shared" si="52"/>
        <v>308.06521739130437</v>
      </c>
    </row>
    <row r="3095" spans="1:8">
      <c r="A3095" s="1" t="s">
        <v>418</v>
      </c>
      <c r="B3095">
        <v>10</v>
      </c>
      <c r="C3095">
        <v>3501</v>
      </c>
      <c r="D3095" s="30">
        <v>2145152.23</v>
      </c>
      <c r="E3095" s="30">
        <f t="shared" si="53"/>
        <v>612.72557269351614</v>
      </c>
      <c r="F3095">
        <v>12</v>
      </c>
      <c r="G3095">
        <v>2016</v>
      </c>
      <c r="H3095" s="31">
        <f t="shared" si="52"/>
        <v>350.1</v>
      </c>
    </row>
    <row r="3096" spans="1:8">
      <c r="A3096" s="1" t="s">
        <v>419</v>
      </c>
      <c r="B3096">
        <v>101</v>
      </c>
      <c r="C3096">
        <v>58477</v>
      </c>
      <c r="D3096" s="30">
        <v>29597825.390000001</v>
      </c>
      <c r="E3096" s="30">
        <f t="shared" si="53"/>
        <v>506.14473023581922</v>
      </c>
      <c r="F3096">
        <v>12</v>
      </c>
      <c r="G3096">
        <v>2016</v>
      </c>
      <c r="H3096" s="31">
        <f t="shared" si="52"/>
        <v>578.98019801980195</v>
      </c>
    </row>
    <row r="3097" spans="1:8">
      <c r="A3097" s="1" t="s">
        <v>420</v>
      </c>
      <c r="B3097">
        <v>5</v>
      </c>
      <c r="C3097">
        <v>2904</v>
      </c>
      <c r="D3097" s="30">
        <v>3260150.51</v>
      </c>
      <c r="E3097" s="30">
        <f t="shared" si="53"/>
        <v>1122.6413601928373</v>
      </c>
      <c r="F3097">
        <v>12</v>
      </c>
      <c r="G3097">
        <v>2016</v>
      </c>
      <c r="H3097" s="31">
        <f t="shared" si="52"/>
        <v>580.79999999999995</v>
      </c>
    </row>
    <row r="3098" spans="1:8">
      <c r="A3098" s="1" t="s">
        <v>421</v>
      </c>
      <c r="B3098">
        <v>3</v>
      </c>
      <c r="C3098">
        <v>1793</v>
      </c>
      <c r="D3098" s="30">
        <v>1546606.25</v>
      </c>
      <c r="E3098" s="30">
        <f t="shared" si="53"/>
        <v>862.58017289459008</v>
      </c>
      <c r="F3098">
        <v>12</v>
      </c>
      <c r="G3098">
        <v>2016</v>
      </c>
      <c r="H3098" s="31">
        <f t="shared" si="52"/>
        <v>597.66666666666663</v>
      </c>
    </row>
    <row r="3099" spans="1:8">
      <c r="A3099" s="1" t="s">
        <v>422</v>
      </c>
      <c r="B3099">
        <v>8</v>
      </c>
      <c r="C3099">
        <v>5555</v>
      </c>
      <c r="D3099" s="30">
        <v>4548790.8899999997</v>
      </c>
      <c r="E3099" s="30">
        <f t="shared" si="53"/>
        <v>818.86424662466243</v>
      </c>
      <c r="F3099">
        <v>12</v>
      </c>
      <c r="G3099">
        <v>2016</v>
      </c>
      <c r="H3099" s="31">
        <f t="shared" si="52"/>
        <v>694.375</v>
      </c>
    </row>
    <row r="3100" spans="1:8">
      <c r="A3100" s="1" t="s">
        <v>423</v>
      </c>
      <c r="B3100">
        <v>9</v>
      </c>
      <c r="C3100">
        <v>7251</v>
      </c>
      <c r="D3100" s="30">
        <v>5726446.3399999999</v>
      </c>
      <c r="E3100" s="30">
        <f t="shared" si="53"/>
        <v>789.74573713970483</v>
      </c>
      <c r="F3100">
        <v>12</v>
      </c>
      <c r="G3100">
        <v>2016</v>
      </c>
      <c r="H3100" s="31">
        <f t="shared" si="52"/>
        <v>805.66666666666663</v>
      </c>
    </row>
    <row r="3101" spans="1:8">
      <c r="A3101" s="1" t="s">
        <v>158</v>
      </c>
      <c r="B3101">
        <v>1</v>
      </c>
      <c r="C3101">
        <v>1</v>
      </c>
      <c r="D3101" s="30">
        <v>310</v>
      </c>
      <c r="E3101" s="30">
        <f t="shared" si="53"/>
        <v>310</v>
      </c>
      <c r="F3101">
        <v>12</v>
      </c>
      <c r="G3101">
        <v>2017</v>
      </c>
      <c r="H3101" s="31">
        <f t="shared" si="52"/>
        <v>1</v>
      </c>
    </row>
    <row r="3102" spans="1:8">
      <c r="A3102" s="1" t="s">
        <v>424</v>
      </c>
      <c r="B3102">
        <v>1</v>
      </c>
      <c r="C3102">
        <v>1</v>
      </c>
      <c r="D3102" s="30">
        <v>600</v>
      </c>
      <c r="E3102" s="30">
        <f t="shared" si="53"/>
        <v>600</v>
      </c>
      <c r="F3102">
        <v>12</v>
      </c>
      <c r="G3102">
        <v>2017</v>
      </c>
      <c r="H3102" s="31">
        <f t="shared" si="52"/>
        <v>1</v>
      </c>
    </row>
    <row r="3103" spans="1:8">
      <c r="A3103" s="1" t="s">
        <v>425</v>
      </c>
      <c r="B3103">
        <v>1</v>
      </c>
      <c r="C3103">
        <v>2</v>
      </c>
      <c r="D3103" s="30">
        <v>1500</v>
      </c>
      <c r="E3103" s="30">
        <f t="shared" si="53"/>
        <v>750</v>
      </c>
      <c r="F3103">
        <v>12</v>
      </c>
      <c r="G3103">
        <v>2017</v>
      </c>
      <c r="H3103" s="31">
        <f t="shared" si="52"/>
        <v>2</v>
      </c>
    </row>
    <row r="3104" spans="1:8">
      <c r="A3104" s="1" t="s">
        <v>161</v>
      </c>
      <c r="B3104">
        <v>1</v>
      </c>
      <c r="C3104">
        <v>2</v>
      </c>
      <c r="D3104" s="30">
        <v>620</v>
      </c>
      <c r="E3104" s="30">
        <f t="shared" si="53"/>
        <v>310</v>
      </c>
      <c r="F3104">
        <v>12</v>
      </c>
      <c r="G3104">
        <v>2017</v>
      </c>
      <c r="H3104" s="31">
        <f t="shared" si="52"/>
        <v>2</v>
      </c>
    </row>
    <row r="3105" spans="1:8">
      <c r="A3105" s="1" t="s">
        <v>426</v>
      </c>
      <c r="B3105">
        <v>6</v>
      </c>
      <c r="C3105">
        <v>12</v>
      </c>
      <c r="D3105" s="30">
        <v>6685</v>
      </c>
      <c r="E3105" s="30">
        <f t="shared" si="53"/>
        <v>557.08333333333337</v>
      </c>
      <c r="F3105">
        <v>12</v>
      </c>
      <c r="G3105">
        <v>2017</v>
      </c>
      <c r="H3105" s="31">
        <f t="shared" si="52"/>
        <v>2</v>
      </c>
    </row>
    <row r="3106" spans="1:8">
      <c r="A3106" s="1" t="s">
        <v>427</v>
      </c>
      <c r="B3106">
        <v>1</v>
      </c>
      <c r="C3106">
        <v>2</v>
      </c>
      <c r="D3106" s="30">
        <v>660</v>
      </c>
      <c r="E3106" s="30">
        <f t="shared" si="53"/>
        <v>330</v>
      </c>
      <c r="F3106">
        <v>12</v>
      </c>
      <c r="G3106">
        <v>2017</v>
      </c>
      <c r="H3106" s="31">
        <f t="shared" si="52"/>
        <v>2</v>
      </c>
    </row>
    <row r="3107" spans="1:8">
      <c r="A3107" s="1" t="s">
        <v>164</v>
      </c>
      <c r="B3107">
        <v>3</v>
      </c>
      <c r="C3107">
        <v>6</v>
      </c>
      <c r="D3107" s="30">
        <v>1658.5</v>
      </c>
      <c r="E3107" s="30">
        <f t="shared" si="53"/>
        <v>276.41666666666669</v>
      </c>
      <c r="F3107">
        <v>12</v>
      </c>
      <c r="G3107">
        <v>2017</v>
      </c>
      <c r="H3107" s="31">
        <f t="shared" si="52"/>
        <v>2</v>
      </c>
    </row>
    <row r="3108" spans="1:8">
      <c r="A3108" s="1" t="s">
        <v>428</v>
      </c>
      <c r="B3108">
        <v>1</v>
      </c>
      <c r="C3108">
        <v>2</v>
      </c>
      <c r="D3108" s="30">
        <v>620</v>
      </c>
      <c r="E3108" s="30">
        <f t="shared" si="53"/>
        <v>310</v>
      </c>
      <c r="F3108">
        <v>12</v>
      </c>
      <c r="G3108">
        <v>2017</v>
      </c>
      <c r="H3108" s="31">
        <f t="shared" si="52"/>
        <v>2</v>
      </c>
    </row>
    <row r="3109" spans="1:8">
      <c r="A3109" s="1" t="s">
        <v>429</v>
      </c>
      <c r="B3109">
        <v>1</v>
      </c>
      <c r="C3109">
        <v>2</v>
      </c>
      <c r="D3109" s="30">
        <v>635</v>
      </c>
      <c r="E3109" s="30">
        <f t="shared" si="53"/>
        <v>317.5</v>
      </c>
      <c r="F3109">
        <v>12</v>
      </c>
      <c r="G3109">
        <v>2017</v>
      </c>
      <c r="H3109" s="31">
        <f t="shared" si="52"/>
        <v>2</v>
      </c>
    </row>
    <row r="3110" spans="1:8">
      <c r="A3110" s="1" t="s">
        <v>159</v>
      </c>
      <c r="B3110">
        <v>3</v>
      </c>
      <c r="C3110">
        <v>7</v>
      </c>
      <c r="D3110" s="30">
        <v>1860</v>
      </c>
      <c r="E3110" s="30">
        <f t="shared" si="53"/>
        <v>265.71428571428572</v>
      </c>
      <c r="F3110">
        <v>12</v>
      </c>
      <c r="G3110">
        <v>2017</v>
      </c>
      <c r="H3110" s="31">
        <f t="shared" si="52"/>
        <v>2.3333333333333335</v>
      </c>
    </row>
    <row r="3111" spans="1:8">
      <c r="A3111" s="1" t="s">
        <v>430</v>
      </c>
      <c r="B3111">
        <v>3</v>
      </c>
      <c r="C3111">
        <v>7</v>
      </c>
      <c r="D3111" s="30">
        <v>1860</v>
      </c>
      <c r="E3111" s="30">
        <f t="shared" si="53"/>
        <v>265.71428571428572</v>
      </c>
      <c r="F3111">
        <v>12</v>
      </c>
      <c r="G3111">
        <v>2017</v>
      </c>
      <c r="H3111" s="31">
        <f t="shared" si="52"/>
        <v>2.3333333333333335</v>
      </c>
    </row>
    <row r="3112" spans="1:8">
      <c r="A3112" s="1" t="s">
        <v>431</v>
      </c>
      <c r="B3112">
        <v>5</v>
      </c>
      <c r="C3112">
        <v>12</v>
      </c>
      <c r="D3112" s="30">
        <v>6537.1</v>
      </c>
      <c r="E3112" s="30">
        <f t="shared" si="53"/>
        <v>544.75833333333333</v>
      </c>
      <c r="F3112">
        <v>12</v>
      </c>
      <c r="G3112">
        <v>2017</v>
      </c>
      <c r="H3112" s="31">
        <f t="shared" si="52"/>
        <v>2.4</v>
      </c>
    </row>
    <row r="3113" spans="1:8">
      <c r="A3113" s="1" t="s">
        <v>165</v>
      </c>
      <c r="B3113">
        <v>4</v>
      </c>
      <c r="C3113">
        <v>10</v>
      </c>
      <c r="D3113" s="30">
        <v>7852.86</v>
      </c>
      <c r="E3113" s="30">
        <f t="shared" si="53"/>
        <v>785.28599999999994</v>
      </c>
      <c r="F3113">
        <v>12</v>
      </c>
      <c r="G3113">
        <v>2017</v>
      </c>
      <c r="H3113" s="31">
        <f t="shared" si="52"/>
        <v>2.5</v>
      </c>
    </row>
    <row r="3114" spans="1:8">
      <c r="A3114" s="1" t="s">
        <v>432</v>
      </c>
      <c r="B3114">
        <v>6</v>
      </c>
      <c r="C3114">
        <v>15</v>
      </c>
      <c r="D3114" s="30">
        <v>4135</v>
      </c>
      <c r="E3114" s="30">
        <f t="shared" si="53"/>
        <v>275.66666666666669</v>
      </c>
      <c r="F3114">
        <v>12</v>
      </c>
      <c r="G3114">
        <v>2017</v>
      </c>
      <c r="H3114" s="31">
        <f t="shared" si="52"/>
        <v>2.5</v>
      </c>
    </row>
    <row r="3115" spans="1:8">
      <c r="A3115" s="1" t="s">
        <v>433</v>
      </c>
      <c r="B3115">
        <v>2</v>
      </c>
      <c r="C3115">
        <v>5</v>
      </c>
      <c r="D3115" s="30">
        <v>2600</v>
      </c>
      <c r="E3115" s="30">
        <f t="shared" si="53"/>
        <v>520</v>
      </c>
      <c r="F3115">
        <v>12</v>
      </c>
      <c r="G3115">
        <v>2017</v>
      </c>
      <c r="H3115" s="31">
        <f t="shared" si="52"/>
        <v>2.5</v>
      </c>
    </row>
    <row r="3116" spans="1:8">
      <c r="A3116" s="1" t="s">
        <v>434</v>
      </c>
      <c r="B3116">
        <v>2</v>
      </c>
      <c r="C3116">
        <v>5</v>
      </c>
      <c r="D3116" s="30">
        <v>1690</v>
      </c>
      <c r="E3116" s="30">
        <f t="shared" si="53"/>
        <v>338</v>
      </c>
      <c r="F3116">
        <v>12</v>
      </c>
      <c r="G3116">
        <v>2017</v>
      </c>
      <c r="H3116" s="31">
        <f t="shared" si="52"/>
        <v>2.5</v>
      </c>
    </row>
    <row r="3117" spans="1:8">
      <c r="A3117" s="1" t="s">
        <v>435</v>
      </c>
      <c r="B3117">
        <v>2</v>
      </c>
      <c r="C3117">
        <v>5</v>
      </c>
      <c r="D3117" s="30">
        <v>1730</v>
      </c>
      <c r="E3117" s="30">
        <f t="shared" si="53"/>
        <v>346</v>
      </c>
      <c r="F3117">
        <v>12</v>
      </c>
      <c r="G3117">
        <v>2017</v>
      </c>
      <c r="H3117" s="31">
        <f t="shared" si="52"/>
        <v>2.5</v>
      </c>
    </row>
    <row r="3118" spans="1:8">
      <c r="A3118" s="1" t="s">
        <v>172</v>
      </c>
      <c r="B3118">
        <v>6</v>
      </c>
      <c r="C3118">
        <v>16</v>
      </c>
      <c r="D3118" s="30">
        <v>4845</v>
      </c>
      <c r="E3118" s="30">
        <f t="shared" si="53"/>
        <v>302.8125</v>
      </c>
      <c r="F3118">
        <v>12</v>
      </c>
      <c r="G3118">
        <v>2017</v>
      </c>
      <c r="H3118" s="31">
        <f t="shared" si="52"/>
        <v>2.6666666666666665</v>
      </c>
    </row>
    <row r="3119" spans="1:8">
      <c r="A3119" s="1" t="s">
        <v>169</v>
      </c>
      <c r="B3119">
        <v>6</v>
      </c>
      <c r="C3119">
        <v>16</v>
      </c>
      <c r="D3119" s="30">
        <v>3375</v>
      </c>
      <c r="E3119" s="30">
        <f t="shared" si="53"/>
        <v>210.9375</v>
      </c>
      <c r="F3119">
        <v>12</v>
      </c>
      <c r="G3119">
        <v>2017</v>
      </c>
      <c r="H3119" s="31">
        <f t="shared" si="52"/>
        <v>2.6666666666666665</v>
      </c>
    </row>
    <row r="3120" spans="1:8">
      <c r="A3120" s="1" t="s">
        <v>170</v>
      </c>
      <c r="B3120">
        <v>3</v>
      </c>
      <c r="C3120">
        <v>8</v>
      </c>
      <c r="D3120" s="30">
        <v>4586.6000000000004</v>
      </c>
      <c r="E3120" s="30">
        <f t="shared" si="53"/>
        <v>573.32500000000005</v>
      </c>
      <c r="F3120">
        <v>12</v>
      </c>
      <c r="G3120">
        <v>2017</v>
      </c>
      <c r="H3120" s="31">
        <f t="shared" si="52"/>
        <v>2.6666666666666665</v>
      </c>
    </row>
    <row r="3121" spans="1:8">
      <c r="A3121" s="1" t="s">
        <v>436</v>
      </c>
      <c r="B3121">
        <v>3</v>
      </c>
      <c r="C3121">
        <v>8</v>
      </c>
      <c r="D3121" s="30">
        <v>4480.1400000000003</v>
      </c>
      <c r="E3121" s="30">
        <f t="shared" si="53"/>
        <v>560.01750000000004</v>
      </c>
      <c r="F3121">
        <v>12</v>
      </c>
      <c r="G3121">
        <v>2017</v>
      </c>
      <c r="H3121" s="31">
        <f t="shared" si="52"/>
        <v>2.6666666666666665</v>
      </c>
    </row>
    <row r="3122" spans="1:8">
      <c r="A3122" s="1" t="s">
        <v>163</v>
      </c>
      <c r="B3122">
        <v>6</v>
      </c>
      <c r="C3122">
        <v>17</v>
      </c>
      <c r="D3122" s="30">
        <v>4840</v>
      </c>
      <c r="E3122" s="30">
        <f t="shared" si="53"/>
        <v>284.70588235294116</v>
      </c>
      <c r="F3122">
        <v>12</v>
      </c>
      <c r="G3122">
        <v>2017</v>
      </c>
      <c r="H3122" s="31">
        <f t="shared" si="52"/>
        <v>2.8333333333333335</v>
      </c>
    </row>
    <row r="3123" spans="1:8">
      <c r="A3123" s="1" t="s">
        <v>437</v>
      </c>
      <c r="B3123">
        <v>1</v>
      </c>
      <c r="C3123">
        <v>3</v>
      </c>
      <c r="D3123" s="30">
        <v>930</v>
      </c>
      <c r="E3123" s="30">
        <f t="shared" si="53"/>
        <v>310</v>
      </c>
      <c r="F3123">
        <v>12</v>
      </c>
      <c r="G3123">
        <v>2017</v>
      </c>
      <c r="H3123" s="31">
        <f t="shared" si="52"/>
        <v>3</v>
      </c>
    </row>
    <row r="3124" spans="1:8">
      <c r="A3124" s="1" t="s">
        <v>168</v>
      </c>
      <c r="B3124">
        <v>1</v>
      </c>
      <c r="C3124">
        <v>3</v>
      </c>
      <c r="D3124" s="30">
        <v>1140</v>
      </c>
      <c r="E3124" s="30">
        <f t="shared" si="53"/>
        <v>380</v>
      </c>
      <c r="F3124">
        <v>12</v>
      </c>
      <c r="G3124">
        <v>2017</v>
      </c>
      <c r="H3124" s="31">
        <f t="shared" si="52"/>
        <v>3</v>
      </c>
    </row>
    <row r="3125" spans="1:8">
      <c r="A3125" s="1" t="s">
        <v>438</v>
      </c>
      <c r="B3125">
        <v>1</v>
      </c>
      <c r="C3125">
        <v>3</v>
      </c>
      <c r="D3125" s="30">
        <v>930</v>
      </c>
      <c r="E3125" s="30">
        <f t="shared" si="53"/>
        <v>310</v>
      </c>
      <c r="F3125">
        <v>12</v>
      </c>
      <c r="G3125">
        <v>2017</v>
      </c>
      <c r="H3125" s="31">
        <f t="shared" si="52"/>
        <v>3</v>
      </c>
    </row>
    <row r="3126" spans="1:8">
      <c r="A3126" s="1" t="s">
        <v>439</v>
      </c>
      <c r="B3126">
        <v>2</v>
      </c>
      <c r="C3126">
        <v>6</v>
      </c>
      <c r="D3126" s="30">
        <v>1465</v>
      </c>
      <c r="E3126" s="30">
        <f t="shared" si="53"/>
        <v>244.16666666666666</v>
      </c>
      <c r="F3126">
        <v>12</v>
      </c>
      <c r="G3126">
        <v>2017</v>
      </c>
      <c r="H3126" s="31">
        <f t="shared" si="52"/>
        <v>3</v>
      </c>
    </row>
    <row r="3127" spans="1:8">
      <c r="A3127" s="1" t="s">
        <v>440</v>
      </c>
      <c r="B3127">
        <v>1</v>
      </c>
      <c r="C3127">
        <v>3</v>
      </c>
      <c r="D3127" s="30">
        <v>590</v>
      </c>
      <c r="E3127" s="30">
        <f t="shared" si="53"/>
        <v>196.66666666666666</v>
      </c>
      <c r="F3127">
        <v>12</v>
      </c>
      <c r="G3127">
        <v>2017</v>
      </c>
      <c r="H3127" s="31">
        <f t="shared" si="52"/>
        <v>3</v>
      </c>
    </row>
    <row r="3128" spans="1:8">
      <c r="A3128" s="1" t="s">
        <v>175</v>
      </c>
      <c r="B3128">
        <v>8</v>
      </c>
      <c r="C3128">
        <v>24</v>
      </c>
      <c r="D3128" s="30">
        <v>7662</v>
      </c>
      <c r="E3128" s="30">
        <f t="shared" si="53"/>
        <v>319.25</v>
      </c>
      <c r="F3128">
        <v>12</v>
      </c>
      <c r="G3128">
        <v>2017</v>
      </c>
      <c r="H3128" s="31">
        <f t="shared" si="52"/>
        <v>3</v>
      </c>
    </row>
    <row r="3129" spans="1:8">
      <c r="A3129" s="1" t="s">
        <v>176</v>
      </c>
      <c r="B3129">
        <v>2</v>
      </c>
      <c r="C3129">
        <v>6</v>
      </c>
      <c r="D3129" s="30">
        <v>1860</v>
      </c>
      <c r="E3129" s="30">
        <f t="shared" si="53"/>
        <v>310</v>
      </c>
      <c r="F3129">
        <v>12</v>
      </c>
      <c r="G3129">
        <v>2017</v>
      </c>
      <c r="H3129" s="31">
        <f t="shared" si="52"/>
        <v>3</v>
      </c>
    </row>
    <row r="3130" spans="1:8">
      <c r="A3130" s="1" t="s">
        <v>441</v>
      </c>
      <c r="B3130">
        <v>2</v>
      </c>
      <c r="C3130">
        <v>7</v>
      </c>
      <c r="D3130" s="30">
        <v>2170</v>
      </c>
      <c r="E3130" s="30">
        <f t="shared" si="53"/>
        <v>310</v>
      </c>
      <c r="F3130">
        <v>12</v>
      </c>
      <c r="G3130">
        <v>2017</v>
      </c>
      <c r="H3130" s="31">
        <f t="shared" si="52"/>
        <v>3.5</v>
      </c>
    </row>
    <row r="3131" spans="1:8">
      <c r="A3131" s="1" t="s">
        <v>171</v>
      </c>
      <c r="B3131">
        <v>1791</v>
      </c>
      <c r="C3131">
        <v>6420</v>
      </c>
      <c r="D3131" s="30">
        <v>2214614.2799999998</v>
      </c>
      <c r="E3131" s="30">
        <f t="shared" si="53"/>
        <v>344.95549532710277</v>
      </c>
      <c r="F3131">
        <v>12</v>
      </c>
      <c r="G3131">
        <v>2017</v>
      </c>
      <c r="H3131" s="31">
        <f t="shared" si="52"/>
        <v>3.5845896147403686</v>
      </c>
    </row>
    <row r="3132" spans="1:8">
      <c r="A3132" s="1" t="s">
        <v>173</v>
      </c>
      <c r="B3132">
        <v>4</v>
      </c>
      <c r="C3132">
        <v>16</v>
      </c>
      <c r="D3132" s="30">
        <v>4660.34</v>
      </c>
      <c r="E3132" s="30">
        <f t="shared" si="53"/>
        <v>291.27125000000001</v>
      </c>
      <c r="F3132">
        <v>12</v>
      </c>
      <c r="G3132">
        <v>2017</v>
      </c>
      <c r="H3132" s="31">
        <f t="shared" si="52"/>
        <v>4</v>
      </c>
    </row>
    <row r="3133" spans="1:8">
      <c r="A3133" s="1" t="s">
        <v>174</v>
      </c>
      <c r="B3133">
        <v>3</v>
      </c>
      <c r="C3133">
        <v>12</v>
      </c>
      <c r="D3133" s="30">
        <v>3720</v>
      </c>
      <c r="E3133" s="30">
        <f t="shared" si="53"/>
        <v>310</v>
      </c>
      <c r="F3133">
        <v>12</v>
      </c>
      <c r="G3133">
        <v>2017</v>
      </c>
      <c r="H3133" s="31">
        <f t="shared" si="52"/>
        <v>4</v>
      </c>
    </row>
    <row r="3134" spans="1:8">
      <c r="A3134" s="1" t="s">
        <v>177</v>
      </c>
      <c r="B3134">
        <v>1</v>
      </c>
      <c r="C3134">
        <v>4</v>
      </c>
      <c r="D3134" s="30">
        <v>1530</v>
      </c>
      <c r="E3134" s="30">
        <f t="shared" si="53"/>
        <v>382.5</v>
      </c>
      <c r="F3134">
        <v>12</v>
      </c>
      <c r="G3134">
        <v>2017</v>
      </c>
      <c r="H3134" s="31">
        <f t="shared" si="52"/>
        <v>4</v>
      </c>
    </row>
    <row r="3135" spans="1:8">
      <c r="A3135" s="1" t="s">
        <v>179</v>
      </c>
      <c r="B3135">
        <v>77</v>
      </c>
      <c r="C3135">
        <v>310</v>
      </c>
      <c r="D3135" s="30">
        <v>108845.08</v>
      </c>
      <c r="E3135" s="30">
        <f t="shared" si="53"/>
        <v>351.11316129032258</v>
      </c>
      <c r="F3135">
        <v>12</v>
      </c>
      <c r="G3135">
        <v>2017</v>
      </c>
      <c r="H3135" s="31">
        <f t="shared" si="52"/>
        <v>4.0259740259740262</v>
      </c>
    </row>
    <row r="3136" spans="1:8">
      <c r="A3136" s="1" t="s">
        <v>181</v>
      </c>
      <c r="B3136">
        <v>24</v>
      </c>
      <c r="C3136">
        <v>97</v>
      </c>
      <c r="D3136" s="30">
        <v>35453.99</v>
      </c>
      <c r="E3136" s="30">
        <f t="shared" si="53"/>
        <v>365.50505154639171</v>
      </c>
      <c r="F3136">
        <v>12</v>
      </c>
      <c r="G3136">
        <v>2017</v>
      </c>
      <c r="H3136" s="31">
        <f t="shared" si="52"/>
        <v>4.041666666666667</v>
      </c>
    </row>
    <row r="3137" spans="1:8">
      <c r="A3137" s="1" t="s">
        <v>192</v>
      </c>
      <c r="B3137">
        <v>27</v>
      </c>
      <c r="C3137">
        <v>112</v>
      </c>
      <c r="D3137" s="30">
        <v>40034.21</v>
      </c>
      <c r="E3137" s="30">
        <f t="shared" si="53"/>
        <v>357.44830357142854</v>
      </c>
      <c r="F3137">
        <v>12</v>
      </c>
      <c r="G3137">
        <v>2017</v>
      </c>
      <c r="H3137" s="31">
        <f t="shared" si="52"/>
        <v>4.1481481481481479</v>
      </c>
    </row>
    <row r="3138" spans="1:8">
      <c r="A3138" s="1" t="s">
        <v>180</v>
      </c>
      <c r="B3138">
        <v>25</v>
      </c>
      <c r="C3138">
        <v>107</v>
      </c>
      <c r="D3138" s="30">
        <v>51983.06</v>
      </c>
      <c r="E3138" s="30">
        <f t="shared" si="53"/>
        <v>485.82299065420557</v>
      </c>
      <c r="F3138">
        <v>12</v>
      </c>
      <c r="G3138">
        <v>2017</v>
      </c>
      <c r="H3138" s="31">
        <f t="shared" si="52"/>
        <v>4.28</v>
      </c>
    </row>
    <row r="3139" spans="1:8">
      <c r="A3139" s="1" t="s">
        <v>186</v>
      </c>
      <c r="B3139">
        <v>3</v>
      </c>
      <c r="C3139">
        <v>13</v>
      </c>
      <c r="D3139" s="30">
        <v>1875</v>
      </c>
      <c r="E3139" s="30">
        <f t="shared" si="53"/>
        <v>144.23076923076923</v>
      </c>
      <c r="F3139">
        <v>12</v>
      </c>
      <c r="G3139">
        <v>2017</v>
      </c>
      <c r="H3139" s="31">
        <f t="shared" si="52"/>
        <v>4.333333333333333</v>
      </c>
    </row>
    <row r="3140" spans="1:8">
      <c r="A3140" s="1" t="s">
        <v>190</v>
      </c>
      <c r="B3140">
        <v>6</v>
      </c>
      <c r="C3140">
        <v>26</v>
      </c>
      <c r="D3140" s="30">
        <v>8125</v>
      </c>
      <c r="E3140" s="30">
        <f t="shared" si="53"/>
        <v>312.5</v>
      </c>
      <c r="F3140">
        <v>12</v>
      </c>
      <c r="G3140">
        <v>2017</v>
      </c>
      <c r="H3140" s="31">
        <f t="shared" ref="H3140:H3203" si="54">C3140/B3140</f>
        <v>4.333333333333333</v>
      </c>
    </row>
    <row r="3141" spans="1:8">
      <c r="A3141" s="1" t="s">
        <v>187</v>
      </c>
      <c r="B3141">
        <v>2</v>
      </c>
      <c r="C3141">
        <v>9</v>
      </c>
      <c r="D3141" s="30">
        <v>1765</v>
      </c>
      <c r="E3141" s="30">
        <f t="shared" si="53"/>
        <v>196.11111111111111</v>
      </c>
      <c r="F3141">
        <v>12</v>
      </c>
      <c r="G3141">
        <v>2017</v>
      </c>
      <c r="H3141" s="31">
        <f t="shared" si="54"/>
        <v>4.5</v>
      </c>
    </row>
    <row r="3142" spans="1:8">
      <c r="A3142" s="1" t="s">
        <v>224</v>
      </c>
      <c r="B3142">
        <v>2</v>
      </c>
      <c r="C3142">
        <v>9</v>
      </c>
      <c r="D3142" s="30">
        <v>4695</v>
      </c>
      <c r="E3142" s="30">
        <f t="shared" si="53"/>
        <v>521.66666666666663</v>
      </c>
      <c r="F3142">
        <v>12</v>
      </c>
      <c r="G3142">
        <v>2017</v>
      </c>
      <c r="H3142" s="31">
        <f t="shared" si="54"/>
        <v>4.5</v>
      </c>
    </row>
    <row r="3143" spans="1:8">
      <c r="A3143" s="1" t="s">
        <v>197</v>
      </c>
      <c r="B3143">
        <v>2</v>
      </c>
      <c r="C3143">
        <v>9</v>
      </c>
      <c r="D3143" s="30">
        <v>5559.83</v>
      </c>
      <c r="E3143" s="30">
        <f t="shared" si="53"/>
        <v>617.75888888888892</v>
      </c>
      <c r="F3143">
        <v>12</v>
      </c>
      <c r="G3143">
        <v>2017</v>
      </c>
      <c r="H3143" s="31">
        <f t="shared" si="54"/>
        <v>4.5</v>
      </c>
    </row>
    <row r="3144" spans="1:8">
      <c r="A3144" s="1" t="s">
        <v>183</v>
      </c>
      <c r="B3144">
        <v>2</v>
      </c>
      <c r="C3144">
        <v>9</v>
      </c>
      <c r="D3144" s="30">
        <v>2455</v>
      </c>
      <c r="E3144" s="30">
        <f t="shared" si="53"/>
        <v>272.77777777777777</v>
      </c>
      <c r="F3144">
        <v>12</v>
      </c>
      <c r="G3144">
        <v>2017</v>
      </c>
      <c r="H3144" s="31">
        <f t="shared" si="54"/>
        <v>4.5</v>
      </c>
    </row>
    <row r="3145" spans="1:8">
      <c r="A3145" s="1" t="s">
        <v>185</v>
      </c>
      <c r="B3145">
        <v>804</v>
      </c>
      <c r="C3145">
        <v>3673</v>
      </c>
      <c r="D3145" s="30">
        <v>1676848.68</v>
      </c>
      <c r="E3145" s="30">
        <f t="shared" si="53"/>
        <v>456.53380887557853</v>
      </c>
      <c r="F3145">
        <v>12</v>
      </c>
      <c r="G3145">
        <v>2017</v>
      </c>
      <c r="H3145" s="31">
        <f t="shared" si="54"/>
        <v>4.5684079601990053</v>
      </c>
    </row>
    <row r="3146" spans="1:8">
      <c r="A3146" s="1" t="s">
        <v>196</v>
      </c>
      <c r="B3146">
        <v>41</v>
      </c>
      <c r="C3146">
        <v>194</v>
      </c>
      <c r="D3146" s="30">
        <v>71032.210000000006</v>
      </c>
      <c r="E3146" s="30">
        <f t="shared" si="53"/>
        <v>366.14541237113406</v>
      </c>
      <c r="F3146">
        <v>12</v>
      </c>
      <c r="G3146">
        <v>2017</v>
      </c>
      <c r="H3146" s="31">
        <f t="shared" si="54"/>
        <v>4.7317073170731705</v>
      </c>
    </row>
    <row r="3147" spans="1:8">
      <c r="A3147" s="1" t="s">
        <v>215</v>
      </c>
      <c r="B3147">
        <v>4</v>
      </c>
      <c r="C3147">
        <v>19</v>
      </c>
      <c r="D3147" s="30">
        <v>7158.56</v>
      </c>
      <c r="E3147" s="30">
        <f t="shared" si="53"/>
        <v>376.76631578947371</v>
      </c>
      <c r="F3147">
        <v>12</v>
      </c>
      <c r="G3147">
        <v>2017</v>
      </c>
      <c r="H3147" s="31">
        <f t="shared" si="54"/>
        <v>4.75</v>
      </c>
    </row>
    <row r="3148" spans="1:8">
      <c r="A3148" s="1" t="s">
        <v>193</v>
      </c>
      <c r="B3148">
        <v>511</v>
      </c>
      <c r="C3148">
        <v>2535</v>
      </c>
      <c r="D3148" s="30">
        <v>867563.06</v>
      </c>
      <c r="E3148" s="30">
        <f t="shared" si="53"/>
        <v>342.23394871794875</v>
      </c>
      <c r="F3148">
        <v>12</v>
      </c>
      <c r="G3148">
        <v>2017</v>
      </c>
      <c r="H3148" s="31">
        <f t="shared" si="54"/>
        <v>4.9608610567514679</v>
      </c>
    </row>
    <row r="3149" spans="1:8">
      <c r="A3149" s="1" t="s">
        <v>194</v>
      </c>
      <c r="B3149">
        <v>137</v>
      </c>
      <c r="C3149">
        <v>683</v>
      </c>
      <c r="D3149" s="30">
        <v>261915.83</v>
      </c>
      <c r="E3149" s="30">
        <f t="shared" si="53"/>
        <v>383.47852122986819</v>
      </c>
      <c r="F3149">
        <v>12</v>
      </c>
      <c r="G3149">
        <v>2017</v>
      </c>
      <c r="H3149" s="31">
        <f t="shared" si="54"/>
        <v>4.9854014598540148</v>
      </c>
    </row>
    <row r="3150" spans="1:8">
      <c r="A3150" s="1" t="s">
        <v>442</v>
      </c>
      <c r="B3150">
        <v>1</v>
      </c>
      <c r="C3150">
        <v>5</v>
      </c>
      <c r="D3150" s="30">
        <v>1830</v>
      </c>
      <c r="E3150" s="30">
        <f t="shared" si="53"/>
        <v>366</v>
      </c>
      <c r="F3150">
        <v>12</v>
      </c>
      <c r="G3150">
        <v>2017</v>
      </c>
      <c r="H3150" s="31">
        <f t="shared" si="54"/>
        <v>5</v>
      </c>
    </row>
    <row r="3151" spans="1:8">
      <c r="A3151" s="1" t="s">
        <v>188</v>
      </c>
      <c r="B3151">
        <v>1</v>
      </c>
      <c r="C3151">
        <v>5</v>
      </c>
      <c r="D3151" s="30">
        <v>3694.05</v>
      </c>
      <c r="E3151" s="30">
        <f t="shared" si="53"/>
        <v>738.81000000000006</v>
      </c>
      <c r="F3151">
        <v>12</v>
      </c>
      <c r="G3151">
        <v>2017</v>
      </c>
      <c r="H3151" s="31">
        <f t="shared" si="54"/>
        <v>5</v>
      </c>
    </row>
    <row r="3152" spans="1:8">
      <c r="A3152" s="1" t="s">
        <v>178</v>
      </c>
      <c r="B3152">
        <v>6</v>
      </c>
      <c r="C3152">
        <v>30</v>
      </c>
      <c r="D3152" s="30">
        <v>12199.56</v>
      </c>
      <c r="E3152" s="30">
        <f t="shared" si="53"/>
        <v>406.65199999999999</v>
      </c>
      <c r="F3152">
        <v>12</v>
      </c>
      <c r="G3152">
        <v>2017</v>
      </c>
      <c r="H3152" s="31">
        <f t="shared" si="54"/>
        <v>5</v>
      </c>
    </row>
    <row r="3153" spans="1:8">
      <c r="A3153" s="1" t="s">
        <v>443</v>
      </c>
      <c r="B3153">
        <v>3</v>
      </c>
      <c r="C3153">
        <v>15</v>
      </c>
      <c r="D3153" s="30">
        <v>3452.46</v>
      </c>
      <c r="E3153" s="30">
        <f t="shared" si="53"/>
        <v>230.16400000000002</v>
      </c>
      <c r="F3153">
        <v>12</v>
      </c>
      <c r="G3153">
        <v>2017</v>
      </c>
      <c r="H3153" s="31">
        <f t="shared" si="54"/>
        <v>5</v>
      </c>
    </row>
    <row r="3154" spans="1:8">
      <c r="A3154" s="1" t="s">
        <v>184</v>
      </c>
      <c r="B3154">
        <v>26</v>
      </c>
      <c r="C3154">
        <v>130</v>
      </c>
      <c r="D3154" s="30">
        <v>55221.99</v>
      </c>
      <c r="E3154" s="30">
        <f t="shared" si="53"/>
        <v>424.78453846153843</v>
      </c>
      <c r="F3154">
        <v>12</v>
      </c>
      <c r="G3154">
        <v>2017</v>
      </c>
      <c r="H3154" s="31">
        <f t="shared" si="54"/>
        <v>5</v>
      </c>
    </row>
    <row r="3155" spans="1:8">
      <c r="A3155" s="1" t="s">
        <v>444</v>
      </c>
      <c r="B3155">
        <v>1</v>
      </c>
      <c r="C3155">
        <v>5</v>
      </c>
      <c r="D3155" s="30">
        <v>5104.4399999999996</v>
      </c>
      <c r="E3155" s="30">
        <f t="shared" si="53"/>
        <v>1020.8879999999999</v>
      </c>
      <c r="F3155">
        <v>12</v>
      </c>
      <c r="G3155">
        <v>2017</v>
      </c>
      <c r="H3155" s="31">
        <f t="shared" si="54"/>
        <v>5</v>
      </c>
    </row>
    <row r="3156" spans="1:8">
      <c r="A3156" s="1" t="s">
        <v>189</v>
      </c>
      <c r="B3156">
        <v>2</v>
      </c>
      <c r="C3156">
        <v>10</v>
      </c>
      <c r="D3156" s="30">
        <v>4078.01</v>
      </c>
      <c r="E3156" s="30">
        <f t="shared" ref="E3156:E3219" si="55">D3156/C3156</f>
        <v>407.80100000000004</v>
      </c>
      <c r="F3156">
        <v>12</v>
      </c>
      <c r="G3156">
        <v>2017</v>
      </c>
      <c r="H3156" s="31">
        <f t="shared" si="54"/>
        <v>5</v>
      </c>
    </row>
    <row r="3157" spans="1:8">
      <c r="A3157" s="1" t="s">
        <v>445</v>
      </c>
      <c r="B3157">
        <v>1</v>
      </c>
      <c r="C3157">
        <v>5</v>
      </c>
      <c r="D3157" s="30">
        <v>1764</v>
      </c>
      <c r="E3157" s="30">
        <f t="shared" si="55"/>
        <v>352.8</v>
      </c>
      <c r="F3157">
        <v>12</v>
      </c>
      <c r="G3157">
        <v>2017</v>
      </c>
      <c r="H3157" s="31">
        <f t="shared" si="54"/>
        <v>5</v>
      </c>
    </row>
    <row r="3158" spans="1:8">
      <c r="A3158" s="1" t="s">
        <v>446</v>
      </c>
      <c r="B3158">
        <v>3</v>
      </c>
      <c r="C3158">
        <v>15</v>
      </c>
      <c r="D3158" s="30">
        <v>3860</v>
      </c>
      <c r="E3158" s="30">
        <f t="shared" si="55"/>
        <v>257.33333333333331</v>
      </c>
      <c r="F3158">
        <v>12</v>
      </c>
      <c r="G3158">
        <v>2017</v>
      </c>
      <c r="H3158" s="31">
        <f t="shared" si="54"/>
        <v>5</v>
      </c>
    </row>
    <row r="3159" spans="1:8">
      <c r="A3159" s="1" t="s">
        <v>202</v>
      </c>
      <c r="B3159">
        <v>8</v>
      </c>
      <c r="C3159">
        <v>41</v>
      </c>
      <c r="D3159" s="30">
        <v>15129.74</v>
      </c>
      <c r="E3159" s="30">
        <f t="shared" si="55"/>
        <v>369.01804878048779</v>
      </c>
      <c r="F3159">
        <v>12</v>
      </c>
      <c r="G3159">
        <v>2017</v>
      </c>
      <c r="H3159" s="31">
        <f t="shared" si="54"/>
        <v>5.125</v>
      </c>
    </row>
    <row r="3160" spans="1:8">
      <c r="A3160" s="1" t="s">
        <v>221</v>
      </c>
      <c r="B3160">
        <v>19</v>
      </c>
      <c r="C3160">
        <v>101</v>
      </c>
      <c r="D3160" s="30">
        <v>53598.25</v>
      </c>
      <c r="E3160" s="30">
        <f t="shared" si="55"/>
        <v>530.67574257425747</v>
      </c>
      <c r="F3160">
        <v>12</v>
      </c>
      <c r="G3160">
        <v>2017</v>
      </c>
      <c r="H3160" s="31">
        <f t="shared" si="54"/>
        <v>5.3157894736842106</v>
      </c>
    </row>
    <row r="3161" spans="1:8">
      <c r="A3161" s="1" t="s">
        <v>182</v>
      </c>
      <c r="B3161">
        <v>5</v>
      </c>
      <c r="C3161">
        <v>27</v>
      </c>
      <c r="D3161" s="30">
        <v>9474.6</v>
      </c>
      <c r="E3161" s="30">
        <f t="shared" si="55"/>
        <v>350.9111111111111</v>
      </c>
      <c r="F3161">
        <v>12</v>
      </c>
      <c r="G3161">
        <v>2017</v>
      </c>
      <c r="H3161" s="31">
        <f t="shared" si="54"/>
        <v>5.4</v>
      </c>
    </row>
    <row r="3162" spans="1:8">
      <c r="A3162" s="1" t="s">
        <v>212</v>
      </c>
      <c r="B3162">
        <v>10</v>
      </c>
      <c r="C3162">
        <v>55</v>
      </c>
      <c r="D3162" s="30">
        <v>26684.33</v>
      </c>
      <c r="E3162" s="30">
        <f t="shared" si="55"/>
        <v>485.16963636363641</v>
      </c>
      <c r="F3162">
        <v>12</v>
      </c>
      <c r="G3162">
        <v>2017</v>
      </c>
      <c r="H3162" s="31">
        <f t="shared" si="54"/>
        <v>5.5</v>
      </c>
    </row>
    <row r="3163" spans="1:8">
      <c r="A3163" s="1" t="s">
        <v>296</v>
      </c>
      <c r="B3163">
        <v>5</v>
      </c>
      <c r="C3163">
        <v>28</v>
      </c>
      <c r="D3163" s="30">
        <v>10043.74</v>
      </c>
      <c r="E3163" s="30">
        <f t="shared" si="55"/>
        <v>358.70499999999998</v>
      </c>
      <c r="F3163">
        <v>12</v>
      </c>
      <c r="G3163">
        <v>2017</v>
      </c>
      <c r="H3163" s="31">
        <f t="shared" si="54"/>
        <v>5.6</v>
      </c>
    </row>
    <row r="3164" spans="1:8">
      <c r="A3164" s="1" t="s">
        <v>200</v>
      </c>
      <c r="B3164">
        <v>70</v>
      </c>
      <c r="C3164">
        <v>397</v>
      </c>
      <c r="D3164" s="30">
        <v>186869.48</v>
      </c>
      <c r="E3164" s="30">
        <f t="shared" si="55"/>
        <v>470.70397984886654</v>
      </c>
      <c r="F3164">
        <v>12</v>
      </c>
      <c r="G3164">
        <v>2017</v>
      </c>
      <c r="H3164" s="31">
        <f t="shared" si="54"/>
        <v>5.6714285714285717</v>
      </c>
    </row>
    <row r="3165" spans="1:8">
      <c r="A3165" s="1" t="s">
        <v>216</v>
      </c>
      <c r="B3165">
        <v>23</v>
      </c>
      <c r="C3165">
        <v>135</v>
      </c>
      <c r="D3165" s="30">
        <v>54033.93</v>
      </c>
      <c r="E3165" s="30">
        <f t="shared" si="55"/>
        <v>400.25133333333332</v>
      </c>
      <c r="F3165">
        <v>12</v>
      </c>
      <c r="G3165">
        <v>2017</v>
      </c>
      <c r="H3165" s="31">
        <f t="shared" si="54"/>
        <v>5.8695652173913047</v>
      </c>
    </row>
    <row r="3166" spans="1:8">
      <c r="A3166" s="1" t="s">
        <v>232</v>
      </c>
      <c r="B3166">
        <v>2</v>
      </c>
      <c r="C3166">
        <v>12</v>
      </c>
      <c r="D3166" s="30">
        <v>4040</v>
      </c>
      <c r="E3166" s="30">
        <f t="shared" si="55"/>
        <v>336.66666666666669</v>
      </c>
      <c r="F3166">
        <v>12</v>
      </c>
      <c r="G3166">
        <v>2017</v>
      </c>
      <c r="H3166" s="31">
        <f t="shared" si="54"/>
        <v>6</v>
      </c>
    </row>
    <row r="3167" spans="1:8">
      <c r="A3167" s="1" t="s">
        <v>214</v>
      </c>
      <c r="B3167">
        <v>1</v>
      </c>
      <c r="C3167">
        <v>6</v>
      </c>
      <c r="D3167" s="30">
        <v>380</v>
      </c>
      <c r="E3167" s="30">
        <f t="shared" si="55"/>
        <v>63.333333333333336</v>
      </c>
      <c r="F3167">
        <v>12</v>
      </c>
      <c r="G3167">
        <v>2017</v>
      </c>
      <c r="H3167" s="31">
        <f t="shared" si="54"/>
        <v>6</v>
      </c>
    </row>
    <row r="3168" spans="1:8">
      <c r="A3168" s="1" t="s">
        <v>447</v>
      </c>
      <c r="B3168">
        <v>5</v>
      </c>
      <c r="C3168">
        <v>30</v>
      </c>
      <c r="D3168" s="30">
        <v>9310</v>
      </c>
      <c r="E3168" s="30">
        <f t="shared" si="55"/>
        <v>310.33333333333331</v>
      </c>
      <c r="F3168">
        <v>12</v>
      </c>
      <c r="G3168">
        <v>2017</v>
      </c>
      <c r="H3168" s="31">
        <f t="shared" si="54"/>
        <v>6</v>
      </c>
    </row>
    <row r="3169" spans="1:8">
      <c r="A3169" s="1" t="s">
        <v>448</v>
      </c>
      <c r="B3169">
        <v>2</v>
      </c>
      <c r="C3169">
        <v>12</v>
      </c>
      <c r="D3169" s="30">
        <v>7388.96</v>
      </c>
      <c r="E3169" s="30">
        <f t="shared" si="55"/>
        <v>615.74666666666667</v>
      </c>
      <c r="F3169">
        <v>12</v>
      </c>
      <c r="G3169">
        <v>2017</v>
      </c>
      <c r="H3169" s="31">
        <f t="shared" si="54"/>
        <v>6</v>
      </c>
    </row>
    <row r="3170" spans="1:8">
      <c r="A3170" s="1" t="s">
        <v>449</v>
      </c>
      <c r="B3170">
        <v>1</v>
      </c>
      <c r="C3170">
        <v>6</v>
      </c>
      <c r="D3170" s="30">
        <v>4925</v>
      </c>
      <c r="E3170" s="30">
        <f t="shared" si="55"/>
        <v>820.83333333333337</v>
      </c>
      <c r="F3170">
        <v>12</v>
      </c>
      <c r="G3170">
        <v>2017</v>
      </c>
      <c r="H3170" s="31">
        <f t="shared" si="54"/>
        <v>6</v>
      </c>
    </row>
    <row r="3171" spans="1:8">
      <c r="A3171" s="1" t="s">
        <v>207</v>
      </c>
      <c r="B3171">
        <v>68</v>
      </c>
      <c r="C3171">
        <v>412</v>
      </c>
      <c r="D3171" s="30">
        <v>217698.81</v>
      </c>
      <c r="E3171" s="30">
        <f t="shared" si="55"/>
        <v>528.39516990291258</v>
      </c>
      <c r="F3171">
        <v>12</v>
      </c>
      <c r="G3171">
        <v>2017</v>
      </c>
      <c r="H3171" s="31">
        <f t="shared" si="54"/>
        <v>6.0588235294117645</v>
      </c>
    </row>
    <row r="3172" spans="1:8">
      <c r="A3172" s="1" t="s">
        <v>198</v>
      </c>
      <c r="B3172">
        <v>16</v>
      </c>
      <c r="C3172">
        <v>97</v>
      </c>
      <c r="D3172" s="30">
        <v>38887.360000000001</v>
      </c>
      <c r="E3172" s="30">
        <f t="shared" si="55"/>
        <v>400.90061855670103</v>
      </c>
      <c r="F3172">
        <v>12</v>
      </c>
      <c r="G3172">
        <v>2017</v>
      </c>
      <c r="H3172" s="31">
        <f t="shared" si="54"/>
        <v>6.0625</v>
      </c>
    </row>
    <row r="3173" spans="1:8">
      <c r="A3173" s="1" t="s">
        <v>206</v>
      </c>
      <c r="B3173">
        <v>690</v>
      </c>
      <c r="C3173">
        <v>4259</v>
      </c>
      <c r="D3173" s="30">
        <v>2883034.95</v>
      </c>
      <c r="E3173" s="30">
        <f t="shared" si="55"/>
        <v>676.92767081474528</v>
      </c>
      <c r="F3173">
        <v>12</v>
      </c>
      <c r="G3173">
        <v>2017</v>
      </c>
      <c r="H3173" s="31">
        <f t="shared" si="54"/>
        <v>6.172463768115942</v>
      </c>
    </row>
    <row r="3174" spans="1:8">
      <c r="A3174" s="1" t="s">
        <v>208</v>
      </c>
      <c r="B3174">
        <v>45</v>
      </c>
      <c r="C3174">
        <v>278</v>
      </c>
      <c r="D3174" s="30">
        <v>143004.9</v>
      </c>
      <c r="E3174" s="30">
        <f t="shared" si="55"/>
        <v>514.40611510791359</v>
      </c>
      <c r="F3174">
        <v>12</v>
      </c>
      <c r="G3174">
        <v>2017</v>
      </c>
      <c r="H3174" s="31">
        <f t="shared" si="54"/>
        <v>6.177777777777778</v>
      </c>
    </row>
    <row r="3175" spans="1:8">
      <c r="A3175" s="1" t="s">
        <v>252</v>
      </c>
      <c r="B3175">
        <v>35</v>
      </c>
      <c r="C3175">
        <v>221</v>
      </c>
      <c r="D3175" s="30">
        <v>75618.929999999993</v>
      </c>
      <c r="E3175" s="30">
        <f t="shared" si="55"/>
        <v>342.16710407239816</v>
      </c>
      <c r="F3175">
        <v>12</v>
      </c>
      <c r="G3175">
        <v>2017</v>
      </c>
      <c r="H3175" s="31">
        <f t="shared" si="54"/>
        <v>6.3142857142857141</v>
      </c>
    </row>
    <row r="3176" spans="1:8">
      <c r="A3176" s="1" t="s">
        <v>450</v>
      </c>
      <c r="B3176">
        <v>3</v>
      </c>
      <c r="C3176">
        <v>19</v>
      </c>
      <c r="D3176" s="30">
        <v>6415</v>
      </c>
      <c r="E3176" s="30">
        <f t="shared" si="55"/>
        <v>337.63157894736844</v>
      </c>
      <c r="F3176">
        <v>12</v>
      </c>
      <c r="G3176">
        <v>2017</v>
      </c>
      <c r="H3176" s="31">
        <f t="shared" si="54"/>
        <v>6.333333333333333</v>
      </c>
    </row>
    <row r="3177" spans="1:8">
      <c r="A3177" s="1" t="s">
        <v>205</v>
      </c>
      <c r="B3177">
        <v>41</v>
      </c>
      <c r="C3177">
        <v>261</v>
      </c>
      <c r="D3177" s="30">
        <v>169035.99</v>
      </c>
      <c r="E3177" s="30">
        <f t="shared" si="55"/>
        <v>647.64747126436782</v>
      </c>
      <c r="F3177">
        <v>12</v>
      </c>
      <c r="G3177">
        <v>2017</v>
      </c>
      <c r="H3177" s="31">
        <f t="shared" si="54"/>
        <v>6.3658536585365857</v>
      </c>
    </row>
    <row r="3178" spans="1:8">
      <c r="A3178" s="1" t="s">
        <v>217</v>
      </c>
      <c r="B3178">
        <v>30</v>
      </c>
      <c r="C3178">
        <v>191</v>
      </c>
      <c r="D3178" s="30">
        <v>83023.22</v>
      </c>
      <c r="E3178" s="30">
        <f t="shared" si="55"/>
        <v>434.67654450261779</v>
      </c>
      <c r="F3178">
        <v>12</v>
      </c>
      <c r="G3178">
        <v>2017</v>
      </c>
      <c r="H3178" s="31">
        <f t="shared" si="54"/>
        <v>6.3666666666666663</v>
      </c>
    </row>
    <row r="3179" spans="1:8">
      <c r="A3179" s="1" t="s">
        <v>230</v>
      </c>
      <c r="B3179">
        <v>10</v>
      </c>
      <c r="C3179">
        <v>65</v>
      </c>
      <c r="D3179" s="30">
        <v>34954.239999999998</v>
      </c>
      <c r="E3179" s="30">
        <f t="shared" si="55"/>
        <v>537.75753846153839</v>
      </c>
      <c r="F3179">
        <v>12</v>
      </c>
      <c r="G3179">
        <v>2017</v>
      </c>
      <c r="H3179" s="31">
        <f t="shared" si="54"/>
        <v>6.5</v>
      </c>
    </row>
    <row r="3180" spans="1:8">
      <c r="A3180" s="1" t="s">
        <v>451</v>
      </c>
      <c r="B3180">
        <v>8</v>
      </c>
      <c r="C3180">
        <v>52</v>
      </c>
      <c r="D3180" s="30">
        <v>15035</v>
      </c>
      <c r="E3180" s="30">
        <f t="shared" si="55"/>
        <v>289.13461538461536</v>
      </c>
      <c r="F3180">
        <v>12</v>
      </c>
      <c r="G3180">
        <v>2017</v>
      </c>
      <c r="H3180" s="31">
        <f t="shared" si="54"/>
        <v>6.5</v>
      </c>
    </row>
    <row r="3181" spans="1:8">
      <c r="A3181" s="1" t="s">
        <v>204</v>
      </c>
      <c r="B3181">
        <v>71</v>
      </c>
      <c r="C3181">
        <v>467</v>
      </c>
      <c r="D3181" s="30">
        <v>201538.59</v>
      </c>
      <c r="E3181" s="30">
        <f t="shared" si="55"/>
        <v>431.56014989293362</v>
      </c>
      <c r="F3181">
        <v>12</v>
      </c>
      <c r="G3181">
        <v>2017</v>
      </c>
      <c r="H3181" s="31">
        <f t="shared" si="54"/>
        <v>6.577464788732394</v>
      </c>
    </row>
    <row r="3182" spans="1:8">
      <c r="A3182" s="1" t="s">
        <v>209</v>
      </c>
      <c r="B3182">
        <v>771</v>
      </c>
      <c r="C3182">
        <v>5086</v>
      </c>
      <c r="D3182" s="30">
        <v>1927429.3</v>
      </c>
      <c r="E3182" s="30">
        <f t="shared" si="55"/>
        <v>378.96761698780966</v>
      </c>
      <c r="F3182">
        <v>12</v>
      </c>
      <c r="G3182">
        <v>2017</v>
      </c>
      <c r="H3182" s="31">
        <f t="shared" si="54"/>
        <v>6.5966277561608297</v>
      </c>
    </row>
    <row r="3183" spans="1:8">
      <c r="A3183" s="1" t="s">
        <v>452</v>
      </c>
      <c r="B3183">
        <v>3</v>
      </c>
      <c r="C3183">
        <v>20</v>
      </c>
      <c r="D3183" s="30">
        <v>6200</v>
      </c>
      <c r="E3183" s="30">
        <f t="shared" si="55"/>
        <v>310</v>
      </c>
      <c r="F3183">
        <v>12</v>
      </c>
      <c r="G3183">
        <v>2017</v>
      </c>
      <c r="H3183" s="31">
        <f t="shared" si="54"/>
        <v>6.666666666666667</v>
      </c>
    </row>
    <row r="3184" spans="1:8">
      <c r="A3184" s="1" t="s">
        <v>237</v>
      </c>
      <c r="B3184">
        <v>3</v>
      </c>
      <c r="C3184">
        <v>20</v>
      </c>
      <c r="D3184" s="30">
        <v>8161.97</v>
      </c>
      <c r="E3184" s="30">
        <f t="shared" si="55"/>
        <v>408.0985</v>
      </c>
      <c r="F3184">
        <v>12</v>
      </c>
      <c r="G3184">
        <v>2017</v>
      </c>
      <c r="H3184" s="31">
        <f t="shared" si="54"/>
        <v>6.666666666666667</v>
      </c>
    </row>
    <row r="3185" spans="1:8">
      <c r="A3185" s="1" t="s">
        <v>195</v>
      </c>
      <c r="B3185">
        <v>15</v>
      </c>
      <c r="C3185">
        <v>103</v>
      </c>
      <c r="D3185" s="30">
        <v>43972.07</v>
      </c>
      <c r="E3185" s="30">
        <f t="shared" si="55"/>
        <v>426.91330097087376</v>
      </c>
      <c r="F3185">
        <v>12</v>
      </c>
      <c r="G3185">
        <v>2017</v>
      </c>
      <c r="H3185" s="31">
        <f t="shared" si="54"/>
        <v>6.8666666666666663</v>
      </c>
    </row>
    <row r="3186" spans="1:8">
      <c r="A3186" s="1" t="s">
        <v>201</v>
      </c>
      <c r="B3186">
        <v>2</v>
      </c>
      <c r="C3186">
        <v>14</v>
      </c>
      <c r="D3186" s="30">
        <v>5275.85</v>
      </c>
      <c r="E3186" s="30">
        <f t="shared" si="55"/>
        <v>376.84642857142859</v>
      </c>
      <c r="F3186">
        <v>12</v>
      </c>
      <c r="G3186">
        <v>2017</v>
      </c>
      <c r="H3186" s="31">
        <f t="shared" si="54"/>
        <v>7</v>
      </c>
    </row>
    <row r="3187" spans="1:8">
      <c r="A3187" s="1" t="s">
        <v>293</v>
      </c>
      <c r="B3187">
        <v>2</v>
      </c>
      <c r="C3187">
        <v>14</v>
      </c>
      <c r="D3187" s="30">
        <v>15512.73</v>
      </c>
      <c r="E3187" s="30">
        <f t="shared" si="55"/>
        <v>1108.0521428571428</v>
      </c>
      <c r="F3187">
        <v>12</v>
      </c>
      <c r="G3187">
        <v>2017</v>
      </c>
      <c r="H3187" s="31">
        <f t="shared" si="54"/>
        <v>7</v>
      </c>
    </row>
    <row r="3188" spans="1:8">
      <c r="A3188" s="1" t="s">
        <v>210</v>
      </c>
      <c r="B3188">
        <v>23</v>
      </c>
      <c r="C3188">
        <v>161</v>
      </c>
      <c r="D3188" s="30">
        <v>192681.82</v>
      </c>
      <c r="E3188" s="30">
        <f t="shared" si="55"/>
        <v>1196.7814906832298</v>
      </c>
      <c r="F3188">
        <v>12</v>
      </c>
      <c r="G3188">
        <v>2017</v>
      </c>
      <c r="H3188" s="31">
        <f t="shared" si="54"/>
        <v>7</v>
      </c>
    </row>
    <row r="3189" spans="1:8">
      <c r="A3189" s="1" t="s">
        <v>211</v>
      </c>
      <c r="B3189">
        <v>389</v>
      </c>
      <c r="C3189">
        <v>2723</v>
      </c>
      <c r="D3189" s="30">
        <v>1312963.1299999999</v>
      </c>
      <c r="E3189" s="30">
        <f t="shared" si="55"/>
        <v>482.1752221814175</v>
      </c>
      <c r="F3189">
        <v>12</v>
      </c>
      <c r="G3189">
        <v>2017</v>
      </c>
      <c r="H3189" s="31">
        <f t="shared" si="54"/>
        <v>7</v>
      </c>
    </row>
    <row r="3190" spans="1:8">
      <c r="A3190" s="1" t="s">
        <v>218</v>
      </c>
      <c r="B3190">
        <v>17</v>
      </c>
      <c r="C3190">
        <v>120</v>
      </c>
      <c r="D3190" s="30">
        <v>42996.34</v>
      </c>
      <c r="E3190" s="30">
        <f t="shared" si="55"/>
        <v>358.3028333333333</v>
      </c>
      <c r="F3190">
        <v>12</v>
      </c>
      <c r="G3190">
        <v>2017</v>
      </c>
      <c r="H3190" s="31">
        <f t="shared" si="54"/>
        <v>7.0588235294117645</v>
      </c>
    </row>
    <row r="3191" spans="1:8">
      <c r="A3191" s="1" t="s">
        <v>166</v>
      </c>
      <c r="B3191">
        <v>2</v>
      </c>
      <c r="C3191">
        <v>15</v>
      </c>
      <c r="D3191" s="30">
        <v>6510.02</v>
      </c>
      <c r="E3191" s="30">
        <f t="shared" si="55"/>
        <v>434.00133333333338</v>
      </c>
      <c r="F3191">
        <v>12</v>
      </c>
      <c r="G3191">
        <v>2017</v>
      </c>
      <c r="H3191" s="31">
        <f t="shared" si="54"/>
        <v>7.5</v>
      </c>
    </row>
    <row r="3192" spans="1:8">
      <c r="A3192" s="1" t="s">
        <v>453</v>
      </c>
      <c r="B3192">
        <v>2</v>
      </c>
      <c r="C3192">
        <v>15</v>
      </c>
      <c r="D3192" s="30">
        <v>4420</v>
      </c>
      <c r="E3192" s="30">
        <f t="shared" si="55"/>
        <v>294.66666666666669</v>
      </c>
      <c r="F3192">
        <v>12</v>
      </c>
      <c r="G3192">
        <v>2017</v>
      </c>
      <c r="H3192" s="31">
        <f t="shared" si="54"/>
        <v>7.5</v>
      </c>
    </row>
    <row r="3193" spans="1:8">
      <c r="A3193" s="1" t="s">
        <v>220</v>
      </c>
      <c r="B3193">
        <v>109</v>
      </c>
      <c r="C3193">
        <v>845</v>
      </c>
      <c r="D3193" s="30">
        <v>483091.75</v>
      </c>
      <c r="E3193" s="30">
        <f t="shared" si="55"/>
        <v>571.70621301775145</v>
      </c>
      <c r="F3193">
        <v>12</v>
      </c>
      <c r="G3193">
        <v>2017</v>
      </c>
      <c r="H3193" s="31">
        <f t="shared" si="54"/>
        <v>7.7522935779816518</v>
      </c>
    </row>
    <row r="3194" spans="1:8">
      <c r="A3194" s="1" t="s">
        <v>268</v>
      </c>
      <c r="B3194">
        <v>2</v>
      </c>
      <c r="C3194">
        <v>16</v>
      </c>
      <c r="D3194" s="30">
        <v>5229.1499999999996</v>
      </c>
      <c r="E3194" s="30">
        <f t="shared" si="55"/>
        <v>326.82187499999998</v>
      </c>
      <c r="F3194">
        <v>12</v>
      </c>
      <c r="G3194">
        <v>2017</v>
      </c>
      <c r="H3194" s="31">
        <f t="shared" si="54"/>
        <v>8</v>
      </c>
    </row>
    <row r="3195" spans="1:8">
      <c r="A3195" s="1" t="s">
        <v>199</v>
      </c>
      <c r="B3195">
        <v>3</v>
      </c>
      <c r="C3195">
        <v>24</v>
      </c>
      <c r="D3195" s="30">
        <v>22739.23</v>
      </c>
      <c r="E3195" s="30">
        <f t="shared" si="55"/>
        <v>947.46791666666661</v>
      </c>
      <c r="F3195">
        <v>12</v>
      </c>
      <c r="G3195">
        <v>2017</v>
      </c>
      <c r="H3195" s="31">
        <f t="shared" si="54"/>
        <v>8</v>
      </c>
    </row>
    <row r="3196" spans="1:8">
      <c r="A3196" s="1" t="s">
        <v>454</v>
      </c>
      <c r="B3196">
        <v>1</v>
      </c>
      <c r="C3196">
        <v>8</v>
      </c>
      <c r="D3196" s="30">
        <v>2480</v>
      </c>
      <c r="E3196" s="30">
        <f t="shared" si="55"/>
        <v>310</v>
      </c>
      <c r="F3196">
        <v>12</v>
      </c>
      <c r="G3196">
        <v>2017</v>
      </c>
      <c r="H3196" s="31">
        <f t="shared" si="54"/>
        <v>8</v>
      </c>
    </row>
    <row r="3197" spans="1:8">
      <c r="A3197" s="1" t="s">
        <v>455</v>
      </c>
      <c r="B3197">
        <v>1</v>
      </c>
      <c r="C3197">
        <v>8</v>
      </c>
      <c r="D3197" s="30">
        <v>9971.2800000000007</v>
      </c>
      <c r="E3197" s="30">
        <f t="shared" si="55"/>
        <v>1246.4100000000001</v>
      </c>
      <c r="F3197">
        <v>12</v>
      </c>
      <c r="G3197">
        <v>2017</v>
      </c>
      <c r="H3197" s="31">
        <f t="shared" si="54"/>
        <v>8</v>
      </c>
    </row>
    <row r="3198" spans="1:8">
      <c r="A3198" s="1" t="s">
        <v>227</v>
      </c>
      <c r="B3198">
        <v>766</v>
      </c>
      <c r="C3198">
        <v>6188</v>
      </c>
      <c r="D3198" s="30">
        <v>2858641.91</v>
      </c>
      <c r="E3198" s="30">
        <f t="shared" si="55"/>
        <v>461.96540239172595</v>
      </c>
      <c r="F3198">
        <v>12</v>
      </c>
      <c r="G3198">
        <v>2017</v>
      </c>
      <c r="H3198" s="31">
        <f t="shared" si="54"/>
        <v>8.0783289817232369</v>
      </c>
    </row>
    <row r="3199" spans="1:8">
      <c r="A3199" s="1" t="s">
        <v>222</v>
      </c>
      <c r="B3199">
        <v>16</v>
      </c>
      <c r="C3199">
        <v>131</v>
      </c>
      <c r="D3199" s="30">
        <v>102720.78</v>
      </c>
      <c r="E3199" s="30">
        <f t="shared" si="55"/>
        <v>784.12809160305346</v>
      </c>
      <c r="F3199">
        <v>12</v>
      </c>
      <c r="G3199">
        <v>2017</v>
      </c>
      <c r="H3199" s="31">
        <f t="shared" si="54"/>
        <v>8.1875</v>
      </c>
    </row>
    <row r="3200" spans="1:8">
      <c r="A3200" s="1" t="s">
        <v>219</v>
      </c>
      <c r="B3200">
        <v>10</v>
      </c>
      <c r="C3200">
        <v>82</v>
      </c>
      <c r="D3200" s="30">
        <v>65319.03</v>
      </c>
      <c r="E3200" s="30">
        <f t="shared" si="55"/>
        <v>796.57353658536579</v>
      </c>
      <c r="F3200">
        <v>12</v>
      </c>
      <c r="G3200">
        <v>2017</v>
      </c>
      <c r="H3200" s="31">
        <f t="shared" si="54"/>
        <v>8.1999999999999993</v>
      </c>
    </row>
    <row r="3201" spans="1:8">
      <c r="A3201" s="1" t="s">
        <v>167</v>
      </c>
      <c r="B3201">
        <v>3</v>
      </c>
      <c r="C3201">
        <v>25</v>
      </c>
      <c r="D3201" s="30">
        <v>7390</v>
      </c>
      <c r="E3201" s="30">
        <f t="shared" si="55"/>
        <v>295.60000000000002</v>
      </c>
      <c r="F3201">
        <v>12</v>
      </c>
      <c r="G3201">
        <v>2017</v>
      </c>
      <c r="H3201" s="31">
        <f t="shared" si="54"/>
        <v>8.3333333333333339</v>
      </c>
    </row>
    <row r="3202" spans="1:8">
      <c r="A3202" s="1" t="s">
        <v>241</v>
      </c>
      <c r="B3202">
        <v>6</v>
      </c>
      <c r="C3202">
        <v>50</v>
      </c>
      <c r="D3202" s="30">
        <v>31344.01</v>
      </c>
      <c r="E3202" s="30">
        <f t="shared" si="55"/>
        <v>626.88019999999995</v>
      </c>
      <c r="F3202">
        <v>12</v>
      </c>
      <c r="G3202">
        <v>2017</v>
      </c>
      <c r="H3202" s="31">
        <f t="shared" si="54"/>
        <v>8.3333333333333339</v>
      </c>
    </row>
    <row r="3203" spans="1:8">
      <c r="A3203" s="1" t="s">
        <v>231</v>
      </c>
      <c r="B3203">
        <v>5</v>
      </c>
      <c r="C3203">
        <v>42</v>
      </c>
      <c r="D3203" s="30">
        <v>15314.43</v>
      </c>
      <c r="E3203" s="30">
        <f t="shared" si="55"/>
        <v>364.62928571428574</v>
      </c>
      <c r="F3203">
        <v>12</v>
      </c>
      <c r="G3203">
        <v>2017</v>
      </c>
      <c r="H3203" s="31">
        <f t="shared" si="54"/>
        <v>8.4</v>
      </c>
    </row>
    <row r="3204" spans="1:8">
      <c r="A3204" s="1" t="s">
        <v>245</v>
      </c>
      <c r="B3204">
        <v>2</v>
      </c>
      <c r="C3204">
        <v>17</v>
      </c>
      <c r="D3204" s="30">
        <v>7374.79</v>
      </c>
      <c r="E3204" s="30">
        <f t="shared" si="55"/>
        <v>433.81117647058824</v>
      </c>
      <c r="F3204">
        <v>12</v>
      </c>
      <c r="G3204">
        <v>2017</v>
      </c>
      <c r="H3204" s="31">
        <f t="shared" ref="H3204:H3267" si="56">C3204/B3204</f>
        <v>8.5</v>
      </c>
    </row>
    <row r="3205" spans="1:8">
      <c r="A3205" s="1" t="s">
        <v>240</v>
      </c>
      <c r="B3205">
        <v>8</v>
      </c>
      <c r="C3205">
        <v>68</v>
      </c>
      <c r="D3205" s="30">
        <v>21115.27</v>
      </c>
      <c r="E3205" s="30">
        <f t="shared" si="55"/>
        <v>310.51867647058822</v>
      </c>
      <c r="F3205">
        <v>12</v>
      </c>
      <c r="G3205">
        <v>2017</v>
      </c>
      <c r="H3205" s="31">
        <f t="shared" si="56"/>
        <v>8.5</v>
      </c>
    </row>
    <row r="3206" spans="1:8">
      <c r="A3206" s="1" t="s">
        <v>456</v>
      </c>
      <c r="B3206">
        <v>2</v>
      </c>
      <c r="C3206">
        <v>17</v>
      </c>
      <c r="D3206" s="30">
        <v>16656.150000000001</v>
      </c>
      <c r="E3206" s="30">
        <f t="shared" si="55"/>
        <v>979.7735294117648</v>
      </c>
      <c r="F3206">
        <v>12</v>
      </c>
      <c r="G3206">
        <v>2017</v>
      </c>
      <c r="H3206" s="31">
        <f t="shared" si="56"/>
        <v>8.5</v>
      </c>
    </row>
    <row r="3207" spans="1:8">
      <c r="A3207" s="1" t="s">
        <v>228</v>
      </c>
      <c r="B3207">
        <v>997</v>
      </c>
      <c r="C3207">
        <v>8521</v>
      </c>
      <c r="D3207" s="30">
        <v>3663626.53</v>
      </c>
      <c r="E3207" s="30">
        <f t="shared" si="55"/>
        <v>429.95264992371784</v>
      </c>
      <c r="F3207">
        <v>12</v>
      </c>
      <c r="G3207">
        <v>2017</v>
      </c>
      <c r="H3207" s="31">
        <f t="shared" si="56"/>
        <v>8.5466399197592775</v>
      </c>
    </row>
    <row r="3208" spans="1:8">
      <c r="A3208" s="1" t="s">
        <v>234</v>
      </c>
      <c r="B3208">
        <v>875</v>
      </c>
      <c r="C3208">
        <v>7612</v>
      </c>
      <c r="D3208" s="30">
        <v>2678140.1</v>
      </c>
      <c r="E3208" s="30">
        <f t="shared" si="55"/>
        <v>351.83133210719916</v>
      </c>
      <c r="F3208">
        <v>12</v>
      </c>
      <c r="G3208">
        <v>2017</v>
      </c>
      <c r="H3208" s="31">
        <f t="shared" si="56"/>
        <v>8.6994285714285713</v>
      </c>
    </row>
    <row r="3209" spans="1:8">
      <c r="A3209" s="1" t="s">
        <v>160</v>
      </c>
      <c r="B3209">
        <v>7</v>
      </c>
      <c r="C3209">
        <v>61</v>
      </c>
      <c r="D3209" s="30">
        <v>28062.77</v>
      </c>
      <c r="E3209" s="30">
        <f t="shared" si="55"/>
        <v>460.04540983606557</v>
      </c>
      <c r="F3209">
        <v>12</v>
      </c>
      <c r="G3209">
        <v>2017</v>
      </c>
      <c r="H3209" s="31">
        <f t="shared" si="56"/>
        <v>8.7142857142857135</v>
      </c>
    </row>
    <row r="3210" spans="1:8">
      <c r="A3210" s="1" t="s">
        <v>235</v>
      </c>
      <c r="B3210">
        <v>74</v>
      </c>
      <c r="C3210">
        <v>645</v>
      </c>
      <c r="D3210" s="30">
        <v>267292.86</v>
      </c>
      <c r="E3210" s="30">
        <f t="shared" si="55"/>
        <v>414.40753488372093</v>
      </c>
      <c r="F3210">
        <v>12</v>
      </c>
      <c r="G3210">
        <v>2017</v>
      </c>
      <c r="H3210" s="31">
        <f t="shared" si="56"/>
        <v>8.7162162162162158</v>
      </c>
    </row>
    <row r="3211" spans="1:8">
      <c r="A3211" s="1" t="s">
        <v>247</v>
      </c>
      <c r="B3211">
        <v>8</v>
      </c>
      <c r="C3211">
        <v>70</v>
      </c>
      <c r="D3211" s="30">
        <v>23310.94</v>
      </c>
      <c r="E3211" s="30">
        <f t="shared" si="55"/>
        <v>333.01342857142856</v>
      </c>
      <c r="F3211">
        <v>12</v>
      </c>
      <c r="G3211">
        <v>2017</v>
      </c>
      <c r="H3211" s="31">
        <f t="shared" si="56"/>
        <v>8.75</v>
      </c>
    </row>
    <row r="3212" spans="1:8">
      <c r="A3212" s="1" t="s">
        <v>236</v>
      </c>
      <c r="B3212">
        <v>80</v>
      </c>
      <c r="C3212">
        <v>709</v>
      </c>
      <c r="D3212" s="30">
        <v>305470.28999999998</v>
      </c>
      <c r="E3212" s="30">
        <f t="shared" si="55"/>
        <v>430.84667136812408</v>
      </c>
      <c r="F3212">
        <v>12</v>
      </c>
      <c r="G3212">
        <v>2017</v>
      </c>
      <c r="H3212" s="31">
        <f t="shared" si="56"/>
        <v>8.8625000000000007</v>
      </c>
    </row>
    <row r="3213" spans="1:8">
      <c r="A3213" s="1" t="s">
        <v>226</v>
      </c>
      <c r="B3213">
        <v>14</v>
      </c>
      <c r="C3213">
        <v>125</v>
      </c>
      <c r="D3213" s="30">
        <v>45407.05</v>
      </c>
      <c r="E3213" s="30">
        <f t="shared" si="55"/>
        <v>363.25640000000004</v>
      </c>
      <c r="F3213">
        <v>12</v>
      </c>
      <c r="G3213">
        <v>2017</v>
      </c>
      <c r="H3213" s="31">
        <f t="shared" si="56"/>
        <v>8.9285714285714288</v>
      </c>
    </row>
    <row r="3214" spans="1:8">
      <c r="A3214" s="1" t="s">
        <v>243</v>
      </c>
      <c r="B3214">
        <v>3</v>
      </c>
      <c r="C3214">
        <v>27</v>
      </c>
      <c r="D3214" s="30">
        <v>15645.66</v>
      </c>
      <c r="E3214" s="30">
        <f t="shared" si="55"/>
        <v>579.46888888888884</v>
      </c>
      <c r="F3214">
        <v>12</v>
      </c>
      <c r="G3214">
        <v>2017</v>
      </c>
      <c r="H3214" s="31">
        <f t="shared" si="56"/>
        <v>9</v>
      </c>
    </row>
    <row r="3215" spans="1:8">
      <c r="A3215" s="1" t="s">
        <v>238</v>
      </c>
      <c r="B3215">
        <v>636</v>
      </c>
      <c r="C3215">
        <v>5921</v>
      </c>
      <c r="D3215" s="30">
        <v>2529883.9500000002</v>
      </c>
      <c r="E3215" s="30">
        <f t="shared" si="55"/>
        <v>427.27308731633173</v>
      </c>
      <c r="F3215">
        <v>12</v>
      </c>
      <c r="G3215">
        <v>2017</v>
      </c>
      <c r="H3215" s="31">
        <f t="shared" si="56"/>
        <v>9.3097484276729556</v>
      </c>
    </row>
    <row r="3216" spans="1:8">
      <c r="A3216" s="1" t="s">
        <v>242</v>
      </c>
      <c r="B3216">
        <v>13</v>
      </c>
      <c r="C3216">
        <v>122</v>
      </c>
      <c r="D3216" s="30">
        <v>151746.14000000001</v>
      </c>
      <c r="E3216" s="30">
        <f t="shared" si="55"/>
        <v>1243.8208196721312</v>
      </c>
      <c r="F3216">
        <v>12</v>
      </c>
      <c r="G3216">
        <v>2017</v>
      </c>
      <c r="H3216" s="31">
        <f t="shared" si="56"/>
        <v>9.384615384615385</v>
      </c>
    </row>
    <row r="3217" spans="1:8">
      <c r="A3217" s="1" t="s">
        <v>233</v>
      </c>
      <c r="B3217">
        <v>2</v>
      </c>
      <c r="C3217">
        <v>19</v>
      </c>
      <c r="D3217" s="30">
        <v>23484.86</v>
      </c>
      <c r="E3217" s="30">
        <f t="shared" si="55"/>
        <v>1236.0452631578949</v>
      </c>
      <c r="F3217">
        <v>12</v>
      </c>
      <c r="G3217">
        <v>2017</v>
      </c>
      <c r="H3217" s="31">
        <f t="shared" si="56"/>
        <v>9.5</v>
      </c>
    </row>
    <row r="3218" spans="1:8">
      <c r="A3218" s="1" t="s">
        <v>225</v>
      </c>
      <c r="B3218">
        <v>14</v>
      </c>
      <c r="C3218">
        <v>134</v>
      </c>
      <c r="D3218" s="30">
        <v>93054.56</v>
      </c>
      <c r="E3218" s="30">
        <f t="shared" si="55"/>
        <v>694.43701492537309</v>
      </c>
      <c r="F3218">
        <v>12</v>
      </c>
      <c r="G3218">
        <v>2017</v>
      </c>
      <c r="H3218" s="31">
        <f t="shared" si="56"/>
        <v>9.5714285714285712</v>
      </c>
    </row>
    <row r="3219" spans="1:8">
      <c r="A3219" s="1" t="s">
        <v>457</v>
      </c>
      <c r="B3219">
        <v>15</v>
      </c>
      <c r="C3219">
        <v>144</v>
      </c>
      <c r="D3219" s="30">
        <v>51548.95</v>
      </c>
      <c r="E3219" s="30">
        <f t="shared" si="55"/>
        <v>357.97881944444441</v>
      </c>
      <c r="F3219">
        <v>12</v>
      </c>
      <c r="G3219">
        <v>2017</v>
      </c>
      <c r="H3219" s="31">
        <f t="shared" si="56"/>
        <v>9.6</v>
      </c>
    </row>
    <row r="3220" spans="1:8">
      <c r="A3220" s="1" t="s">
        <v>223</v>
      </c>
      <c r="B3220">
        <v>121</v>
      </c>
      <c r="C3220">
        <v>1183</v>
      </c>
      <c r="D3220" s="30">
        <v>487851.99</v>
      </c>
      <c r="E3220" s="30">
        <f t="shared" ref="E3220:E3283" si="57">D3220/C3220</f>
        <v>412.38545224006759</v>
      </c>
      <c r="F3220">
        <v>12</v>
      </c>
      <c r="G3220">
        <v>2017</v>
      </c>
      <c r="H3220" s="31">
        <f t="shared" si="56"/>
        <v>9.776859504132231</v>
      </c>
    </row>
    <row r="3221" spans="1:8">
      <c r="A3221" s="1" t="s">
        <v>229</v>
      </c>
      <c r="B3221">
        <v>7</v>
      </c>
      <c r="C3221">
        <v>69</v>
      </c>
      <c r="D3221" s="30">
        <v>30783.87</v>
      </c>
      <c r="E3221" s="30">
        <f t="shared" si="57"/>
        <v>446.14304347826084</v>
      </c>
      <c r="F3221">
        <v>12</v>
      </c>
      <c r="G3221">
        <v>2017</v>
      </c>
      <c r="H3221" s="31">
        <f t="shared" si="56"/>
        <v>9.8571428571428577</v>
      </c>
    </row>
    <row r="3222" spans="1:8">
      <c r="A3222" s="1" t="s">
        <v>258</v>
      </c>
      <c r="B3222">
        <v>13</v>
      </c>
      <c r="C3222">
        <v>129</v>
      </c>
      <c r="D3222" s="30">
        <v>41987.91</v>
      </c>
      <c r="E3222" s="30">
        <f t="shared" si="57"/>
        <v>325.48767441860468</v>
      </c>
      <c r="F3222">
        <v>12</v>
      </c>
      <c r="G3222">
        <v>2017</v>
      </c>
      <c r="H3222" s="31">
        <f t="shared" si="56"/>
        <v>9.9230769230769234</v>
      </c>
    </row>
    <row r="3223" spans="1:8">
      <c r="A3223" s="1" t="s">
        <v>239</v>
      </c>
      <c r="B3223">
        <v>562</v>
      </c>
      <c r="C3223">
        <v>5591</v>
      </c>
      <c r="D3223" s="30">
        <v>3158703.14</v>
      </c>
      <c r="E3223" s="30">
        <f t="shared" si="57"/>
        <v>564.96210695761044</v>
      </c>
      <c r="F3223">
        <v>12</v>
      </c>
      <c r="G3223">
        <v>2017</v>
      </c>
      <c r="H3223" s="31">
        <f t="shared" si="56"/>
        <v>9.9483985765124547</v>
      </c>
    </row>
    <row r="3224" spans="1:8">
      <c r="A3224" s="1" t="s">
        <v>248</v>
      </c>
      <c r="B3224">
        <v>48</v>
      </c>
      <c r="C3224">
        <v>478</v>
      </c>
      <c r="D3224" s="30">
        <v>284363.90000000002</v>
      </c>
      <c r="E3224" s="30">
        <f t="shared" si="57"/>
        <v>594.90355648535569</v>
      </c>
      <c r="F3224">
        <v>12</v>
      </c>
      <c r="G3224">
        <v>2017</v>
      </c>
      <c r="H3224" s="31">
        <f t="shared" si="56"/>
        <v>9.9583333333333339</v>
      </c>
    </row>
    <row r="3225" spans="1:8">
      <c r="A3225" s="1" t="s">
        <v>286</v>
      </c>
      <c r="B3225">
        <v>38</v>
      </c>
      <c r="C3225">
        <v>384</v>
      </c>
      <c r="D3225" s="30">
        <v>227238.02</v>
      </c>
      <c r="E3225" s="30">
        <f t="shared" si="57"/>
        <v>591.76567708333334</v>
      </c>
      <c r="F3225">
        <v>12</v>
      </c>
      <c r="G3225">
        <v>2017</v>
      </c>
      <c r="H3225" s="31">
        <f t="shared" si="56"/>
        <v>10.105263157894736</v>
      </c>
    </row>
    <row r="3226" spans="1:8">
      <c r="A3226" s="1" t="s">
        <v>255</v>
      </c>
      <c r="B3226">
        <v>140</v>
      </c>
      <c r="C3226">
        <v>1416</v>
      </c>
      <c r="D3226" s="30">
        <v>636886.55000000005</v>
      </c>
      <c r="E3226" s="30">
        <f t="shared" si="57"/>
        <v>449.77863700564973</v>
      </c>
      <c r="F3226">
        <v>12</v>
      </c>
      <c r="G3226">
        <v>2017</v>
      </c>
      <c r="H3226" s="31">
        <f t="shared" si="56"/>
        <v>10.114285714285714</v>
      </c>
    </row>
    <row r="3227" spans="1:8">
      <c r="A3227" s="1" t="s">
        <v>251</v>
      </c>
      <c r="B3227">
        <v>2</v>
      </c>
      <c r="C3227">
        <v>21</v>
      </c>
      <c r="D3227" s="30">
        <v>6680</v>
      </c>
      <c r="E3227" s="30">
        <f t="shared" si="57"/>
        <v>318.09523809523807</v>
      </c>
      <c r="F3227">
        <v>12</v>
      </c>
      <c r="G3227">
        <v>2017</v>
      </c>
      <c r="H3227" s="31">
        <f t="shared" si="56"/>
        <v>10.5</v>
      </c>
    </row>
    <row r="3228" spans="1:8">
      <c r="A3228" s="1" t="s">
        <v>253</v>
      </c>
      <c r="B3228">
        <v>21</v>
      </c>
      <c r="C3228">
        <v>222</v>
      </c>
      <c r="D3228" s="30">
        <v>117676.05</v>
      </c>
      <c r="E3228" s="30">
        <f t="shared" si="57"/>
        <v>530.07229729729727</v>
      </c>
      <c r="F3228">
        <v>12</v>
      </c>
      <c r="G3228">
        <v>2017</v>
      </c>
      <c r="H3228" s="31">
        <f t="shared" si="56"/>
        <v>10.571428571428571</v>
      </c>
    </row>
    <row r="3229" spans="1:8">
      <c r="A3229" s="1" t="s">
        <v>254</v>
      </c>
      <c r="B3229">
        <v>53</v>
      </c>
      <c r="C3229">
        <v>566</v>
      </c>
      <c r="D3229" s="30">
        <v>339714.36</v>
      </c>
      <c r="E3229" s="30">
        <f t="shared" si="57"/>
        <v>600.20204946996466</v>
      </c>
      <c r="F3229">
        <v>12</v>
      </c>
      <c r="G3229">
        <v>2017</v>
      </c>
      <c r="H3229" s="31">
        <f t="shared" si="56"/>
        <v>10.679245283018869</v>
      </c>
    </row>
    <row r="3230" spans="1:8">
      <c r="A3230" s="1" t="s">
        <v>250</v>
      </c>
      <c r="B3230">
        <v>72</v>
      </c>
      <c r="C3230">
        <v>772</v>
      </c>
      <c r="D3230" s="30">
        <v>359692.12</v>
      </c>
      <c r="E3230" s="30">
        <f t="shared" si="57"/>
        <v>465.92243523316063</v>
      </c>
      <c r="F3230">
        <v>12</v>
      </c>
      <c r="G3230">
        <v>2017</v>
      </c>
      <c r="H3230" s="31">
        <f t="shared" si="56"/>
        <v>10.722222222222221</v>
      </c>
    </row>
    <row r="3231" spans="1:8">
      <c r="A3231" s="1" t="s">
        <v>269</v>
      </c>
      <c r="B3231">
        <v>12</v>
      </c>
      <c r="C3231">
        <v>132</v>
      </c>
      <c r="D3231" s="30">
        <v>67966.78</v>
      </c>
      <c r="E3231" s="30">
        <f t="shared" si="57"/>
        <v>514.89984848484846</v>
      </c>
      <c r="F3231">
        <v>12</v>
      </c>
      <c r="G3231">
        <v>2017</v>
      </c>
      <c r="H3231" s="31">
        <f t="shared" si="56"/>
        <v>11</v>
      </c>
    </row>
    <row r="3232" spans="1:8">
      <c r="A3232" s="1" t="s">
        <v>249</v>
      </c>
      <c r="B3232">
        <v>6</v>
      </c>
      <c r="C3232">
        <v>66</v>
      </c>
      <c r="D3232" s="30">
        <v>26087.5</v>
      </c>
      <c r="E3232" s="30">
        <f t="shared" si="57"/>
        <v>395.2651515151515</v>
      </c>
      <c r="F3232">
        <v>12</v>
      </c>
      <c r="G3232">
        <v>2017</v>
      </c>
      <c r="H3232" s="31">
        <f t="shared" si="56"/>
        <v>11</v>
      </c>
    </row>
    <row r="3233" spans="1:8">
      <c r="A3233" s="1" t="s">
        <v>262</v>
      </c>
      <c r="B3233">
        <v>286</v>
      </c>
      <c r="C3233">
        <v>3153</v>
      </c>
      <c r="D3233" s="30">
        <v>1444913.85</v>
      </c>
      <c r="E3233" s="30">
        <f t="shared" si="57"/>
        <v>458.26636536631781</v>
      </c>
      <c r="F3233">
        <v>12</v>
      </c>
      <c r="G3233">
        <v>2017</v>
      </c>
      <c r="H3233" s="31">
        <f t="shared" si="56"/>
        <v>11.024475524475525</v>
      </c>
    </row>
    <row r="3234" spans="1:8">
      <c r="A3234" s="1" t="s">
        <v>256</v>
      </c>
      <c r="B3234">
        <v>117</v>
      </c>
      <c r="C3234">
        <v>1306</v>
      </c>
      <c r="D3234" s="30">
        <v>667075.51</v>
      </c>
      <c r="E3234" s="30">
        <f t="shared" si="57"/>
        <v>510.77757274119449</v>
      </c>
      <c r="F3234">
        <v>12</v>
      </c>
      <c r="G3234">
        <v>2017</v>
      </c>
      <c r="H3234" s="31">
        <f t="shared" si="56"/>
        <v>11.162393162393162</v>
      </c>
    </row>
    <row r="3235" spans="1:8">
      <c r="A3235" s="1" t="s">
        <v>265</v>
      </c>
      <c r="B3235">
        <v>30</v>
      </c>
      <c r="C3235">
        <v>336</v>
      </c>
      <c r="D3235" s="30">
        <v>170304.07</v>
      </c>
      <c r="E3235" s="30">
        <f t="shared" si="57"/>
        <v>506.85735119047621</v>
      </c>
      <c r="F3235">
        <v>12</v>
      </c>
      <c r="G3235">
        <v>2017</v>
      </c>
      <c r="H3235" s="31">
        <f t="shared" si="56"/>
        <v>11.2</v>
      </c>
    </row>
    <row r="3236" spans="1:8">
      <c r="A3236" s="1" t="s">
        <v>257</v>
      </c>
      <c r="B3236">
        <v>169</v>
      </c>
      <c r="C3236">
        <v>1935</v>
      </c>
      <c r="D3236" s="30">
        <v>1576101.33</v>
      </c>
      <c r="E3236" s="30">
        <f t="shared" si="57"/>
        <v>814.52265116279068</v>
      </c>
      <c r="F3236">
        <v>12</v>
      </c>
      <c r="G3236">
        <v>2017</v>
      </c>
      <c r="H3236" s="31">
        <f t="shared" si="56"/>
        <v>11.449704142011834</v>
      </c>
    </row>
    <row r="3237" spans="1:8">
      <c r="A3237" s="1" t="s">
        <v>267</v>
      </c>
      <c r="B3237">
        <v>47</v>
      </c>
      <c r="C3237">
        <v>544</v>
      </c>
      <c r="D3237" s="30">
        <v>284717.40000000002</v>
      </c>
      <c r="E3237" s="30">
        <f t="shared" si="57"/>
        <v>523.37757352941185</v>
      </c>
      <c r="F3237">
        <v>12</v>
      </c>
      <c r="G3237">
        <v>2017</v>
      </c>
      <c r="H3237" s="31">
        <f t="shared" si="56"/>
        <v>11.574468085106384</v>
      </c>
    </row>
    <row r="3238" spans="1:8">
      <c r="A3238" s="1" t="s">
        <v>261</v>
      </c>
      <c r="B3238">
        <v>29</v>
      </c>
      <c r="C3238">
        <v>340</v>
      </c>
      <c r="D3238" s="30">
        <v>147494.92000000001</v>
      </c>
      <c r="E3238" s="30">
        <f t="shared" si="57"/>
        <v>433.80858823529417</v>
      </c>
      <c r="F3238">
        <v>12</v>
      </c>
      <c r="G3238">
        <v>2017</v>
      </c>
      <c r="H3238" s="31">
        <f t="shared" si="56"/>
        <v>11.724137931034482</v>
      </c>
    </row>
    <row r="3239" spans="1:8">
      <c r="A3239" s="1" t="s">
        <v>263</v>
      </c>
      <c r="B3239">
        <v>312</v>
      </c>
      <c r="C3239">
        <v>3707</v>
      </c>
      <c r="D3239" s="30">
        <v>2659830.8199999998</v>
      </c>
      <c r="E3239" s="30">
        <f t="shared" si="57"/>
        <v>717.5157323981656</v>
      </c>
      <c r="F3239">
        <v>12</v>
      </c>
      <c r="G3239">
        <v>2017</v>
      </c>
      <c r="H3239" s="31">
        <f t="shared" si="56"/>
        <v>11.881410256410257</v>
      </c>
    </row>
    <row r="3240" spans="1:8">
      <c r="A3240" s="1" t="s">
        <v>259</v>
      </c>
      <c r="B3240">
        <v>1996</v>
      </c>
      <c r="C3240">
        <v>23745</v>
      </c>
      <c r="D3240" s="30">
        <v>12091650.789999999</v>
      </c>
      <c r="E3240" s="30">
        <f t="shared" si="57"/>
        <v>509.22934470414822</v>
      </c>
      <c r="F3240">
        <v>12</v>
      </c>
      <c r="G3240">
        <v>2017</v>
      </c>
      <c r="H3240" s="31">
        <f t="shared" si="56"/>
        <v>11.896292585170341</v>
      </c>
    </row>
    <row r="3241" spans="1:8">
      <c r="A3241" s="1" t="s">
        <v>458</v>
      </c>
      <c r="B3241">
        <v>1</v>
      </c>
      <c r="C3241">
        <v>12</v>
      </c>
      <c r="D3241" s="30">
        <v>3906.16</v>
      </c>
      <c r="E3241" s="30">
        <f t="shared" si="57"/>
        <v>325.51333333333332</v>
      </c>
      <c r="F3241">
        <v>12</v>
      </c>
      <c r="G3241">
        <v>2017</v>
      </c>
      <c r="H3241" s="31">
        <f t="shared" si="56"/>
        <v>12</v>
      </c>
    </row>
    <row r="3242" spans="1:8">
      <c r="A3242" s="1" t="s">
        <v>191</v>
      </c>
      <c r="B3242">
        <v>3</v>
      </c>
      <c r="C3242">
        <v>36</v>
      </c>
      <c r="D3242" s="30">
        <v>13038.24</v>
      </c>
      <c r="E3242" s="30">
        <f t="shared" si="57"/>
        <v>362.17333333333335</v>
      </c>
      <c r="F3242">
        <v>12</v>
      </c>
      <c r="G3242">
        <v>2017</v>
      </c>
      <c r="H3242" s="31">
        <f t="shared" si="56"/>
        <v>12</v>
      </c>
    </row>
    <row r="3243" spans="1:8">
      <c r="A3243" s="1" t="s">
        <v>274</v>
      </c>
      <c r="B3243">
        <v>92</v>
      </c>
      <c r="C3243">
        <v>1121</v>
      </c>
      <c r="D3243" s="30">
        <v>1206036.3899999999</v>
      </c>
      <c r="E3243" s="30">
        <f t="shared" si="57"/>
        <v>1075.8576181980375</v>
      </c>
      <c r="F3243">
        <v>12</v>
      </c>
      <c r="G3243">
        <v>2017</v>
      </c>
      <c r="H3243" s="31">
        <f t="shared" si="56"/>
        <v>12.184782608695652</v>
      </c>
    </row>
    <row r="3244" spans="1:8">
      <c r="A3244" s="1" t="s">
        <v>270</v>
      </c>
      <c r="B3244">
        <v>23</v>
      </c>
      <c r="C3244">
        <v>284</v>
      </c>
      <c r="D3244" s="30">
        <v>114361.25</v>
      </c>
      <c r="E3244" s="30">
        <f t="shared" si="57"/>
        <v>402.68045774647885</v>
      </c>
      <c r="F3244">
        <v>12</v>
      </c>
      <c r="G3244">
        <v>2017</v>
      </c>
      <c r="H3244" s="31">
        <f t="shared" si="56"/>
        <v>12.347826086956522</v>
      </c>
    </row>
    <row r="3245" spans="1:8">
      <c r="A3245" s="1" t="s">
        <v>273</v>
      </c>
      <c r="B3245">
        <v>204</v>
      </c>
      <c r="C3245">
        <v>2521</v>
      </c>
      <c r="D3245" s="30">
        <v>2524950.38</v>
      </c>
      <c r="E3245" s="30">
        <f t="shared" si="57"/>
        <v>1001.5669892899642</v>
      </c>
      <c r="F3245">
        <v>12</v>
      </c>
      <c r="G3245">
        <v>2017</v>
      </c>
      <c r="H3245" s="31">
        <f t="shared" si="56"/>
        <v>12.357843137254902</v>
      </c>
    </row>
    <row r="3246" spans="1:8">
      <c r="A3246" s="1" t="s">
        <v>275</v>
      </c>
      <c r="B3246">
        <v>14</v>
      </c>
      <c r="C3246">
        <v>175</v>
      </c>
      <c r="D3246" s="30">
        <v>64147.4</v>
      </c>
      <c r="E3246" s="30">
        <f t="shared" si="57"/>
        <v>366.55657142857143</v>
      </c>
      <c r="F3246">
        <v>12</v>
      </c>
      <c r="G3246">
        <v>2017</v>
      </c>
      <c r="H3246" s="31">
        <f t="shared" si="56"/>
        <v>12.5</v>
      </c>
    </row>
    <row r="3247" spans="1:8">
      <c r="A3247" s="1" t="s">
        <v>459</v>
      </c>
      <c r="B3247">
        <v>2</v>
      </c>
      <c r="C3247">
        <v>25</v>
      </c>
      <c r="D3247" s="30">
        <v>9728.07</v>
      </c>
      <c r="E3247" s="30">
        <f t="shared" si="57"/>
        <v>389.12279999999998</v>
      </c>
      <c r="F3247">
        <v>12</v>
      </c>
      <c r="G3247">
        <v>2017</v>
      </c>
      <c r="H3247" s="31">
        <f t="shared" si="56"/>
        <v>12.5</v>
      </c>
    </row>
    <row r="3248" spans="1:8">
      <c r="A3248" s="1" t="s">
        <v>272</v>
      </c>
      <c r="B3248">
        <v>713</v>
      </c>
      <c r="C3248">
        <v>9131</v>
      </c>
      <c r="D3248" s="30">
        <v>3959908.94</v>
      </c>
      <c r="E3248" s="30">
        <f t="shared" si="57"/>
        <v>433.67746577592817</v>
      </c>
      <c r="F3248">
        <v>12</v>
      </c>
      <c r="G3248">
        <v>2017</v>
      </c>
      <c r="H3248" s="31">
        <f t="shared" si="56"/>
        <v>12.806451612903226</v>
      </c>
    </row>
    <row r="3249" spans="1:8">
      <c r="A3249" s="1" t="s">
        <v>266</v>
      </c>
      <c r="B3249">
        <v>47</v>
      </c>
      <c r="C3249">
        <v>604</v>
      </c>
      <c r="D3249" s="30">
        <v>266566.99</v>
      </c>
      <c r="E3249" s="30">
        <f t="shared" si="57"/>
        <v>441.33607615894039</v>
      </c>
      <c r="F3249">
        <v>12</v>
      </c>
      <c r="G3249">
        <v>2017</v>
      </c>
      <c r="H3249" s="31">
        <f t="shared" si="56"/>
        <v>12.851063829787234</v>
      </c>
    </row>
    <row r="3250" spans="1:8">
      <c r="A3250" s="1" t="s">
        <v>271</v>
      </c>
      <c r="B3250">
        <v>156</v>
      </c>
      <c r="C3250">
        <v>2017</v>
      </c>
      <c r="D3250" s="30">
        <v>1084657.81</v>
      </c>
      <c r="E3250" s="30">
        <f t="shared" si="57"/>
        <v>537.75796232027767</v>
      </c>
      <c r="F3250">
        <v>12</v>
      </c>
      <c r="G3250">
        <v>2017</v>
      </c>
      <c r="H3250" s="31">
        <f t="shared" si="56"/>
        <v>12.929487179487179</v>
      </c>
    </row>
    <row r="3251" spans="1:8">
      <c r="A3251" s="1" t="s">
        <v>460</v>
      </c>
      <c r="B3251">
        <v>1</v>
      </c>
      <c r="C3251">
        <v>13</v>
      </c>
      <c r="D3251" s="30">
        <v>4210.28</v>
      </c>
      <c r="E3251" s="30">
        <f t="shared" si="57"/>
        <v>323.86769230769227</v>
      </c>
      <c r="F3251">
        <v>12</v>
      </c>
      <c r="G3251">
        <v>2017</v>
      </c>
      <c r="H3251" s="31">
        <f t="shared" si="56"/>
        <v>13</v>
      </c>
    </row>
    <row r="3252" spans="1:8">
      <c r="A3252" s="1" t="s">
        <v>246</v>
      </c>
      <c r="B3252">
        <v>7</v>
      </c>
      <c r="C3252">
        <v>93</v>
      </c>
      <c r="D3252" s="30">
        <v>73218.89</v>
      </c>
      <c r="E3252" s="30">
        <f t="shared" si="57"/>
        <v>787.29989247311823</v>
      </c>
      <c r="F3252">
        <v>12</v>
      </c>
      <c r="G3252">
        <v>2017</v>
      </c>
      <c r="H3252" s="31">
        <f t="shared" si="56"/>
        <v>13.285714285714286</v>
      </c>
    </row>
    <row r="3253" spans="1:8">
      <c r="A3253" s="1" t="s">
        <v>244</v>
      </c>
      <c r="B3253">
        <v>6</v>
      </c>
      <c r="C3253">
        <v>80</v>
      </c>
      <c r="D3253" s="30">
        <v>64873.35</v>
      </c>
      <c r="E3253" s="30">
        <f t="shared" si="57"/>
        <v>810.916875</v>
      </c>
      <c r="F3253">
        <v>12</v>
      </c>
      <c r="G3253">
        <v>2017</v>
      </c>
      <c r="H3253" s="31">
        <f t="shared" si="56"/>
        <v>13.333333333333334</v>
      </c>
    </row>
    <row r="3254" spans="1:8">
      <c r="A3254" s="1" t="s">
        <v>291</v>
      </c>
      <c r="B3254">
        <v>111</v>
      </c>
      <c r="C3254">
        <v>1487</v>
      </c>
      <c r="D3254" s="30">
        <v>640122.21</v>
      </c>
      <c r="E3254" s="30">
        <f t="shared" si="57"/>
        <v>430.47895763281775</v>
      </c>
      <c r="F3254">
        <v>12</v>
      </c>
      <c r="G3254">
        <v>2017</v>
      </c>
      <c r="H3254" s="31">
        <f t="shared" si="56"/>
        <v>13.396396396396396</v>
      </c>
    </row>
    <row r="3255" spans="1:8">
      <c r="A3255" s="1" t="s">
        <v>282</v>
      </c>
      <c r="B3255">
        <v>12</v>
      </c>
      <c r="C3255">
        <v>161</v>
      </c>
      <c r="D3255" s="30">
        <v>90503.42</v>
      </c>
      <c r="E3255" s="30">
        <f t="shared" si="57"/>
        <v>562.1330434782609</v>
      </c>
      <c r="F3255">
        <v>12</v>
      </c>
      <c r="G3255">
        <v>2017</v>
      </c>
      <c r="H3255" s="31">
        <f t="shared" si="56"/>
        <v>13.416666666666666</v>
      </c>
    </row>
    <row r="3256" spans="1:8">
      <c r="A3256" s="1" t="s">
        <v>277</v>
      </c>
      <c r="B3256">
        <v>66</v>
      </c>
      <c r="C3256">
        <v>890</v>
      </c>
      <c r="D3256" s="30">
        <v>401706.63</v>
      </c>
      <c r="E3256" s="30">
        <f t="shared" si="57"/>
        <v>451.35576404494384</v>
      </c>
      <c r="F3256">
        <v>12</v>
      </c>
      <c r="G3256">
        <v>2017</v>
      </c>
      <c r="H3256" s="31">
        <f t="shared" si="56"/>
        <v>13.484848484848484</v>
      </c>
    </row>
    <row r="3257" spans="1:8">
      <c r="A3257" s="1" t="s">
        <v>276</v>
      </c>
      <c r="B3257">
        <v>12</v>
      </c>
      <c r="C3257">
        <v>162</v>
      </c>
      <c r="D3257" s="30">
        <v>148365.82</v>
      </c>
      <c r="E3257" s="30">
        <f t="shared" si="57"/>
        <v>915.83839506172842</v>
      </c>
      <c r="F3257">
        <v>12</v>
      </c>
      <c r="G3257">
        <v>2017</v>
      </c>
      <c r="H3257" s="31">
        <f t="shared" si="56"/>
        <v>13.5</v>
      </c>
    </row>
    <row r="3258" spans="1:8">
      <c r="A3258" s="1" t="s">
        <v>213</v>
      </c>
      <c r="B3258">
        <v>1</v>
      </c>
      <c r="C3258">
        <v>14</v>
      </c>
      <c r="D3258" s="30">
        <v>9427.94</v>
      </c>
      <c r="E3258" s="30">
        <f t="shared" si="57"/>
        <v>673.4242857142857</v>
      </c>
      <c r="F3258">
        <v>12</v>
      </c>
      <c r="G3258">
        <v>2017</v>
      </c>
      <c r="H3258" s="31">
        <f t="shared" si="56"/>
        <v>14</v>
      </c>
    </row>
    <row r="3259" spans="1:8">
      <c r="A3259" s="1" t="s">
        <v>281</v>
      </c>
      <c r="B3259">
        <v>15</v>
      </c>
      <c r="C3259">
        <v>211</v>
      </c>
      <c r="D3259" s="30">
        <v>88423.76</v>
      </c>
      <c r="E3259" s="30">
        <f t="shared" si="57"/>
        <v>419.06995260663507</v>
      </c>
      <c r="F3259">
        <v>12</v>
      </c>
      <c r="G3259">
        <v>2017</v>
      </c>
      <c r="H3259" s="31">
        <f t="shared" si="56"/>
        <v>14.066666666666666</v>
      </c>
    </row>
    <row r="3260" spans="1:8">
      <c r="A3260" s="1" t="s">
        <v>283</v>
      </c>
      <c r="B3260">
        <v>142</v>
      </c>
      <c r="C3260">
        <v>2000</v>
      </c>
      <c r="D3260" s="30">
        <v>1213085.1599999999</v>
      </c>
      <c r="E3260" s="30">
        <f t="shared" si="57"/>
        <v>606.54257999999993</v>
      </c>
      <c r="F3260">
        <v>12</v>
      </c>
      <c r="G3260">
        <v>2017</v>
      </c>
      <c r="H3260" s="31">
        <f t="shared" si="56"/>
        <v>14.084507042253522</v>
      </c>
    </row>
    <row r="3261" spans="1:8">
      <c r="A3261" s="1" t="s">
        <v>302</v>
      </c>
      <c r="B3261">
        <v>6</v>
      </c>
      <c r="C3261">
        <v>85</v>
      </c>
      <c r="D3261" s="30">
        <v>31765.31</v>
      </c>
      <c r="E3261" s="30">
        <f t="shared" si="57"/>
        <v>373.70952941176472</v>
      </c>
      <c r="F3261">
        <v>12</v>
      </c>
      <c r="G3261">
        <v>2017</v>
      </c>
      <c r="H3261" s="31">
        <f t="shared" si="56"/>
        <v>14.166666666666666</v>
      </c>
    </row>
    <row r="3262" spans="1:8">
      <c r="A3262" s="1" t="s">
        <v>290</v>
      </c>
      <c r="B3262">
        <v>674</v>
      </c>
      <c r="C3262">
        <v>9930</v>
      </c>
      <c r="D3262" s="30">
        <v>5309908.8</v>
      </c>
      <c r="E3262" s="30">
        <f t="shared" si="57"/>
        <v>534.73401812688815</v>
      </c>
      <c r="F3262">
        <v>12</v>
      </c>
      <c r="G3262">
        <v>2017</v>
      </c>
      <c r="H3262" s="31">
        <f t="shared" si="56"/>
        <v>14.732937685459941</v>
      </c>
    </row>
    <row r="3263" spans="1:8">
      <c r="A3263" s="1" t="s">
        <v>278</v>
      </c>
      <c r="B3263">
        <v>19</v>
      </c>
      <c r="C3263">
        <v>280</v>
      </c>
      <c r="D3263" s="30">
        <v>152254.92000000001</v>
      </c>
      <c r="E3263" s="30">
        <f t="shared" si="57"/>
        <v>543.7675714285715</v>
      </c>
      <c r="F3263">
        <v>12</v>
      </c>
      <c r="G3263">
        <v>2017</v>
      </c>
      <c r="H3263" s="31">
        <f t="shared" si="56"/>
        <v>14.736842105263158</v>
      </c>
    </row>
    <row r="3264" spans="1:8">
      <c r="A3264" s="1" t="s">
        <v>287</v>
      </c>
      <c r="B3264">
        <v>468</v>
      </c>
      <c r="C3264">
        <v>6913</v>
      </c>
      <c r="D3264" s="30">
        <v>3791224.17</v>
      </c>
      <c r="E3264" s="30">
        <f t="shared" si="57"/>
        <v>548.41952408505711</v>
      </c>
      <c r="F3264">
        <v>12</v>
      </c>
      <c r="G3264">
        <v>2017</v>
      </c>
      <c r="H3264" s="31">
        <f t="shared" si="56"/>
        <v>14.771367521367521</v>
      </c>
    </row>
    <row r="3265" spans="1:8">
      <c r="A3265" s="1" t="s">
        <v>279</v>
      </c>
      <c r="B3265">
        <v>52</v>
      </c>
      <c r="C3265">
        <v>772</v>
      </c>
      <c r="D3265" s="30">
        <v>657135.17000000004</v>
      </c>
      <c r="E3265" s="30">
        <f t="shared" si="57"/>
        <v>851.21136010362704</v>
      </c>
      <c r="F3265">
        <v>12</v>
      </c>
      <c r="G3265">
        <v>2017</v>
      </c>
      <c r="H3265" s="31">
        <f t="shared" si="56"/>
        <v>14.846153846153847</v>
      </c>
    </row>
    <row r="3266" spans="1:8">
      <c r="A3266" s="1" t="s">
        <v>288</v>
      </c>
      <c r="B3266">
        <v>181</v>
      </c>
      <c r="C3266">
        <v>2693</v>
      </c>
      <c r="D3266" s="30">
        <v>1476908.19</v>
      </c>
      <c r="E3266" s="30">
        <f t="shared" si="57"/>
        <v>548.42487560341624</v>
      </c>
      <c r="F3266">
        <v>12</v>
      </c>
      <c r="G3266">
        <v>2017</v>
      </c>
      <c r="H3266" s="31">
        <f t="shared" si="56"/>
        <v>14.878453038674033</v>
      </c>
    </row>
    <row r="3267" spans="1:8">
      <c r="A3267" s="1" t="s">
        <v>292</v>
      </c>
      <c r="B3267">
        <v>241</v>
      </c>
      <c r="C3267">
        <v>3612</v>
      </c>
      <c r="D3267" s="30">
        <v>2989164.29</v>
      </c>
      <c r="E3267" s="30">
        <f t="shared" si="57"/>
        <v>827.56486434108524</v>
      </c>
      <c r="F3267">
        <v>12</v>
      </c>
      <c r="G3267">
        <v>2017</v>
      </c>
      <c r="H3267" s="31">
        <f t="shared" si="56"/>
        <v>14.987551867219917</v>
      </c>
    </row>
    <row r="3268" spans="1:8">
      <c r="A3268" s="1" t="s">
        <v>285</v>
      </c>
      <c r="B3268">
        <v>587</v>
      </c>
      <c r="C3268">
        <v>8800</v>
      </c>
      <c r="D3268" s="30">
        <v>5066961.0199999996</v>
      </c>
      <c r="E3268" s="30">
        <f t="shared" si="57"/>
        <v>575.79102499999999</v>
      </c>
      <c r="F3268">
        <v>12</v>
      </c>
      <c r="G3268">
        <v>2017</v>
      </c>
      <c r="H3268" s="31">
        <f t="shared" ref="H3268:H3331" si="58">C3268/B3268</f>
        <v>14.991482112436115</v>
      </c>
    </row>
    <row r="3269" spans="1:8">
      <c r="A3269" s="1" t="s">
        <v>264</v>
      </c>
      <c r="B3269">
        <v>1</v>
      </c>
      <c r="C3269">
        <v>15</v>
      </c>
      <c r="D3269" s="30">
        <v>13531</v>
      </c>
      <c r="E3269" s="30">
        <f t="shared" si="57"/>
        <v>902.06666666666672</v>
      </c>
      <c r="F3269">
        <v>12</v>
      </c>
      <c r="G3269">
        <v>2017</v>
      </c>
      <c r="H3269" s="31">
        <f t="shared" si="58"/>
        <v>15</v>
      </c>
    </row>
    <row r="3270" spans="1:8">
      <c r="A3270" s="1" t="s">
        <v>289</v>
      </c>
      <c r="B3270">
        <v>415</v>
      </c>
      <c r="C3270">
        <v>6305</v>
      </c>
      <c r="D3270" s="30">
        <v>2558869.14</v>
      </c>
      <c r="E3270" s="30">
        <f t="shared" si="57"/>
        <v>405.84760348929422</v>
      </c>
      <c r="F3270">
        <v>12</v>
      </c>
      <c r="G3270">
        <v>2017</v>
      </c>
      <c r="H3270" s="31">
        <f t="shared" si="58"/>
        <v>15.19277108433735</v>
      </c>
    </row>
    <row r="3271" spans="1:8">
      <c r="A3271" s="1" t="s">
        <v>295</v>
      </c>
      <c r="B3271">
        <v>7</v>
      </c>
      <c r="C3271">
        <v>107</v>
      </c>
      <c r="D3271" s="30">
        <v>42254.61</v>
      </c>
      <c r="E3271" s="30">
        <f t="shared" si="57"/>
        <v>394.90289719626168</v>
      </c>
      <c r="F3271">
        <v>12</v>
      </c>
      <c r="G3271">
        <v>2017</v>
      </c>
      <c r="H3271" s="31">
        <f t="shared" si="58"/>
        <v>15.285714285714286</v>
      </c>
    </row>
    <row r="3272" spans="1:8">
      <c r="A3272" s="1" t="s">
        <v>284</v>
      </c>
      <c r="B3272">
        <v>581</v>
      </c>
      <c r="C3272">
        <v>8952</v>
      </c>
      <c r="D3272" s="30">
        <v>4626299.08</v>
      </c>
      <c r="E3272" s="30">
        <f t="shared" si="57"/>
        <v>516.78944146559434</v>
      </c>
      <c r="F3272">
        <v>12</v>
      </c>
      <c r="G3272">
        <v>2017</v>
      </c>
      <c r="H3272" s="31">
        <f t="shared" si="58"/>
        <v>15.407917383820998</v>
      </c>
    </row>
    <row r="3273" spans="1:8">
      <c r="A3273" s="1" t="s">
        <v>313</v>
      </c>
      <c r="B3273">
        <v>48</v>
      </c>
      <c r="C3273">
        <v>748</v>
      </c>
      <c r="D3273" s="30">
        <v>361098</v>
      </c>
      <c r="E3273" s="30">
        <f t="shared" si="57"/>
        <v>482.75133689839572</v>
      </c>
      <c r="F3273">
        <v>12</v>
      </c>
      <c r="G3273">
        <v>2017</v>
      </c>
      <c r="H3273" s="31">
        <f t="shared" si="58"/>
        <v>15.583333333333334</v>
      </c>
    </row>
    <row r="3274" spans="1:8">
      <c r="A3274" s="1" t="s">
        <v>307</v>
      </c>
      <c r="B3274">
        <v>12</v>
      </c>
      <c r="C3274">
        <v>191</v>
      </c>
      <c r="D3274" s="30">
        <v>79270.320000000007</v>
      </c>
      <c r="E3274" s="30">
        <f t="shared" si="57"/>
        <v>415.02785340314142</v>
      </c>
      <c r="F3274">
        <v>12</v>
      </c>
      <c r="G3274">
        <v>2017</v>
      </c>
      <c r="H3274" s="31">
        <f t="shared" si="58"/>
        <v>15.916666666666666</v>
      </c>
    </row>
    <row r="3275" spans="1:8">
      <c r="A3275" s="1" t="s">
        <v>260</v>
      </c>
      <c r="B3275">
        <v>14</v>
      </c>
      <c r="C3275">
        <v>224</v>
      </c>
      <c r="D3275" s="30">
        <v>150068.72</v>
      </c>
      <c r="E3275" s="30">
        <f t="shared" si="57"/>
        <v>669.94964285714286</v>
      </c>
      <c r="F3275">
        <v>12</v>
      </c>
      <c r="G3275">
        <v>2017</v>
      </c>
      <c r="H3275" s="31">
        <f t="shared" si="58"/>
        <v>16</v>
      </c>
    </row>
    <row r="3276" spans="1:8">
      <c r="A3276" s="1" t="s">
        <v>294</v>
      </c>
      <c r="B3276">
        <v>110</v>
      </c>
      <c r="C3276">
        <v>1784</v>
      </c>
      <c r="D3276" s="30">
        <v>1725235.61</v>
      </c>
      <c r="E3276" s="30">
        <f t="shared" si="57"/>
        <v>967.0603195067265</v>
      </c>
      <c r="F3276">
        <v>12</v>
      </c>
      <c r="G3276">
        <v>2017</v>
      </c>
      <c r="H3276" s="31">
        <f t="shared" si="58"/>
        <v>16.218181818181819</v>
      </c>
    </row>
    <row r="3277" spans="1:8">
      <c r="A3277" s="1" t="s">
        <v>299</v>
      </c>
      <c r="B3277">
        <v>662</v>
      </c>
      <c r="C3277">
        <v>10869</v>
      </c>
      <c r="D3277" s="30">
        <v>6403205.4100000001</v>
      </c>
      <c r="E3277" s="30">
        <f t="shared" si="57"/>
        <v>589.12553224767692</v>
      </c>
      <c r="F3277">
        <v>12</v>
      </c>
      <c r="G3277">
        <v>2017</v>
      </c>
      <c r="H3277" s="31">
        <f t="shared" si="58"/>
        <v>16.418429003021149</v>
      </c>
    </row>
    <row r="3278" spans="1:8">
      <c r="A3278" s="1" t="s">
        <v>297</v>
      </c>
      <c r="B3278">
        <v>444</v>
      </c>
      <c r="C3278">
        <v>7297</v>
      </c>
      <c r="D3278" s="30">
        <v>4205579.99</v>
      </c>
      <c r="E3278" s="30">
        <f t="shared" si="57"/>
        <v>576.3437015211731</v>
      </c>
      <c r="F3278">
        <v>12</v>
      </c>
      <c r="G3278">
        <v>2017</v>
      </c>
      <c r="H3278" s="31">
        <f t="shared" si="58"/>
        <v>16.434684684684683</v>
      </c>
    </row>
    <row r="3279" spans="1:8">
      <c r="A3279" s="1" t="s">
        <v>304</v>
      </c>
      <c r="B3279">
        <v>83</v>
      </c>
      <c r="C3279">
        <v>1365</v>
      </c>
      <c r="D3279" s="30">
        <v>612609.13</v>
      </c>
      <c r="E3279" s="30">
        <f t="shared" si="57"/>
        <v>448.79789743589743</v>
      </c>
      <c r="F3279">
        <v>12</v>
      </c>
      <c r="G3279">
        <v>2017</v>
      </c>
      <c r="H3279" s="31">
        <f t="shared" si="58"/>
        <v>16.445783132530121</v>
      </c>
    </row>
    <row r="3280" spans="1:8">
      <c r="A3280" s="1" t="s">
        <v>300</v>
      </c>
      <c r="B3280">
        <v>288</v>
      </c>
      <c r="C3280">
        <v>4882</v>
      </c>
      <c r="D3280" s="30">
        <v>2806639.56</v>
      </c>
      <c r="E3280" s="30">
        <f t="shared" si="57"/>
        <v>574.8954444899631</v>
      </c>
      <c r="F3280">
        <v>12</v>
      </c>
      <c r="G3280">
        <v>2017</v>
      </c>
      <c r="H3280" s="31">
        <f t="shared" si="58"/>
        <v>16.951388888888889</v>
      </c>
    </row>
    <row r="3281" spans="1:8">
      <c r="A3281" s="1" t="s">
        <v>311</v>
      </c>
      <c r="B3281">
        <v>7</v>
      </c>
      <c r="C3281">
        <v>119</v>
      </c>
      <c r="D3281" s="30">
        <v>71046.720000000001</v>
      </c>
      <c r="E3281" s="30">
        <f t="shared" si="57"/>
        <v>597.03126050420167</v>
      </c>
      <c r="F3281">
        <v>12</v>
      </c>
      <c r="G3281">
        <v>2017</v>
      </c>
      <c r="H3281" s="31">
        <f t="shared" si="58"/>
        <v>17</v>
      </c>
    </row>
    <row r="3282" spans="1:8">
      <c r="A3282" s="1" t="s">
        <v>280</v>
      </c>
      <c r="B3282">
        <v>79</v>
      </c>
      <c r="C3282">
        <v>1399</v>
      </c>
      <c r="D3282" s="30">
        <v>898614.26</v>
      </c>
      <c r="E3282" s="30">
        <f t="shared" si="57"/>
        <v>642.32613295210865</v>
      </c>
      <c r="F3282">
        <v>12</v>
      </c>
      <c r="G3282">
        <v>2017</v>
      </c>
      <c r="H3282" s="31">
        <f t="shared" si="58"/>
        <v>17.708860759493671</v>
      </c>
    </row>
    <row r="3283" spans="1:8">
      <c r="A3283" s="1" t="s">
        <v>325</v>
      </c>
      <c r="B3283">
        <v>5</v>
      </c>
      <c r="C3283">
        <v>90</v>
      </c>
      <c r="D3283" s="30">
        <v>48744.13</v>
      </c>
      <c r="E3283" s="30">
        <f t="shared" si="57"/>
        <v>541.60144444444438</v>
      </c>
      <c r="F3283">
        <v>12</v>
      </c>
      <c r="G3283">
        <v>2017</v>
      </c>
      <c r="H3283" s="31">
        <f t="shared" si="58"/>
        <v>18</v>
      </c>
    </row>
    <row r="3284" spans="1:8">
      <c r="A3284" s="1" t="s">
        <v>312</v>
      </c>
      <c r="B3284">
        <v>1391</v>
      </c>
      <c r="C3284">
        <v>25228</v>
      </c>
      <c r="D3284" s="30">
        <v>9998659.7899999991</v>
      </c>
      <c r="E3284" s="30">
        <f t="shared" ref="E3284:E3347" si="59">D3284/C3284</f>
        <v>396.33184517203102</v>
      </c>
      <c r="F3284">
        <v>12</v>
      </c>
      <c r="G3284">
        <v>2017</v>
      </c>
      <c r="H3284" s="31">
        <f t="shared" si="58"/>
        <v>18.136592379583035</v>
      </c>
    </row>
    <row r="3285" spans="1:8">
      <c r="A3285" s="1" t="s">
        <v>315</v>
      </c>
      <c r="B3285">
        <v>37</v>
      </c>
      <c r="C3285">
        <v>672</v>
      </c>
      <c r="D3285" s="30">
        <v>285593.92</v>
      </c>
      <c r="E3285" s="30">
        <f t="shared" si="59"/>
        <v>424.99095238095236</v>
      </c>
      <c r="F3285">
        <v>12</v>
      </c>
      <c r="G3285">
        <v>2017</v>
      </c>
      <c r="H3285" s="31">
        <f t="shared" si="58"/>
        <v>18.162162162162161</v>
      </c>
    </row>
    <row r="3286" spans="1:8">
      <c r="A3286" s="1" t="s">
        <v>314</v>
      </c>
      <c r="B3286">
        <v>37</v>
      </c>
      <c r="C3286">
        <v>675</v>
      </c>
      <c r="D3286" s="30">
        <v>361194.05</v>
      </c>
      <c r="E3286" s="30">
        <f t="shared" si="59"/>
        <v>535.10229629629623</v>
      </c>
      <c r="F3286">
        <v>12</v>
      </c>
      <c r="G3286">
        <v>2017</v>
      </c>
      <c r="H3286" s="31">
        <f t="shared" si="58"/>
        <v>18.243243243243242</v>
      </c>
    </row>
    <row r="3287" spans="1:8">
      <c r="A3287" s="1" t="s">
        <v>309</v>
      </c>
      <c r="B3287">
        <v>312</v>
      </c>
      <c r="C3287">
        <v>5727</v>
      </c>
      <c r="D3287" s="30">
        <v>2552486.33</v>
      </c>
      <c r="E3287" s="30">
        <f t="shared" si="59"/>
        <v>445.6934398463419</v>
      </c>
      <c r="F3287">
        <v>12</v>
      </c>
      <c r="G3287">
        <v>2017</v>
      </c>
      <c r="H3287" s="31">
        <f t="shared" si="58"/>
        <v>18.35576923076923</v>
      </c>
    </row>
    <row r="3288" spans="1:8">
      <c r="A3288" s="1" t="s">
        <v>306</v>
      </c>
      <c r="B3288">
        <v>936</v>
      </c>
      <c r="C3288">
        <v>17456</v>
      </c>
      <c r="D3288" s="30">
        <v>9135946.8599999994</v>
      </c>
      <c r="E3288" s="30">
        <f t="shared" si="59"/>
        <v>523.37000802016496</v>
      </c>
      <c r="F3288">
        <v>12</v>
      </c>
      <c r="G3288">
        <v>2017</v>
      </c>
      <c r="H3288" s="31">
        <f t="shared" si="58"/>
        <v>18.649572649572651</v>
      </c>
    </row>
    <row r="3289" spans="1:8">
      <c r="A3289" s="1" t="s">
        <v>320</v>
      </c>
      <c r="B3289">
        <v>18</v>
      </c>
      <c r="C3289">
        <v>340</v>
      </c>
      <c r="D3289" s="30">
        <v>196959.8</v>
      </c>
      <c r="E3289" s="30">
        <f t="shared" si="59"/>
        <v>579.29352941176467</v>
      </c>
      <c r="F3289">
        <v>12</v>
      </c>
      <c r="G3289">
        <v>2017</v>
      </c>
      <c r="H3289" s="31">
        <f t="shared" si="58"/>
        <v>18.888888888888889</v>
      </c>
    </row>
    <row r="3290" spans="1:8">
      <c r="A3290" s="1" t="s">
        <v>317</v>
      </c>
      <c r="B3290">
        <v>335</v>
      </c>
      <c r="C3290">
        <v>6342</v>
      </c>
      <c r="D3290" s="30">
        <v>3282034.15</v>
      </c>
      <c r="E3290" s="30">
        <f t="shared" si="59"/>
        <v>517.50774992116055</v>
      </c>
      <c r="F3290">
        <v>12</v>
      </c>
      <c r="G3290">
        <v>2017</v>
      </c>
      <c r="H3290" s="31">
        <f t="shared" si="58"/>
        <v>18.931343283582091</v>
      </c>
    </row>
    <row r="3291" spans="1:8">
      <c r="A3291" s="1" t="s">
        <v>303</v>
      </c>
      <c r="B3291">
        <v>273</v>
      </c>
      <c r="C3291">
        <v>5181</v>
      </c>
      <c r="D3291" s="30">
        <v>3586237.61</v>
      </c>
      <c r="E3291" s="30">
        <f t="shared" si="59"/>
        <v>692.19023547577683</v>
      </c>
      <c r="F3291">
        <v>12</v>
      </c>
      <c r="G3291">
        <v>2017</v>
      </c>
      <c r="H3291" s="31">
        <f t="shared" si="58"/>
        <v>18.978021978021978</v>
      </c>
    </row>
    <row r="3292" spans="1:8">
      <c r="A3292" s="1" t="s">
        <v>316</v>
      </c>
      <c r="B3292">
        <v>80</v>
      </c>
      <c r="C3292">
        <v>1568</v>
      </c>
      <c r="D3292" s="30">
        <v>833832.43</v>
      </c>
      <c r="E3292" s="30">
        <f t="shared" si="59"/>
        <v>531.78088647959191</v>
      </c>
      <c r="F3292">
        <v>12</v>
      </c>
      <c r="G3292">
        <v>2017</v>
      </c>
      <c r="H3292" s="31">
        <f t="shared" si="58"/>
        <v>19.600000000000001</v>
      </c>
    </row>
    <row r="3293" spans="1:8">
      <c r="A3293" s="1" t="s">
        <v>322</v>
      </c>
      <c r="B3293">
        <v>75</v>
      </c>
      <c r="C3293">
        <v>1471</v>
      </c>
      <c r="D3293" s="30">
        <v>1110276.7</v>
      </c>
      <c r="E3293" s="30">
        <f t="shared" si="59"/>
        <v>754.77681849082251</v>
      </c>
      <c r="F3293">
        <v>12</v>
      </c>
      <c r="G3293">
        <v>2017</v>
      </c>
      <c r="H3293" s="31">
        <f t="shared" si="58"/>
        <v>19.613333333333333</v>
      </c>
    </row>
    <row r="3294" spans="1:8">
      <c r="A3294" s="1" t="s">
        <v>327</v>
      </c>
      <c r="B3294">
        <v>27</v>
      </c>
      <c r="C3294">
        <v>542</v>
      </c>
      <c r="D3294" s="30">
        <v>262540.68</v>
      </c>
      <c r="E3294" s="30">
        <f t="shared" si="59"/>
        <v>484.39239852398521</v>
      </c>
      <c r="F3294">
        <v>12</v>
      </c>
      <c r="G3294">
        <v>2017</v>
      </c>
      <c r="H3294" s="31">
        <f t="shared" si="58"/>
        <v>20.074074074074073</v>
      </c>
    </row>
    <row r="3295" spans="1:8">
      <c r="A3295" s="1" t="s">
        <v>310</v>
      </c>
      <c r="B3295">
        <v>187</v>
      </c>
      <c r="C3295">
        <v>3759</v>
      </c>
      <c r="D3295" s="30">
        <v>3217189.62</v>
      </c>
      <c r="E3295" s="30">
        <f t="shared" si="59"/>
        <v>855.86316041500402</v>
      </c>
      <c r="F3295">
        <v>12</v>
      </c>
      <c r="G3295">
        <v>2017</v>
      </c>
      <c r="H3295" s="31">
        <f t="shared" si="58"/>
        <v>20.101604278074866</v>
      </c>
    </row>
    <row r="3296" spans="1:8">
      <c r="A3296" s="1" t="s">
        <v>298</v>
      </c>
      <c r="B3296">
        <v>13</v>
      </c>
      <c r="C3296">
        <v>262</v>
      </c>
      <c r="D3296" s="30">
        <v>289452.89</v>
      </c>
      <c r="E3296" s="30">
        <f t="shared" si="59"/>
        <v>1104.7820229007634</v>
      </c>
      <c r="F3296">
        <v>12</v>
      </c>
      <c r="G3296">
        <v>2017</v>
      </c>
      <c r="H3296" s="31">
        <f t="shared" si="58"/>
        <v>20.153846153846153</v>
      </c>
    </row>
    <row r="3297" spans="1:8">
      <c r="A3297" s="1" t="s">
        <v>333</v>
      </c>
      <c r="B3297">
        <v>10</v>
      </c>
      <c r="C3297">
        <v>202</v>
      </c>
      <c r="D3297" s="30">
        <v>139982.98000000001</v>
      </c>
      <c r="E3297" s="30">
        <f t="shared" si="59"/>
        <v>692.98504950495055</v>
      </c>
      <c r="F3297">
        <v>12</v>
      </c>
      <c r="G3297">
        <v>2017</v>
      </c>
      <c r="H3297" s="31">
        <f t="shared" si="58"/>
        <v>20.2</v>
      </c>
    </row>
    <row r="3298" spans="1:8">
      <c r="A3298" s="1" t="s">
        <v>330</v>
      </c>
      <c r="B3298">
        <v>187</v>
      </c>
      <c r="C3298">
        <v>3791</v>
      </c>
      <c r="D3298" s="30">
        <v>3088309.9</v>
      </c>
      <c r="E3298" s="30">
        <f t="shared" si="59"/>
        <v>814.64254814033234</v>
      </c>
      <c r="F3298">
        <v>12</v>
      </c>
      <c r="G3298">
        <v>2017</v>
      </c>
      <c r="H3298" s="31">
        <f t="shared" si="58"/>
        <v>20.272727272727273</v>
      </c>
    </row>
    <row r="3299" spans="1:8">
      <c r="A3299" s="1" t="s">
        <v>319</v>
      </c>
      <c r="B3299">
        <v>406</v>
      </c>
      <c r="C3299">
        <v>8248</v>
      </c>
      <c r="D3299" s="30">
        <v>3628777.76</v>
      </c>
      <c r="E3299" s="30">
        <f t="shared" si="59"/>
        <v>439.95850630455868</v>
      </c>
      <c r="F3299">
        <v>12</v>
      </c>
      <c r="G3299">
        <v>2017</v>
      </c>
      <c r="H3299" s="31">
        <f t="shared" si="58"/>
        <v>20.315270935960591</v>
      </c>
    </row>
    <row r="3300" spans="1:8">
      <c r="A3300" s="1" t="s">
        <v>329</v>
      </c>
      <c r="B3300">
        <v>95</v>
      </c>
      <c r="C3300">
        <v>1977</v>
      </c>
      <c r="D3300" s="30">
        <v>1418007.8</v>
      </c>
      <c r="E3300" s="30">
        <f t="shared" si="59"/>
        <v>717.25230146686897</v>
      </c>
      <c r="F3300">
        <v>12</v>
      </c>
      <c r="G3300">
        <v>2017</v>
      </c>
      <c r="H3300" s="31">
        <f t="shared" si="58"/>
        <v>20.810526315789474</v>
      </c>
    </row>
    <row r="3301" spans="1:8">
      <c r="A3301" s="1" t="s">
        <v>308</v>
      </c>
      <c r="B3301">
        <v>9</v>
      </c>
      <c r="C3301">
        <v>193</v>
      </c>
      <c r="D3301" s="30">
        <v>116233.3</v>
      </c>
      <c r="E3301" s="30">
        <f t="shared" si="59"/>
        <v>602.24507772020729</v>
      </c>
      <c r="F3301">
        <v>12</v>
      </c>
      <c r="G3301">
        <v>2017</v>
      </c>
      <c r="H3301" s="31">
        <f t="shared" si="58"/>
        <v>21.444444444444443</v>
      </c>
    </row>
    <row r="3302" spans="1:8">
      <c r="A3302" s="1" t="s">
        <v>318</v>
      </c>
      <c r="B3302">
        <v>34</v>
      </c>
      <c r="C3302">
        <v>730</v>
      </c>
      <c r="D3302" s="30">
        <v>382381.18</v>
      </c>
      <c r="E3302" s="30">
        <f t="shared" si="59"/>
        <v>523.80983561643836</v>
      </c>
      <c r="F3302">
        <v>12</v>
      </c>
      <c r="G3302">
        <v>2017</v>
      </c>
      <c r="H3302" s="31">
        <f t="shared" si="58"/>
        <v>21.470588235294116</v>
      </c>
    </row>
    <row r="3303" spans="1:8">
      <c r="A3303" s="1" t="s">
        <v>323</v>
      </c>
      <c r="B3303">
        <v>2</v>
      </c>
      <c r="C3303">
        <v>43</v>
      </c>
      <c r="D3303" s="30">
        <v>14100.74</v>
      </c>
      <c r="E3303" s="30">
        <f t="shared" si="59"/>
        <v>327.92418604651164</v>
      </c>
      <c r="F3303">
        <v>12</v>
      </c>
      <c r="G3303">
        <v>2017</v>
      </c>
      <c r="H3303" s="31">
        <f t="shared" si="58"/>
        <v>21.5</v>
      </c>
    </row>
    <row r="3304" spans="1:8">
      <c r="A3304" s="1" t="s">
        <v>321</v>
      </c>
      <c r="B3304">
        <v>119</v>
      </c>
      <c r="C3304">
        <v>2560</v>
      </c>
      <c r="D3304" s="30">
        <v>2219349.19</v>
      </c>
      <c r="E3304" s="30">
        <f t="shared" si="59"/>
        <v>866.93327734374998</v>
      </c>
      <c r="F3304">
        <v>12</v>
      </c>
      <c r="G3304">
        <v>2017</v>
      </c>
      <c r="H3304" s="31">
        <f t="shared" si="58"/>
        <v>21.512605042016808</v>
      </c>
    </row>
    <row r="3305" spans="1:8">
      <c r="A3305" s="1" t="s">
        <v>324</v>
      </c>
      <c r="B3305">
        <v>62</v>
      </c>
      <c r="C3305">
        <v>1352</v>
      </c>
      <c r="D3305" s="30">
        <v>748970.37</v>
      </c>
      <c r="E3305" s="30">
        <f t="shared" si="59"/>
        <v>553.97216715976333</v>
      </c>
      <c r="F3305">
        <v>12</v>
      </c>
      <c r="G3305">
        <v>2017</v>
      </c>
      <c r="H3305" s="31">
        <f t="shared" si="58"/>
        <v>21.806451612903224</v>
      </c>
    </row>
    <row r="3306" spans="1:8">
      <c r="A3306" s="1" t="s">
        <v>334</v>
      </c>
      <c r="B3306">
        <v>7</v>
      </c>
      <c r="C3306">
        <v>153</v>
      </c>
      <c r="D3306" s="30">
        <v>36392.019999999997</v>
      </c>
      <c r="E3306" s="30">
        <f t="shared" si="59"/>
        <v>237.85633986928102</v>
      </c>
      <c r="F3306">
        <v>12</v>
      </c>
      <c r="G3306">
        <v>2017</v>
      </c>
      <c r="H3306" s="31">
        <f t="shared" si="58"/>
        <v>21.857142857142858</v>
      </c>
    </row>
    <row r="3307" spans="1:8">
      <c r="A3307" s="1" t="s">
        <v>328</v>
      </c>
      <c r="B3307">
        <v>262</v>
      </c>
      <c r="C3307">
        <v>5907</v>
      </c>
      <c r="D3307" s="30">
        <v>2816734.53</v>
      </c>
      <c r="E3307" s="30">
        <f t="shared" si="59"/>
        <v>476.84688166582021</v>
      </c>
      <c r="F3307">
        <v>12</v>
      </c>
      <c r="G3307">
        <v>2017</v>
      </c>
      <c r="H3307" s="31">
        <f t="shared" si="58"/>
        <v>22.545801526717558</v>
      </c>
    </row>
    <row r="3308" spans="1:8">
      <c r="A3308" s="1" t="s">
        <v>345</v>
      </c>
      <c r="B3308">
        <v>16</v>
      </c>
      <c r="C3308">
        <v>363</v>
      </c>
      <c r="D3308" s="30">
        <v>220868.75</v>
      </c>
      <c r="E3308" s="30">
        <f t="shared" si="59"/>
        <v>608.45385674931129</v>
      </c>
      <c r="F3308">
        <v>12</v>
      </c>
      <c r="G3308">
        <v>2017</v>
      </c>
      <c r="H3308" s="31">
        <f t="shared" si="58"/>
        <v>22.6875</v>
      </c>
    </row>
    <row r="3309" spans="1:8">
      <c r="A3309" s="1" t="s">
        <v>301</v>
      </c>
      <c r="B3309">
        <v>7</v>
      </c>
      <c r="C3309">
        <v>161</v>
      </c>
      <c r="D3309" s="30">
        <v>80812.210000000006</v>
      </c>
      <c r="E3309" s="30">
        <f t="shared" si="59"/>
        <v>501.93919254658391</v>
      </c>
      <c r="F3309">
        <v>12</v>
      </c>
      <c r="G3309">
        <v>2017</v>
      </c>
      <c r="H3309" s="31">
        <f t="shared" si="58"/>
        <v>23</v>
      </c>
    </row>
    <row r="3310" spans="1:8">
      <c r="A3310" s="1" t="s">
        <v>331</v>
      </c>
      <c r="B3310">
        <v>33</v>
      </c>
      <c r="C3310">
        <v>768</v>
      </c>
      <c r="D3310" s="30">
        <v>512301.45</v>
      </c>
      <c r="E3310" s="30">
        <f t="shared" si="59"/>
        <v>667.05917968749998</v>
      </c>
      <c r="F3310">
        <v>12</v>
      </c>
      <c r="G3310">
        <v>2017</v>
      </c>
      <c r="H3310" s="31">
        <f t="shared" si="58"/>
        <v>23.272727272727273</v>
      </c>
    </row>
    <row r="3311" spans="1:8">
      <c r="A3311" s="1" t="s">
        <v>338</v>
      </c>
      <c r="B3311">
        <v>129</v>
      </c>
      <c r="C3311">
        <v>3048</v>
      </c>
      <c r="D3311" s="30">
        <v>1406840.8</v>
      </c>
      <c r="E3311" s="30">
        <f t="shared" si="59"/>
        <v>461.56194225721788</v>
      </c>
      <c r="F3311">
        <v>12</v>
      </c>
      <c r="G3311">
        <v>2017</v>
      </c>
      <c r="H3311" s="31">
        <f t="shared" si="58"/>
        <v>23.627906976744185</v>
      </c>
    </row>
    <row r="3312" spans="1:8">
      <c r="A3312" s="1" t="s">
        <v>339</v>
      </c>
      <c r="B3312">
        <v>35</v>
      </c>
      <c r="C3312">
        <v>830</v>
      </c>
      <c r="D3312" s="30">
        <v>557670.46</v>
      </c>
      <c r="E3312" s="30">
        <f t="shared" si="59"/>
        <v>671.89212048192769</v>
      </c>
      <c r="F3312">
        <v>12</v>
      </c>
      <c r="G3312">
        <v>2017</v>
      </c>
      <c r="H3312" s="31">
        <f t="shared" si="58"/>
        <v>23.714285714285715</v>
      </c>
    </row>
    <row r="3313" spans="1:8">
      <c r="A3313" s="1" t="s">
        <v>347</v>
      </c>
      <c r="B3313">
        <v>24</v>
      </c>
      <c r="C3313">
        <v>582</v>
      </c>
      <c r="D3313" s="30">
        <v>294967.92</v>
      </c>
      <c r="E3313" s="30">
        <f t="shared" si="59"/>
        <v>506.81773195876286</v>
      </c>
      <c r="F3313">
        <v>12</v>
      </c>
      <c r="G3313">
        <v>2017</v>
      </c>
      <c r="H3313" s="31">
        <f t="shared" si="58"/>
        <v>24.25</v>
      </c>
    </row>
    <row r="3314" spans="1:8">
      <c r="A3314" s="1" t="s">
        <v>326</v>
      </c>
      <c r="B3314">
        <v>18</v>
      </c>
      <c r="C3314">
        <v>441</v>
      </c>
      <c r="D3314" s="30">
        <v>225562.58</v>
      </c>
      <c r="E3314" s="30">
        <f t="shared" si="59"/>
        <v>511.47977324263036</v>
      </c>
      <c r="F3314">
        <v>12</v>
      </c>
      <c r="G3314">
        <v>2017</v>
      </c>
      <c r="H3314" s="31">
        <f t="shared" si="58"/>
        <v>24.5</v>
      </c>
    </row>
    <row r="3315" spans="1:8">
      <c r="A3315" s="1" t="s">
        <v>342</v>
      </c>
      <c r="B3315">
        <v>76</v>
      </c>
      <c r="C3315">
        <v>1871</v>
      </c>
      <c r="D3315" s="30">
        <v>1144963.1100000001</v>
      </c>
      <c r="E3315" s="30">
        <f t="shared" si="59"/>
        <v>611.95249064671304</v>
      </c>
      <c r="F3315">
        <v>12</v>
      </c>
      <c r="G3315">
        <v>2017</v>
      </c>
      <c r="H3315" s="31">
        <f t="shared" si="58"/>
        <v>24.618421052631579</v>
      </c>
    </row>
    <row r="3316" spans="1:8">
      <c r="A3316" s="1" t="s">
        <v>341</v>
      </c>
      <c r="B3316">
        <v>12</v>
      </c>
      <c r="C3316">
        <v>304</v>
      </c>
      <c r="D3316" s="30">
        <v>205464.85</v>
      </c>
      <c r="E3316" s="30">
        <f t="shared" si="59"/>
        <v>675.87121710526321</v>
      </c>
      <c r="F3316">
        <v>12</v>
      </c>
      <c r="G3316">
        <v>2017</v>
      </c>
      <c r="H3316" s="31">
        <f t="shared" si="58"/>
        <v>25.333333333333332</v>
      </c>
    </row>
    <row r="3317" spans="1:8">
      <c r="A3317" s="1" t="s">
        <v>335</v>
      </c>
      <c r="B3317">
        <v>246</v>
      </c>
      <c r="C3317">
        <v>6260</v>
      </c>
      <c r="D3317" s="30">
        <v>3882716.13</v>
      </c>
      <c r="E3317" s="30">
        <f t="shared" si="59"/>
        <v>620.2421932907348</v>
      </c>
      <c r="F3317">
        <v>12</v>
      </c>
      <c r="G3317">
        <v>2017</v>
      </c>
      <c r="H3317" s="31">
        <f t="shared" si="58"/>
        <v>25.447154471544714</v>
      </c>
    </row>
    <row r="3318" spans="1:8">
      <c r="A3318" s="1" t="s">
        <v>343</v>
      </c>
      <c r="B3318">
        <v>137</v>
      </c>
      <c r="C3318">
        <v>3494</v>
      </c>
      <c r="D3318" s="30">
        <v>2157089.6800000002</v>
      </c>
      <c r="E3318" s="30">
        <f t="shared" si="59"/>
        <v>617.36968517458502</v>
      </c>
      <c r="F3318">
        <v>12</v>
      </c>
      <c r="G3318">
        <v>2017</v>
      </c>
      <c r="H3318" s="31">
        <f t="shared" si="58"/>
        <v>25.503649635036496</v>
      </c>
    </row>
    <row r="3319" spans="1:8">
      <c r="A3319" s="1" t="s">
        <v>336</v>
      </c>
      <c r="B3319">
        <v>109</v>
      </c>
      <c r="C3319">
        <v>2792</v>
      </c>
      <c r="D3319" s="30">
        <v>1660865.26</v>
      </c>
      <c r="E3319" s="30">
        <f t="shared" si="59"/>
        <v>594.86578080229231</v>
      </c>
      <c r="F3319">
        <v>12</v>
      </c>
      <c r="G3319">
        <v>2017</v>
      </c>
      <c r="H3319" s="31">
        <f t="shared" si="58"/>
        <v>25.61467889908257</v>
      </c>
    </row>
    <row r="3320" spans="1:8">
      <c r="A3320" s="1" t="s">
        <v>332</v>
      </c>
      <c r="B3320">
        <v>1</v>
      </c>
      <c r="C3320">
        <v>26</v>
      </c>
      <c r="D3320" s="30">
        <v>8191.62</v>
      </c>
      <c r="E3320" s="30">
        <f t="shared" si="59"/>
        <v>315.06230769230768</v>
      </c>
      <c r="F3320">
        <v>12</v>
      </c>
      <c r="G3320">
        <v>2017</v>
      </c>
      <c r="H3320" s="31">
        <f t="shared" si="58"/>
        <v>26</v>
      </c>
    </row>
    <row r="3321" spans="1:8">
      <c r="A3321" s="1" t="s">
        <v>461</v>
      </c>
      <c r="B3321">
        <v>1</v>
      </c>
      <c r="C3321">
        <v>26</v>
      </c>
      <c r="D3321" s="30">
        <v>25000</v>
      </c>
      <c r="E3321" s="30">
        <f t="shared" si="59"/>
        <v>961.53846153846155</v>
      </c>
      <c r="F3321">
        <v>12</v>
      </c>
      <c r="G3321">
        <v>2017</v>
      </c>
      <c r="H3321" s="31">
        <f t="shared" si="58"/>
        <v>26</v>
      </c>
    </row>
    <row r="3322" spans="1:8">
      <c r="A3322" s="1" t="s">
        <v>349</v>
      </c>
      <c r="B3322">
        <v>38</v>
      </c>
      <c r="C3322">
        <v>1004</v>
      </c>
      <c r="D3322" s="30">
        <v>625164.77</v>
      </c>
      <c r="E3322" s="30">
        <f t="shared" si="59"/>
        <v>622.67407370517935</v>
      </c>
      <c r="F3322">
        <v>12</v>
      </c>
      <c r="G3322">
        <v>2017</v>
      </c>
      <c r="H3322" s="31">
        <f t="shared" si="58"/>
        <v>26.421052631578949</v>
      </c>
    </row>
    <row r="3323" spans="1:8">
      <c r="A3323" s="1" t="s">
        <v>340</v>
      </c>
      <c r="B3323">
        <v>42</v>
      </c>
      <c r="C3323">
        <v>1114</v>
      </c>
      <c r="D3323" s="30">
        <v>518759.26</v>
      </c>
      <c r="E3323" s="30">
        <f t="shared" si="59"/>
        <v>465.67258527827647</v>
      </c>
      <c r="F3323">
        <v>12</v>
      </c>
      <c r="G3323">
        <v>2017</v>
      </c>
      <c r="H3323" s="31">
        <f t="shared" si="58"/>
        <v>26.523809523809526</v>
      </c>
    </row>
    <row r="3324" spans="1:8">
      <c r="A3324" s="1" t="s">
        <v>357</v>
      </c>
      <c r="B3324">
        <v>19</v>
      </c>
      <c r="C3324">
        <v>506</v>
      </c>
      <c r="D3324" s="30">
        <v>1033577.88</v>
      </c>
      <c r="E3324" s="30">
        <f t="shared" si="59"/>
        <v>2042.6440316205533</v>
      </c>
      <c r="F3324">
        <v>12</v>
      </c>
      <c r="G3324">
        <v>2017</v>
      </c>
      <c r="H3324" s="31">
        <f t="shared" si="58"/>
        <v>26.631578947368421</v>
      </c>
    </row>
    <row r="3325" spans="1:8">
      <c r="A3325" s="1" t="s">
        <v>346</v>
      </c>
      <c r="B3325">
        <v>284</v>
      </c>
      <c r="C3325">
        <v>7565</v>
      </c>
      <c r="D3325" s="30">
        <v>4103066.25</v>
      </c>
      <c r="E3325" s="30">
        <f t="shared" si="59"/>
        <v>542.37491738268341</v>
      </c>
      <c r="F3325">
        <v>12</v>
      </c>
      <c r="G3325">
        <v>2017</v>
      </c>
      <c r="H3325" s="31">
        <f t="shared" si="58"/>
        <v>26.637323943661972</v>
      </c>
    </row>
    <row r="3326" spans="1:8">
      <c r="A3326" s="1" t="s">
        <v>348</v>
      </c>
      <c r="B3326">
        <v>440</v>
      </c>
      <c r="C3326">
        <v>11740</v>
      </c>
      <c r="D3326" s="30">
        <v>7481378.3799999999</v>
      </c>
      <c r="E3326" s="30">
        <f t="shared" si="59"/>
        <v>637.255398637138</v>
      </c>
      <c r="F3326">
        <v>12</v>
      </c>
      <c r="G3326">
        <v>2017</v>
      </c>
      <c r="H3326" s="31">
        <f t="shared" si="58"/>
        <v>26.681818181818183</v>
      </c>
    </row>
    <row r="3327" spans="1:8">
      <c r="A3327" s="1" t="s">
        <v>337</v>
      </c>
      <c r="B3327">
        <v>17</v>
      </c>
      <c r="C3327">
        <v>459</v>
      </c>
      <c r="D3327" s="30">
        <v>217422.26</v>
      </c>
      <c r="E3327" s="30">
        <f t="shared" si="59"/>
        <v>473.68684095860567</v>
      </c>
      <c r="F3327">
        <v>12</v>
      </c>
      <c r="G3327">
        <v>2017</v>
      </c>
      <c r="H3327" s="31">
        <f t="shared" si="58"/>
        <v>27</v>
      </c>
    </row>
    <row r="3328" spans="1:8">
      <c r="A3328" s="1" t="s">
        <v>352</v>
      </c>
      <c r="B3328">
        <v>291</v>
      </c>
      <c r="C3328">
        <v>8077</v>
      </c>
      <c r="D3328" s="30">
        <v>4647439.93</v>
      </c>
      <c r="E3328" s="30">
        <f t="shared" si="59"/>
        <v>575.39184474433569</v>
      </c>
      <c r="F3328">
        <v>12</v>
      </c>
      <c r="G3328">
        <v>2017</v>
      </c>
      <c r="H3328" s="31">
        <f t="shared" si="58"/>
        <v>27.756013745704468</v>
      </c>
    </row>
    <row r="3329" spans="1:8">
      <c r="A3329" s="1" t="s">
        <v>356</v>
      </c>
      <c r="B3329">
        <v>24</v>
      </c>
      <c r="C3329">
        <v>674</v>
      </c>
      <c r="D3329" s="30">
        <v>274263.84000000003</v>
      </c>
      <c r="E3329" s="30">
        <f t="shared" si="59"/>
        <v>406.91964391691397</v>
      </c>
      <c r="F3329">
        <v>12</v>
      </c>
      <c r="G3329">
        <v>2017</v>
      </c>
      <c r="H3329" s="31">
        <f t="shared" si="58"/>
        <v>28.083333333333332</v>
      </c>
    </row>
    <row r="3330" spans="1:8">
      <c r="A3330" s="1" t="s">
        <v>305</v>
      </c>
      <c r="B3330">
        <v>168</v>
      </c>
      <c r="C3330">
        <v>4733</v>
      </c>
      <c r="D3330" s="30">
        <v>2132396.34</v>
      </c>
      <c r="E3330" s="30">
        <f t="shared" si="59"/>
        <v>450.53799704204516</v>
      </c>
      <c r="F3330">
        <v>12</v>
      </c>
      <c r="G3330">
        <v>2017</v>
      </c>
      <c r="H3330" s="31">
        <f t="shared" si="58"/>
        <v>28.172619047619047</v>
      </c>
    </row>
    <row r="3331" spans="1:8">
      <c r="A3331" s="1" t="s">
        <v>373</v>
      </c>
      <c r="B3331">
        <v>338</v>
      </c>
      <c r="C3331">
        <v>9677</v>
      </c>
      <c r="D3331" s="30">
        <v>4590662.8499999996</v>
      </c>
      <c r="E3331" s="30">
        <f t="shared" si="59"/>
        <v>474.38905135889217</v>
      </c>
      <c r="F3331">
        <v>12</v>
      </c>
      <c r="G3331">
        <v>2017</v>
      </c>
      <c r="H3331" s="31">
        <f t="shared" si="58"/>
        <v>28.630177514792898</v>
      </c>
    </row>
    <row r="3332" spans="1:8">
      <c r="A3332" s="1" t="s">
        <v>363</v>
      </c>
      <c r="B3332">
        <v>34</v>
      </c>
      <c r="C3332">
        <v>1032</v>
      </c>
      <c r="D3332" s="30">
        <v>580590.05000000005</v>
      </c>
      <c r="E3332" s="30">
        <f t="shared" si="59"/>
        <v>562.58725775193807</v>
      </c>
      <c r="F3332">
        <v>12</v>
      </c>
      <c r="G3332">
        <v>2017</v>
      </c>
      <c r="H3332" s="31">
        <f t="shared" ref="H3332:H3395" si="60">C3332/B3332</f>
        <v>30.352941176470587</v>
      </c>
    </row>
    <row r="3333" spans="1:8">
      <c r="A3333" s="1" t="s">
        <v>358</v>
      </c>
      <c r="B3333">
        <v>95</v>
      </c>
      <c r="C3333">
        <v>2919</v>
      </c>
      <c r="D3333" s="30">
        <v>1479882.41</v>
      </c>
      <c r="E3333" s="30">
        <f t="shared" si="59"/>
        <v>506.9826687221651</v>
      </c>
      <c r="F3333">
        <v>12</v>
      </c>
      <c r="G3333">
        <v>2017</v>
      </c>
      <c r="H3333" s="31">
        <f t="shared" si="60"/>
        <v>30.726315789473684</v>
      </c>
    </row>
    <row r="3334" spans="1:8">
      <c r="A3334" s="1" t="s">
        <v>361</v>
      </c>
      <c r="B3334">
        <v>1</v>
      </c>
      <c r="C3334">
        <v>31</v>
      </c>
      <c r="D3334" s="30">
        <v>17853.73</v>
      </c>
      <c r="E3334" s="30">
        <f t="shared" si="59"/>
        <v>575.92677419354834</v>
      </c>
      <c r="F3334">
        <v>12</v>
      </c>
      <c r="G3334">
        <v>2017</v>
      </c>
      <c r="H3334" s="31">
        <f t="shared" si="60"/>
        <v>31</v>
      </c>
    </row>
    <row r="3335" spans="1:8">
      <c r="A3335" s="1" t="s">
        <v>353</v>
      </c>
      <c r="B3335">
        <v>105</v>
      </c>
      <c r="C3335">
        <v>3291</v>
      </c>
      <c r="D3335" s="30">
        <v>1668531.3</v>
      </c>
      <c r="E3335" s="30">
        <f t="shared" si="59"/>
        <v>506.99826800364633</v>
      </c>
      <c r="F3335">
        <v>12</v>
      </c>
      <c r="G3335">
        <v>2017</v>
      </c>
      <c r="H3335" s="31">
        <f t="shared" si="60"/>
        <v>31.342857142857142</v>
      </c>
    </row>
    <row r="3336" spans="1:8">
      <c r="A3336" s="1" t="s">
        <v>360</v>
      </c>
      <c r="B3336">
        <v>46</v>
      </c>
      <c r="C3336">
        <v>1486</v>
      </c>
      <c r="D3336" s="30">
        <v>451703.65</v>
      </c>
      <c r="E3336" s="30">
        <f t="shared" si="59"/>
        <v>303.97284656796774</v>
      </c>
      <c r="F3336">
        <v>12</v>
      </c>
      <c r="G3336">
        <v>2017</v>
      </c>
      <c r="H3336" s="31">
        <f t="shared" si="60"/>
        <v>32.304347826086953</v>
      </c>
    </row>
    <row r="3337" spans="1:8">
      <c r="A3337" s="1" t="s">
        <v>355</v>
      </c>
      <c r="B3337">
        <v>23</v>
      </c>
      <c r="C3337">
        <v>749</v>
      </c>
      <c r="D3337" s="30">
        <v>438375.77</v>
      </c>
      <c r="E3337" s="30">
        <f t="shared" si="59"/>
        <v>585.28140186915891</v>
      </c>
      <c r="F3337">
        <v>12</v>
      </c>
      <c r="G3337">
        <v>2017</v>
      </c>
      <c r="H3337" s="31">
        <f t="shared" si="60"/>
        <v>32.565217391304351</v>
      </c>
    </row>
    <row r="3338" spans="1:8">
      <c r="A3338" s="1" t="s">
        <v>344</v>
      </c>
      <c r="B3338">
        <v>15</v>
      </c>
      <c r="C3338">
        <v>490</v>
      </c>
      <c r="D3338" s="30">
        <v>384545.7</v>
      </c>
      <c r="E3338" s="30">
        <f t="shared" si="59"/>
        <v>784.78714285714284</v>
      </c>
      <c r="F3338">
        <v>12</v>
      </c>
      <c r="G3338">
        <v>2017</v>
      </c>
      <c r="H3338" s="31">
        <f t="shared" si="60"/>
        <v>32.666666666666664</v>
      </c>
    </row>
    <row r="3339" spans="1:8">
      <c r="A3339" s="1" t="s">
        <v>350</v>
      </c>
      <c r="B3339">
        <v>23</v>
      </c>
      <c r="C3339">
        <v>760</v>
      </c>
      <c r="D3339" s="30">
        <v>334996.08</v>
      </c>
      <c r="E3339" s="30">
        <f t="shared" si="59"/>
        <v>440.78431578947368</v>
      </c>
      <c r="F3339">
        <v>12</v>
      </c>
      <c r="G3339">
        <v>2017</v>
      </c>
      <c r="H3339" s="31">
        <f t="shared" si="60"/>
        <v>33.043478260869563</v>
      </c>
    </row>
    <row r="3340" spans="1:8">
      <c r="A3340" s="1" t="s">
        <v>368</v>
      </c>
      <c r="B3340">
        <v>73</v>
      </c>
      <c r="C3340">
        <v>2443</v>
      </c>
      <c r="D3340" s="30">
        <v>1317680.6399999999</v>
      </c>
      <c r="E3340" s="30">
        <f t="shared" si="59"/>
        <v>539.36988948014732</v>
      </c>
      <c r="F3340">
        <v>12</v>
      </c>
      <c r="G3340">
        <v>2017</v>
      </c>
      <c r="H3340" s="31">
        <f t="shared" si="60"/>
        <v>33.465753424657535</v>
      </c>
    </row>
    <row r="3341" spans="1:8">
      <c r="A3341" s="1" t="s">
        <v>351</v>
      </c>
      <c r="B3341">
        <v>69</v>
      </c>
      <c r="C3341">
        <v>2367</v>
      </c>
      <c r="D3341" s="30">
        <v>1066894.6399999999</v>
      </c>
      <c r="E3341" s="30">
        <f t="shared" si="59"/>
        <v>450.7370680185889</v>
      </c>
      <c r="F3341">
        <v>12</v>
      </c>
      <c r="G3341">
        <v>2017</v>
      </c>
      <c r="H3341" s="31">
        <f t="shared" si="60"/>
        <v>34.304347826086953</v>
      </c>
    </row>
    <row r="3342" spans="1:8">
      <c r="A3342" s="1" t="s">
        <v>375</v>
      </c>
      <c r="B3342">
        <v>29</v>
      </c>
      <c r="C3342">
        <v>1003</v>
      </c>
      <c r="D3342" s="30">
        <v>708435.42</v>
      </c>
      <c r="E3342" s="30">
        <f t="shared" si="59"/>
        <v>706.31647058823535</v>
      </c>
      <c r="F3342">
        <v>12</v>
      </c>
      <c r="G3342">
        <v>2017</v>
      </c>
      <c r="H3342" s="31">
        <f t="shared" si="60"/>
        <v>34.586206896551722</v>
      </c>
    </row>
    <row r="3343" spans="1:8">
      <c r="A3343" s="1" t="s">
        <v>364</v>
      </c>
      <c r="B3343">
        <v>36</v>
      </c>
      <c r="C3343">
        <v>1270</v>
      </c>
      <c r="D3343" s="30">
        <v>850495.43</v>
      </c>
      <c r="E3343" s="30">
        <f t="shared" si="59"/>
        <v>669.68144094488196</v>
      </c>
      <c r="F3343">
        <v>12</v>
      </c>
      <c r="G3343">
        <v>2017</v>
      </c>
      <c r="H3343" s="31">
        <f t="shared" si="60"/>
        <v>35.277777777777779</v>
      </c>
    </row>
    <row r="3344" spans="1:8">
      <c r="A3344" s="1" t="s">
        <v>380</v>
      </c>
      <c r="B3344">
        <v>7</v>
      </c>
      <c r="C3344">
        <v>270</v>
      </c>
      <c r="D3344" s="30">
        <v>128914.64</v>
      </c>
      <c r="E3344" s="30">
        <f t="shared" si="59"/>
        <v>477.46162962962961</v>
      </c>
      <c r="F3344">
        <v>12</v>
      </c>
      <c r="G3344">
        <v>2017</v>
      </c>
      <c r="H3344" s="31">
        <f t="shared" si="60"/>
        <v>38.571428571428569</v>
      </c>
    </row>
    <row r="3345" spans="1:8">
      <c r="A3345" s="1" t="s">
        <v>366</v>
      </c>
      <c r="B3345">
        <v>287</v>
      </c>
      <c r="C3345">
        <v>11180</v>
      </c>
      <c r="D3345" s="30">
        <v>6652035.5199999996</v>
      </c>
      <c r="E3345" s="30">
        <f t="shared" si="59"/>
        <v>594.99423255813952</v>
      </c>
      <c r="F3345">
        <v>12</v>
      </c>
      <c r="G3345">
        <v>2017</v>
      </c>
      <c r="H3345" s="31">
        <f t="shared" si="60"/>
        <v>38.954703832752614</v>
      </c>
    </row>
    <row r="3346" spans="1:8">
      <c r="A3346" s="1" t="s">
        <v>372</v>
      </c>
      <c r="B3346">
        <v>11</v>
      </c>
      <c r="C3346">
        <v>431</v>
      </c>
      <c r="D3346" s="30">
        <v>261171.44</v>
      </c>
      <c r="E3346" s="30">
        <f t="shared" si="59"/>
        <v>605.96621809744784</v>
      </c>
      <c r="F3346">
        <v>12</v>
      </c>
      <c r="G3346">
        <v>2017</v>
      </c>
      <c r="H3346" s="31">
        <f t="shared" si="60"/>
        <v>39.18181818181818</v>
      </c>
    </row>
    <row r="3347" spans="1:8">
      <c r="A3347" s="1" t="s">
        <v>370</v>
      </c>
      <c r="B3347">
        <v>1</v>
      </c>
      <c r="C3347">
        <v>40</v>
      </c>
      <c r="D3347" s="30">
        <v>62471.21</v>
      </c>
      <c r="E3347" s="30">
        <f t="shared" si="59"/>
        <v>1561.78025</v>
      </c>
      <c r="F3347">
        <v>12</v>
      </c>
      <c r="G3347">
        <v>2017</v>
      </c>
      <c r="H3347" s="31">
        <f t="shared" si="60"/>
        <v>40</v>
      </c>
    </row>
    <row r="3348" spans="1:8">
      <c r="A3348" s="1" t="s">
        <v>367</v>
      </c>
      <c r="B3348">
        <v>42</v>
      </c>
      <c r="C3348">
        <v>1700</v>
      </c>
      <c r="D3348" s="30">
        <v>787857.35</v>
      </c>
      <c r="E3348" s="30">
        <f t="shared" ref="E3348:E3411" si="61">D3348/C3348</f>
        <v>463.44549999999998</v>
      </c>
      <c r="F3348">
        <v>12</v>
      </c>
      <c r="G3348">
        <v>2017</v>
      </c>
      <c r="H3348" s="31">
        <f t="shared" si="60"/>
        <v>40.476190476190474</v>
      </c>
    </row>
    <row r="3349" spans="1:8">
      <c r="A3349" s="1" t="s">
        <v>362</v>
      </c>
      <c r="B3349">
        <v>8</v>
      </c>
      <c r="C3349">
        <v>346</v>
      </c>
      <c r="D3349" s="30">
        <v>157170.68</v>
      </c>
      <c r="E3349" s="30">
        <f t="shared" si="61"/>
        <v>454.25052023121384</v>
      </c>
      <c r="F3349">
        <v>12</v>
      </c>
      <c r="G3349">
        <v>2017</v>
      </c>
      <c r="H3349" s="31">
        <f t="shared" si="60"/>
        <v>43.25</v>
      </c>
    </row>
    <row r="3350" spans="1:8">
      <c r="A3350" s="1" t="s">
        <v>377</v>
      </c>
      <c r="B3350">
        <v>54</v>
      </c>
      <c r="C3350">
        <v>2376</v>
      </c>
      <c r="D3350" s="30">
        <v>1697082.73</v>
      </c>
      <c r="E3350" s="30">
        <f t="shared" si="61"/>
        <v>714.26040824915822</v>
      </c>
      <c r="F3350">
        <v>12</v>
      </c>
      <c r="G3350">
        <v>2017</v>
      </c>
      <c r="H3350" s="31">
        <f t="shared" si="60"/>
        <v>44</v>
      </c>
    </row>
    <row r="3351" spans="1:8">
      <c r="A3351" s="1" t="s">
        <v>369</v>
      </c>
      <c r="B3351">
        <v>19</v>
      </c>
      <c r="C3351">
        <v>851</v>
      </c>
      <c r="D3351" s="30">
        <v>531968.49</v>
      </c>
      <c r="E3351" s="30">
        <f t="shared" si="61"/>
        <v>625.1098589894242</v>
      </c>
      <c r="F3351">
        <v>12</v>
      </c>
      <c r="G3351">
        <v>2017</v>
      </c>
      <c r="H3351" s="31">
        <f t="shared" si="60"/>
        <v>44.789473684210527</v>
      </c>
    </row>
    <row r="3352" spans="1:8">
      <c r="A3352" s="1" t="s">
        <v>371</v>
      </c>
      <c r="B3352">
        <v>15</v>
      </c>
      <c r="C3352">
        <v>674</v>
      </c>
      <c r="D3352" s="30">
        <v>362156.11</v>
      </c>
      <c r="E3352" s="30">
        <f t="shared" si="61"/>
        <v>537.32360534124632</v>
      </c>
      <c r="F3352">
        <v>12</v>
      </c>
      <c r="G3352">
        <v>2017</v>
      </c>
      <c r="H3352" s="31">
        <f t="shared" si="60"/>
        <v>44.93333333333333</v>
      </c>
    </row>
    <row r="3353" spans="1:8">
      <c r="A3353" s="1" t="s">
        <v>354</v>
      </c>
      <c r="B3353">
        <v>27</v>
      </c>
      <c r="C3353">
        <v>1214</v>
      </c>
      <c r="D3353" s="30">
        <v>602930.06000000006</v>
      </c>
      <c r="E3353" s="30">
        <f t="shared" si="61"/>
        <v>496.64749588138392</v>
      </c>
      <c r="F3353">
        <v>12</v>
      </c>
      <c r="G3353">
        <v>2017</v>
      </c>
      <c r="H3353" s="31">
        <f t="shared" si="60"/>
        <v>44.962962962962962</v>
      </c>
    </row>
    <row r="3354" spans="1:8">
      <c r="A3354" s="1" t="s">
        <v>400</v>
      </c>
      <c r="B3354">
        <v>1</v>
      </c>
      <c r="C3354">
        <v>47</v>
      </c>
      <c r="D3354" s="30">
        <v>26137.200000000001</v>
      </c>
      <c r="E3354" s="30">
        <f t="shared" si="61"/>
        <v>556.11063829787236</v>
      </c>
      <c r="F3354">
        <v>12</v>
      </c>
      <c r="G3354">
        <v>2017</v>
      </c>
      <c r="H3354" s="31">
        <f t="shared" si="60"/>
        <v>47</v>
      </c>
    </row>
    <row r="3355" spans="1:8">
      <c r="A3355" s="1" t="s">
        <v>376</v>
      </c>
      <c r="B3355">
        <v>8</v>
      </c>
      <c r="C3355">
        <v>376</v>
      </c>
      <c r="D3355" s="30">
        <v>195510.46</v>
      </c>
      <c r="E3355" s="30">
        <f t="shared" si="61"/>
        <v>519.97462765957448</v>
      </c>
      <c r="F3355">
        <v>12</v>
      </c>
      <c r="G3355">
        <v>2017</v>
      </c>
      <c r="H3355" s="31">
        <f t="shared" si="60"/>
        <v>47</v>
      </c>
    </row>
    <row r="3356" spans="1:8">
      <c r="A3356" s="1" t="s">
        <v>379</v>
      </c>
      <c r="B3356">
        <v>187</v>
      </c>
      <c r="C3356">
        <v>8977</v>
      </c>
      <c r="D3356" s="30">
        <v>8863507.3599999994</v>
      </c>
      <c r="E3356" s="30">
        <f t="shared" si="61"/>
        <v>987.35739779436335</v>
      </c>
      <c r="F3356">
        <v>12</v>
      </c>
      <c r="G3356">
        <v>2017</v>
      </c>
      <c r="H3356" s="31">
        <f t="shared" si="60"/>
        <v>48.00534759358289</v>
      </c>
    </row>
    <row r="3357" spans="1:8">
      <c r="A3357" s="1" t="s">
        <v>378</v>
      </c>
      <c r="B3357">
        <v>64</v>
      </c>
      <c r="C3357">
        <v>3162</v>
      </c>
      <c r="D3357" s="30">
        <v>4467101.2699999996</v>
      </c>
      <c r="E3357" s="30">
        <f t="shared" si="61"/>
        <v>1412.7454996837444</v>
      </c>
      <c r="F3357">
        <v>12</v>
      </c>
      <c r="G3357">
        <v>2017</v>
      </c>
      <c r="H3357" s="31">
        <f t="shared" si="60"/>
        <v>49.40625</v>
      </c>
    </row>
    <row r="3358" spans="1:8">
      <c r="A3358" s="1" t="s">
        <v>365</v>
      </c>
      <c r="B3358">
        <v>9</v>
      </c>
      <c r="C3358">
        <v>456</v>
      </c>
      <c r="D3358" s="30">
        <v>275010.01</v>
      </c>
      <c r="E3358" s="30">
        <f t="shared" si="61"/>
        <v>603.0921271929825</v>
      </c>
      <c r="F3358">
        <v>12</v>
      </c>
      <c r="G3358">
        <v>2017</v>
      </c>
      <c r="H3358" s="31">
        <f t="shared" si="60"/>
        <v>50.666666666666664</v>
      </c>
    </row>
    <row r="3359" spans="1:8">
      <c r="A3359" s="1" t="s">
        <v>383</v>
      </c>
      <c r="B3359">
        <v>24</v>
      </c>
      <c r="C3359">
        <v>1239</v>
      </c>
      <c r="D3359" s="30">
        <v>606830.73</v>
      </c>
      <c r="E3359" s="30">
        <f t="shared" si="61"/>
        <v>489.7746004842615</v>
      </c>
      <c r="F3359">
        <v>12</v>
      </c>
      <c r="G3359">
        <v>2017</v>
      </c>
      <c r="H3359" s="31">
        <f t="shared" si="60"/>
        <v>51.625</v>
      </c>
    </row>
    <row r="3360" spans="1:8">
      <c r="A3360" s="1" t="s">
        <v>398</v>
      </c>
      <c r="B3360">
        <v>4</v>
      </c>
      <c r="C3360">
        <v>213</v>
      </c>
      <c r="D3360" s="30">
        <v>181106.56</v>
      </c>
      <c r="E3360" s="30">
        <f t="shared" si="61"/>
        <v>850.2655399061033</v>
      </c>
      <c r="F3360">
        <v>12</v>
      </c>
      <c r="G3360">
        <v>2017</v>
      </c>
      <c r="H3360" s="31">
        <f t="shared" si="60"/>
        <v>53.25</v>
      </c>
    </row>
    <row r="3361" spans="1:8">
      <c r="A3361" s="1" t="s">
        <v>381</v>
      </c>
      <c r="B3361">
        <v>214</v>
      </c>
      <c r="C3361">
        <v>11925</v>
      </c>
      <c r="D3361" s="30">
        <v>9234379.9399999995</v>
      </c>
      <c r="E3361" s="30">
        <f t="shared" si="61"/>
        <v>774.37148343815511</v>
      </c>
      <c r="F3361">
        <v>12</v>
      </c>
      <c r="G3361">
        <v>2017</v>
      </c>
      <c r="H3361" s="31">
        <f t="shared" si="60"/>
        <v>55.72429906542056</v>
      </c>
    </row>
    <row r="3362" spans="1:8">
      <c r="A3362" s="1" t="s">
        <v>382</v>
      </c>
      <c r="B3362">
        <v>68</v>
      </c>
      <c r="C3362">
        <v>3844</v>
      </c>
      <c r="D3362" s="30">
        <v>2043325.86</v>
      </c>
      <c r="E3362" s="30">
        <f t="shared" si="61"/>
        <v>531.56239854318426</v>
      </c>
      <c r="F3362">
        <v>12</v>
      </c>
      <c r="G3362">
        <v>2017</v>
      </c>
      <c r="H3362" s="31">
        <f t="shared" si="60"/>
        <v>56.529411764705884</v>
      </c>
    </row>
    <row r="3363" spans="1:8">
      <c r="A3363" s="1" t="s">
        <v>385</v>
      </c>
      <c r="B3363">
        <v>69</v>
      </c>
      <c r="C3363">
        <v>4010</v>
      </c>
      <c r="D3363" s="30">
        <v>2014284.12</v>
      </c>
      <c r="E3363" s="30">
        <f t="shared" si="61"/>
        <v>502.31524189526186</v>
      </c>
      <c r="F3363">
        <v>12</v>
      </c>
      <c r="G3363">
        <v>2017</v>
      </c>
      <c r="H3363" s="31">
        <f t="shared" si="60"/>
        <v>58.115942028985508</v>
      </c>
    </row>
    <row r="3364" spans="1:8">
      <c r="A3364" s="1" t="s">
        <v>387</v>
      </c>
      <c r="B3364">
        <v>12</v>
      </c>
      <c r="C3364">
        <v>719</v>
      </c>
      <c r="D3364" s="30">
        <v>790198.94</v>
      </c>
      <c r="E3364" s="30">
        <f t="shared" si="61"/>
        <v>1099.0249513212796</v>
      </c>
      <c r="F3364">
        <v>12</v>
      </c>
      <c r="G3364">
        <v>2017</v>
      </c>
      <c r="H3364" s="31">
        <f t="shared" si="60"/>
        <v>59.916666666666664</v>
      </c>
    </row>
    <row r="3365" spans="1:8">
      <c r="A3365" s="1" t="s">
        <v>359</v>
      </c>
      <c r="B3365">
        <v>1</v>
      </c>
      <c r="C3365">
        <v>61</v>
      </c>
      <c r="D3365" s="30">
        <v>34118.28</v>
      </c>
      <c r="E3365" s="30">
        <f t="shared" si="61"/>
        <v>559.31606557377052</v>
      </c>
      <c r="F3365">
        <v>12</v>
      </c>
      <c r="G3365">
        <v>2017</v>
      </c>
      <c r="H3365" s="31">
        <f t="shared" si="60"/>
        <v>61</v>
      </c>
    </row>
    <row r="3366" spans="1:8">
      <c r="A3366" s="1" t="s">
        <v>386</v>
      </c>
      <c r="B3366">
        <v>25</v>
      </c>
      <c r="C3366">
        <v>1564</v>
      </c>
      <c r="D3366" s="30">
        <v>875199.68</v>
      </c>
      <c r="E3366" s="30">
        <f t="shared" si="61"/>
        <v>559.59058823529415</v>
      </c>
      <c r="F3366">
        <v>12</v>
      </c>
      <c r="G3366">
        <v>2017</v>
      </c>
      <c r="H3366" s="31">
        <f t="shared" si="60"/>
        <v>62.56</v>
      </c>
    </row>
    <row r="3367" spans="1:8">
      <c r="A3367" s="1" t="s">
        <v>384</v>
      </c>
      <c r="B3367">
        <v>5</v>
      </c>
      <c r="C3367">
        <v>317</v>
      </c>
      <c r="D3367" s="30">
        <v>157048.44</v>
      </c>
      <c r="E3367" s="30">
        <f t="shared" si="61"/>
        <v>495.42094637223977</v>
      </c>
      <c r="F3367">
        <v>12</v>
      </c>
      <c r="G3367">
        <v>2017</v>
      </c>
      <c r="H3367" s="31">
        <f t="shared" si="60"/>
        <v>63.4</v>
      </c>
    </row>
    <row r="3368" spans="1:8">
      <c r="A3368" s="1" t="s">
        <v>388</v>
      </c>
      <c r="B3368">
        <v>6</v>
      </c>
      <c r="C3368">
        <v>404</v>
      </c>
      <c r="D3368" s="30">
        <v>311240.92</v>
      </c>
      <c r="E3368" s="30">
        <f t="shared" si="61"/>
        <v>770.39831683168313</v>
      </c>
      <c r="F3368">
        <v>12</v>
      </c>
      <c r="G3368">
        <v>2017</v>
      </c>
      <c r="H3368" s="31">
        <f t="shared" si="60"/>
        <v>67.333333333333329</v>
      </c>
    </row>
    <row r="3369" spans="1:8">
      <c r="A3369" s="1" t="s">
        <v>462</v>
      </c>
      <c r="B3369">
        <v>1</v>
      </c>
      <c r="C3369">
        <v>72</v>
      </c>
      <c r="D3369" s="30">
        <v>33402.449999999997</v>
      </c>
      <c r="E3369" s="30">
        <f t="shared" si="61"/>
        <v>463.92291666666665</v>
      </c>
      <c r="F3369">
        <v>12</v>
      </c>
      <c r="G3369">
        <v>2017</v>
      </c>
      <c r="H3369" s="31">
        <f t="shared" si="60"/>
        <v>72</v>
      </c>
    </row>
    <row r="3370" spans="1:8">
      <c r="A3370" s="1" t="s">
        <v>390</v>
      </c>
      <c r="B3370">
        <v>82</v>
      </c>
      <c r="C3370">
        <v>5923</v>
      </c>
      <c r="D3370" s="30">
        <v>1901409.74</v>
      </c>
      <c r="E3370" s="30">
        <f t="shared" si="61"/>
        <v>321.02139794023299</v>
      </c>
      <c r="F3370">
        <v>12</v>
      </c>
      <c r="G3370">
        <v>2017</v>
      </c>
      <c r="H3370" s="31">
        <f t="shared" si="60"/>
        <v>72.231707317073173</v>
      </c>
    </row>
    <row r="3371" spans="1:8">
      <c r="A3371" s="1" t="s">
        <v>392</v>
      </c>
      <c r="B3371">
        <v>27</v>
      </c>
      <c r="C3371">
        <v>2079</v>
      </c>
      <c r="D3371" s="30">
        <v>1141062.25</v>
      </c>
      <c r="E3371" s="30">
        <f t="shared" si="61"/>
        <v>548.85149110149109</v>
      </c>
      <c r="F3371">
        <v>12</v>
      </c>
      <c r="G3371">
        <v>2017</v>
      </c>
      <c r="H3371" s="31">
        <f t="shared" si="60"/>
        <v>77</v>
      </c>
    </row>
    <row r="3372" spans="1:8">
      <c r="A3372" s="1" t="s">
        <v>391</v>
      </c>
      <c r="B3372">
        <v>11</v>
      </c>
      <c r="C3372">
        <v>887</v>
      </c>
      <c r="D3372" s="30">
        <v>746376.06</v>
      </c>
      <c r="E3372" s="30">
        <f t="shared" si="61"/>
        <v>841.46117249154463</v>
      </c>
      <c r="F3372">
        <v>12</v>
      </c>
      <c r="G3372">
        <v>2017</v>
      </c>
      <c r="H3372" s="31">
        <f t="shared" si="60"/>
        <v>80.63636363636364</v>
      </c>
    </row>
    <row r="3373" spans="1:8">
      <c r="A3373" s="1" t="s">
        <v>395</v>
      </c>
      <c r="B3373">
        <v>54</v>
      </c>
      <c r="C3373">
        <v>4612</v>
      </c>
      <c r="D3373" s="30">
        <v>2326653.75</v>
      </c>
      <c r="E3373" s="30">
        <f t="shared" si="61"/>
        <v>504.47826322636598</v>
      </c>
      <c r="F3373">
        <v>12</v>
      </c>
      <c r="G3373">
        <v>2017</v>
      </c>
      <c r="H3373" s="31">
        <f t="shared" si="60"/>
        <v>85.407407407407405</v>
      </c>
    </row>
    <row r="3374" spans="1:8">
      <c r="A3374" s="1" t="s">
        <v>389</v>
      </c>
      <c r="B3374">
        <v>11</v>
      </c>
      <c r="C3374">
        <v>942</v>
      </c>
      <c r="D3374" s="30">
        <v>657403.13</v>
      </c>
      <c r="E3374" s="30">
        <f t="shared" si="61"/>
        <v>697.88018046709135</v>
      </c>
      <c r="F3374">
        <v>12</v>
      </c>
      <c r="G3374">
        <v>2017</v>
      </c>
      <c r="H3374" s="31">
        <f t="shared" si="60"/>
        <v>85.63636363636364</v>
      </c>
    </row>
    <row r="3375" spans="1:8">
      <c r="A3375" s="1" t="s">
        <v>394</v>
      </c>
      <c r="B3375">
        <v>18</v>
      </c>
      <c r="C3375">
        <v>1558</v>
      </c>
      <c r="D3375" s="30">
        <v>1698031.16</v>
      </c>
      <c r="E3375" s="30">
        <f t="shared" si="61"/>
        <v>1089.8787933247752</v>
      </c>
      <c r="F3375">
        <v>12</v>
      </c>
      <c r="G3375">
        <v>2017</v>
      </c>
      <c r="H3375" s="31">
        <f t="shared" si="60"/>
        <v>86.555555555555557</v>
      </c>
    </row>
    <row r="3376" spans="1:8">
      <c r="A3376" s="1" t="s">
        <v>393</v>
      </c>
      <c r="B3376">
        <v>42</v>
      </c>
      <c r="C3376">
        <v>3686</v>
      </c>
      <c r="D3376" s="30">
        <v>2579619.96</v>
      </c>
      <c r="E3376" s="30">
        <f t="shared" si="61"/>
        <v>699.84263700488339</v>
      </c>
      <c r="F3376">
        <v>12</v>
      </c>
      <c r="G3376">
        <v>2017</v>
      </c>
      <c r="H3376" s="31">
        <f t="shared" si="60"/>
        <v>87.761904761904759</v>
      </c>
    </row>
    <row r="3377" spans="1:8">
      <c r="A3377" s="1" t="s">
        <v>374</v>
      </c>
      <c r="B3377">
        <v>6</v>
      </c>
      <c r="C3377">
        <v>566</v>
      </c>
      <c r="D3377" s="30">
        <v>417945.32</v>
      </c>
      <c r="E3377" s="30">
        <f t="shared" si="61"/>
        <v>738.41929328621904</v>
      </c>
      <c r="F3377">
        <v>12</v>
      </c>
      <c r="G3377">
        <v>2017</v>
      </c>
      <c r="H3377" s="31">
        <f t="shared" si="60"/>
        <v>94.333333333333329</v>
      </c>
    </row>
    <row r="3378" spans="1:8">
      <c r="A3378" s="1" t="s">
        <v>399</v>
      </c>
      <c r="B3378">
        <v>10</v>
      </c>
      <c r="C3378">
        <v>959</v>
      </c>
      <c r="D3378" s="30">
        <v>671288.54</v>
      </c>
      <c r="E3378" s="30">
        <f t="shared" si="61"/>
        <v>699.98805005213774</v>
      </c>
      <c r="F3378">
        <v>12</v>
      </c>
      <c r="G3378">
        <v>2017</v>
      </c>
      <c r="H3378" s="31">
        <f t="shared" si="60"/>
        <v>95.9</v>
      </c>
    </row>
    <row r="3379" spans="1:8">
      <c r="A3379" s="1" t="s">
        <v>397</v>
      </c>
      <c r="B3379">
        <v>63</v>
      </c>
      <c r="C3379">
        <v>6046</v>
      </c>
      <c r="D3379" s="30">
        <v>4425411.62</v>
      </c>
      <c r="E3379" s="30">
        <f t="shared" si="61"/>
        <v>731.95693350975853</v>
      </c>
      <c r="F3379">
        <v>12</v>
      </c>
      <c r="G3379">
        <v>2017</v>
      </c>
      <c r="H3379" s="31">
        <f t="shared" si="60"/>
        <v>95.968253968253961</v>
      </c>
    </row>
    <row r="3380" spans="1:8">
      <c r="A3380" s="1" t="s">
        <v>402</v>
      </c>
      <c r="B3380">
        <v>2</v>
      </c>
      <c r="C3380">
        <v>193</v>
      </c>
      <c r="D3380" s="30">
        <v>67492.179999999993</v>
      </c>
      <c r="E3380" s="30">
        <f t="shared" si="61"/>
        <v>349.700414507772</v>
      </c>
      <c r="F3380">
        <v>12</v>
      </c>
      <c r="G3380">
        <v>2017</v>
      </c>
      <c r="H3380" s="31">
        <f t="shared" si="60"/>
        <v>96.5</v>
      </c>
    </row>
    <row r="3381" spans="1:8">
      <c r="A3381" s="1" t="s">
        <v>396</v>
      </c>
      <c r="B3381">
        <v>84</v>
      </c>
      <c r="C3381">
        <v>8308</v>
      </c>
      <c r="D3381" s="30">
        <v>5144277.32</v>
      </c>
      <c r="E3381" s="30">
        <f t="shared" si="61"/>
        <v>619.19563312469916</v>
      </c>
      <c r="F3381">
        <v>12</v>
      </c>
      <c r="G3381">
        <v>2017</v>
      </c>
      <c r="H3381" s="31">
        <f t="shared" si="60"/>
        <v>98.904761904761898</v>
      </c>
    </row>
    <row r="3382" spans="1:8">
      <c r="A3382" s="1" t="s">
        <v>403</v>
      </c>
      <c r="B3382">
        <v>284</v>
      </c>
      <c r="C3382">
        <v>29441</v>
      </c>
      <c r="D3382" s="30">
        <v>10047735.119999999</v>
      </c>
      <c r="E3382" s="30">
        <f t="shared" si="61"/>
        <v>341.28375802452359</v>
      </c>
      <c r="F3382">
        <v>12</v>
      </c>
      <c r="G3382">
        <v>2017</v>
      </c>
      <c r="H3382" s="31">
        <f t="shared" si="60"/>
        <v>103.66549295774648</v>
      </c>
    </row>
    <row r="3383" spans="1:8">
      <c r="A3383" s="1" t="s">
        <v>405</v>
      </c>
      <c r="B3383">
        <v>55</v>
      </c>
      <c r="C3383">
        <v>6462</v>
      </c>
      <c r="D3383" s="30">
        <v>5033292.55</v>
      </c>
      <c r="E3383" s="30">
        <f t="shared" si="61"/>
        <v>778.90630609718346</v>
      </c>
      <c r="F3383">
        <v>12</v>
      </c>
      <c r="G3383">
        <v>2017</v>
      </c>
      <c r="H3383" s="31">
        <f t="shared" si="60"/>
        <v>117.49090909090908</v>
      </c>
    </row>
    <row r="3384" spans="1:8">
      <c r="A3384" s="1" t="s">
        <v>404</v>
      </c>
      <c r="B3384">
        <v>42</v>
      </c>
      <c r="C3384">
        <v>5321</v>
      </c>
      <c r="D3384" s="30">
        <v>3737305.61</v>
      </c>
      <c r="E3384" s="30">
        <f t="shared" si="61"/>
        <v>702.3690302574704</v>
      </c>
      <c r="F3384">
        <v>12</v>
      </c>
      <c r="G3384">
        <v>2017</v>
      </c>
      <c r="H3384" s="31">
        <f t="shared" si="60"/>
        <v>126.69047619047619</v>
      </c>
    </row>
    <row r="3385" spans="1:8">
      <c r="A3385" s="1" t="s">
        <v>406</v>
      </c>
      <c r="B3385">
        <v>9</v>
      </c>
      <c r="C3385">
        <v>1178</v>
      </c>
      <c r="D3385" s="30">
        <v>861820.94</v>
      </c>
      <c r="E3385" s="30">
        <f t="shared" si="61"/>
        <v>731.59672325976226</v>
      </c>
      <c r="F3385">
        <v>12</v>
      </c>
      <c r="G3385">
        <v>2017</v>
      </c>
      <c r="H3385" s="31">
        <f t="shared" si="60"/>
        <v>130.88888888888889</v>
      </c>
    </row>
    <row r="3386" spans="1:8">
      <c r="A3386" s="1" t="s">
        <v>401</v>
      </c>
      <c r="B3386">
        <v>17</v>
      </c>
      <c r="C3386">
        <v>2448</v>
      </c>
      <c r="D3386" s="30">
        <v>1469645.98</v>
      </c>
      <c r="E3386" s="30">
        <f t="shared" si="61"/>
        <v>600.34558006535951</v>
      </c>
      <c r="F3386">
        <v>12</v>
      </c>
      <c r="G3386">
        <v>2017</v>
      </c>
      <c r="H3386" s="31">
        <f t="shared" si="60"/>
        <v>144</v>
      </c>
    </row>
    <row r="3387" spans="1:8">
      <c r="A3387" s="1" t="s">
        <v>410</v>
      </c>
      <c r="B3387">
        <v>8</v>
      </c>
      <c r="C3387">
        <v>1311</v>
      </c>
      <c r="D3387" s="30">
        <v>785256.8</v>
      </c>
      <c r="E3387" s="30">
        <f t="shared" si="61"/>
        <v>598.97543859649124</v>
      </c>
      <c r="F3387">
        <v>12</v>
      </c>
      <c r="G3387">
        <v>2017</v>
      </c>
      <c r="H3387" s="31">
        <f t="shared" si="60"/>
        <v>163.875</v>
      </c>
    </row>
    <row r="3388" spans="1:8">
      <c r="A3388" s="1" t="s">
        <v>408</v>
      </c>
      <c r="B3388">
        <v>15</v>
      </c>
      <c r="C3388">
        <v>2565</v>
      </c>
      <c r="D3388" s="30">
        <v>3336221.51</v>
      </c>
      <c r="E3388" s="30">
        <f t="shared" si="61"/>
        <v>1300.6711539961013</v>
      </c>
      <c r="F3388">
        <v>12</v>
      </c>
      <c r="G3388">
        <v>2017</v>
      </c>
      <c r="H3388" s="31">
        <f t="shared" si="60"/>
        <v>171</v>
      </c>
    </row>
    <row r="3389" spans="1:8">
      <c r="A3389" s="1" t="s">
        <v>411</v>
      </c>
      <c r="B3389">
        <v>127</v>
      </c>
      <c r="C3389">
        <v>21792</v>
      </c>
      <c r="D3389" s="30">
        <v>10489163.35</v>
      </c>
      <c r="E3389" s="30">
        <f t="shared" si="61"/>
        <v>481.33091730910422</v>
      </c>
      <c r="F3389">
        <v>12</v>
      </c>
      <c r="G3389">
        <v>2017</v>
      </c>
      <c r="H3389" s="31">
        <f t="shared" si="60"/>
        <v>171.59055118110237</v>
      </c>
    </row>
    <row r="3390" spans="1:8">
      <c r="A3390" s="1" t="s">
        <v>409</v>
      </c>
      <c r="B3390">
        <v>8</v>
      </c>
      <c r="C3390">
        <v>1391</v>
      </c>
      <c r="D3390" s="30">
        <v>558040.51</v>
      </c>
      <c r="E3390" s="30">
        <f t="shared" si="61"/>
        <v>401.17937455068295</v>
      </c>
      <c r="F3390">
        <v>12</v>
      </c>
      <c r="G3390">
        <v>2017</v>
      </c>
      <c r="H3390" s="31">
        <f t="shared" si="60"/>
        <v>173.875</v>
      </c>
    </row>
    <row r="3391" spans="1:8">
      <c r="A3391" s="1" t="s">
        <v>412</v>
      </c>
      <c r="B3391">
        <v>3</v>
      </c>
      <c r="C3391">
        <v>538</v>
      </c>
      <c r="D3391" s="30">
        <v>285722.99</v>
      </c>
      <c r="E3391" s="30">
        <f t="shared" si="61"/>
        <v>531.08362453531595</v>
      </c>
      <c r="F3391">
        <v>12</v>
      </c>
      <c r="G3391">
        <v>2017</v>
      </c>
      <c r="H3391" s="31">
        <f t="shared" si="60"/>
        <v>179.33333333333334</v>
      </c>
    </row>
    <row r="3392" spans="1:8">
      <c r="A3392" s="1" t="s">
        <v>407</v>
      </c>
      <c r="B3392">
        <v>3</v>
      </c>
      <c r="C3392">
        <v>575</v>
      </c>
      <c r="D3392" s="30">
        <v>301182.07</v>
      </c>
      <c r="E3392" s="30">
        <f t="shared" si="61"/>
        <v>523.7949043478261</v>
      </c>
      <c r="F3392">
        <v>12</v>
      </c>
      <c r="G3392">
        <v>2017</v>
      </c>
      <c r="H3392" s="31">
        <f t="shared" si="60"/>
        <v>191.66666666666666</v>
      </c>
    </row>
    <row r="3393" spans="1:8">
      <c r="A3393" s="1" t="s">
        <v>414</v>
      </c>
      <c r="B3393">
        <v>3</v>
      </c>
      <c r="C3393">
        <v>677</v>
      </c>
      <c r="D3393" s="30">
        <v>649946.93000000005</v>
      </c>
      <c r="E3393" s="30">
        <f t="shared" si="61"/>
        <v>960.0397784342689</v>
      </c>
      <c r="F3393">
        <v>12</v>
      </c>
      <c r="G3393">
        <v>2017</v>
      </c>
      <c r="H3393" s="31">
        <f t="shared" si="60"/>
        <v>225.66666666666666</v>
      </c>
    </row>
    <row r="3394" spans="1:8">
      <c r="A3394" s="1" t="s">
        <v>415</v>
      </c>
      <c r="B3394">
        <v>4</v>
      </c>
      <c r="C3394">
        <v>915</v>
      </c>
      <c r="D3394" s="30">
        <v>787515.6</v>
      </c>
      <c r="E3394" s="30">
        <f t="shared" si="61"/>
        <v>860.67278688524584</v>
      </c>
      <c r="F3394">
        <v>12</v>
      </c>
      <c r="G3394">
        <v>2017</v>
      </c>
      <c r="H3394" s="31">
        <f t="shared" si="60"/>
        <v>228.75</v>
      </c>
    </row>
    <row r="3395" spans="1:8">
      <c r="A3395" s="1" t="s">
        <v>413</v>
      </c>
      <c r="B3395">
        <v>26</v>
      </c>
      <c r="C3395">
        <v>6312</v>
      </c>
      <c r="D3395" s="30">
        <v>4837068.6100000003</v>
      </c>
      <c r="E3395" s="30">
        <f t="shared" si="61"/>
        <v>766.32899397972119</v>
      </c>
      <c r="F3395">
        <v>12</v>
      </c>
      <c r="G3395">
        <v>2017</v>
      </c>
      <c r="H3395" s="31">
        <f t="shared" si="60"/>
        <v>242.76923076923077</v>
      </c>
    </row>
    <row r="3396" spans="1:8">
      <c r="A3396" s="1" t="s">
        <v>417</v>
      </c>
      <c r="B3396">
        <v>49</v>
      </c>
      <c r="C3396">
        <v>16655</v>
      </c>
      <c r="D3396" s="30">
        <v>11541393.98</v>
      </c>
      <c r="E3396" s="30">
        <f t="shared" si="61"/>
        <v>692.96871690183127</v>
      </c>
      <c r="F3396">
        <v>12</v>
      </c>
      <c r="G3396">
        <v>2017</v>
      </c>
      <c r="H3396" s="31">
        <f t="shared" ref="H3396:H3459" si="62">C3396/B3396</f>
        <v>339.89795918367349</v>
      </c>
    </row>
    <row r="3397" spans="1:8">
      <c r="A3397" s="1" t="s">
        <v>416</v>
      </c>
      <c r="B3397">
        <v>2</v>
      </c>
      <c r="C3397">
        <v>682</v>
      </c>
      <c r="D3397" s="30">
        <v>256628.9</v>
      </c>
      <c r="E3397" s="30">
        <f t="shared" si="61"/>
        <v>376.28870967741932</v>
      </c>
      <c r="F3397">
        <v>12</v>
      </c>
      <c r="G3397">
        <v>2017</v>
      </c>
      <c r="H3397" s="31">
        <f t="shared" si="62"/>
        <v>341</v>
      </c>
    </row>
    <row r="3398" spans="1:8">
      <c r="A3398" s="1" t="s">
        <v>418</v>
      </c>
      <c r="B3398">
        <v>10</v>
      </c>
      <c r="C3398">
        <v>3863</v>
      </c>
      <c r="D3398" s="30">
        <v>2661011.9900000002</v>
      </c>
      <c r="E3398" s="30">
        <f t="shared" si="61"/>
        <v>688.84597204245415</v>
      </c>
      <c r="F3398">
        <v>12</v>
      </c>
      <c r="G3398">
        <v>2017</v>
      </c>
      <c r="H3398" s="31">
        <f t="shared" si="62"/>
        <v>386.3</v>
      </c>
    </row>
    <row r="3399" spans="1:8">
      <c r="A3399" s="1" t="s">
        <v>421</v>
      </c>
      <c r="B3399">
        <v>3</v>
      </c>
      <c r="C3399">
        <v>1701</v>
      </c>
      <c r="D3399" s="30">
        <v>1432392.49</v>
      </c>
      <c r="E3399" s="30">
        <f t="shared" si="61"/>
        <v>842.08847148736038</v>
      </c>
      <c r="F3399">
        <v>12</v>
      </c>
      <c r="G3399">
        <v>2017</v>
      </c>
      <c r="H3399" s="31">
        <f t="shared" si="62"/>
        <v>567</v>
      </c>
    </row>
    <row r="3400" spans="1:8">
      <c r="A3400" s="1" t="s">
        <v>420</v>
      </c>
      <c r="B3400">
        <v>5</v>
      </c>
      <c r="C3400">
        <v>3034</v>
      </c>
      <c r="D3400" s="30">
        <v>3554146.89</v>
      </c>
      <c r="E3400" s="30">
        <f t="shared" si="61"/>
        <v>1171.4393177323666</v>
      </c>
      <c r="F3400">
        <v>12</v>
      </c>
      <c r="G3400">
        <v>2017</v>
      </c>
      <c r="H3400" s="31">
        <f t="shared" si="62"/>
        <v>606.79999999999995</v>
      </c>
    </row>
    <row r="3401" spans="1:8">
      <c r="A3401" s="1" t="s">
        <v>422</v>
      </c>
      <c r="B3401">
        <v>9</v>
      </c>
      <c r="C3401">
        <v>5570</v>
      </c>
      <c r="D3401" s="30">
        <v>4775815.99</v>
      </c>
      <c r="E3401" s="30">
        <f t="shared" si="61"/>
        <v>857.41759245960509</v>
      </c>
      <c r="F3401">
        <v>12</v>
      </c>
      <c r="G3401">
        <v>2017</v>
      </c>
      <c r="H3401" s="31">
        <f t="shared" si="62"/>
        <v>618.88888888888891</v>
      </c>
    </row>
    <row r="3402" spans="1:8">
      <c r="A3402" s="1" t="s">
        <v>419</v>
      </c>
      <c r="B3402">
        <v>97</v>
      </c>
      <c r="C3402">
        <v>63192</v>
      </c>
      <c r="D3402" s="30">
        <v>36668553.770000003</v>
      </c>
      <c r="E3402" s="30">
        <f t="shared" si="61"/>
        <v>580.27208776427403</v>
      </c>
      <c r="F3402">
        <v>12</v>
      </c>
      <c r="G3402">
        <v>2017</v>
      </c>
      <c r="H3402" s="31">
        <f t="shared" si="62"/>
        <v>651.46391752577324</v>
      </c>
    </row>
    <row r="3403" spans="1:8">
      <c r="A3403" s="1" t="s">
        <v>423</v>
      </c>
      <c r="B3403">
        <v>9</v>
      </c>
      <c r="C3403">
        <v>7133</v>
      </c>
      <c r="D3403" s="30">
        <v>5663847.2400000002</v>
      </c>
      <c r="E3403" s="30">
        <f t="shared" si="61"/>
        <v>794.03438104584325</v>
      </c>
      <c r="F3403">
        <v>12</v>
      </c>
      <c r="G3403">
        <v>2017</v>
      </c>
      <c r="H3403" s="31">
        <f t="shared" si="62"/>
        <v>792.55555555555554</v>
      </c>
    </row>
    <row r="3404" spans="1:8">
      <c r="A3404" s="40" t="s">
        <v>158</v>
      </c>
      <c r="B3404" s="40">
        <v>1</v>
      </c>
      <c r="C3404" s="40">
        <v>1</v>
      </c>
      <c r="D3404" s="41">
        <v>310</v>
      </c>
      <c r="E3404" s="30">
        <f t="shared" si="61"/>
        <v>310</v>
      </c>
      <c r="F3404">
        <v>12</v>
      </c>
      <c r="G3404">
        <v>2018</v>
      </c>
      <c r="H3404" s="31">
        <f t="shared" si="62"/>
        <v>1</v>
      </c>
    </row>
    <row r="3405" spans="1:8">
      <c r="A3405" s="40" t="s">
        <v>463</v>
      </c>
      <c r="B3405" s="40">
        <v>1</v>
      </c>
      <c r="C3405" s="40">
        <v>1</v>
      </c>
      <c r="D3405" s="41">
        <v>2000</v>
      </c>
      <c r="E3405" s="30">
        <f t="shared" si="61"/>
        <v>2000</v>
      </c>
      <c r="F3405">
        <v>12</v>
      </c>
      <c r="G3405">
        <v>2018</v>
      </c>
      <c r="H3405" s="31">
        <f t="shared" si="62"/>
        <v>1</v>
      </c>
    </row>
    <row r="3406" spans="1:8">
      <c r="A3406" s="40" t="s">
        <v>464</v>
      </c>
      <c r="B3406" s="40">
        <v>1</v>
      </c>
      <c r="C3406" s="40">
        <v>1</v>
      </c>
      <c r="D3406" s="41">
        <v>304.17</v>
      </c>
      <c r="E3406" s="30">
        <f t="shared" si="61"/>
        <v>304.17</v>
      </c>
      <c r="F3406">
        <v>12</v>
      </c>
      <c r="G3406">
        <v>2018</v>
      </c>
      <c r="H3406" s="31">
        <f t="shared" si="62"/>
        <v>1</v>
      </c>
    </row>
    <row r="3407" spans="1:8">
      <c r="A3407" s="40" t="s">
        <v>425</v>
      </c>
      <c r="B3407" s="40">
        <v>2</v>
      </c>
      <c r="C3407" s="40">
        <v>3</v>
      </c>
      <c r="D3407" s="41">
        <v>1804.17</v>
      </c>
      <c r="E3407" s="30">
        <f t="shared" si="61"/>
        <v>601.39</v>
      </c>
      <c r="F3407">
        <v>12</v>
      </c>
      <c r="G3407">
        <v>2018</v>
      </c>
      <c r="H3407" s="31">
        <f t="shared" si="62"/>
        <v>1.5</v>
      </c>
    </row>
    <row r="3408" spans="1:8">
      <c r="A3408" s="40" t="s">
        <v>465</v>
      </c>
      <c r="B3408" s="40">
        <v>1</v>
      </c>
      <c r="C3408" s="40">
        <v>2</v>
      </c>
      <c r="D3408" s="41">
        <v>620</v>
      </c>
      <c r="E3408" s="30">
        <f t="shared" si="61"/>
        <v>310</v>
      </c>
      <c r="F3408">
        <v>12</v>
      </c>
      <c r="G3408">
        <v>2018</v>
      </c>
      <c r="H3408" s="31">
        <f t="shared" si="62"/>
        <v>2</v>
      </c>
    </row>
    <row r="3409" spans="1:8">
      <c r="A3409" s="40" t="s">
        <v>437</v>
      </c>
      <c r="B3409" s="40">
        <v>1</v>
      </c>
      <c r="C3409" s="40">
        <v>2</v>
      </c>
      <c r="D3409" s="41">
        <v>608.34</v>
      </c>
      <c r="E3409" s="30">
        <f t="shared" si="61"/>
        <v>304.17</v>
      </c>
      <c r="F3409">
        <v>12</v>
      </c>
      <c r="G3409">
        <v>2018</v>
      </c>
      <c r="H3409" s="31">
        <f t="shared" si="62"/>
        <v>2</v>
      </c>
    </row>
    <row r="3410" spans="1:8">
      <c r="A3410" s="40" t="s">
        <v>466</v>
      </c>
      <c r="B3410" s="40">
        <v>1</v>
      </c>
      <c r="C3410" s="40">
        <v>2</v>
      </c>
      <c r="D3410" s="41">
        <v>874.17</v>
      </c>
      <c r="E3410" s="30">
        <f t="shared" si="61"/>
        <v>437.08499999999998</v>
      </c>
      <c r="F3410">
        <v>12</v>
      </c>
      <c r="G3410">
        <v>2018</v>
      </c>
      <c r="H3410" s="31">
        <f t="shared" si="62"/>
        <v>2</v>
      </c>
    </row>
    <row r="3411" spans="1:8">
      <c r="A3411" s="40" t="s">
        <v>467</v>
      </c>
      <c r="B3411" s="40">
        <v>2</v>
      </c>
      <c r="C3411" s="40">
        <v>4</v>
      </c>
      <c r="D3411" s="41">
        <v>1455.72</v>
      </c>
      <c r="E3411" s="30">
        <f t="shared" si="61"/>
        <v>363.93</v>
      </c>
      <c r="F3411">
        <v>12</v>
      </c>
      <c r="G3411">
        <v>2018</v>
      </c>
      <c r="H3411" s="31">
        <f t="shared" si="62"/>
        <v>2</v>
      </c>
    </row>
    <row r="3412" spans="1:8">
      <c r="A3412" s="40" t="s">
        <v>164</v>
      </c>
      <c r="B3412" s="40">
        <v>2</v>
      </c>
      <c r="C3412" s="40">
        <v>4</v>
      </c>
      <c r="D3412" s="41">
        <v>1348.5</v>
      </c>
      <c r="E3412" s="30">
        <f t="shared" ref="E3412:E3475" si="63">D3412/C3412</f>
        <v>337.125</v>
      </c>
      <c r="F3412">
        <v>12</v>
      </c>
      <c r="G3412">
        <v>2018</v>
      </c>
      <c r="H3412" s="31">
        <f t="shared" si="62"/>
        <v>2</v>
      </c>
    </row>
    <row r="3413" spans="1:8">
      <c r="A3413" s="40" t="s">
        <v>468</v>
      </c>
      <c r="B3413" s="40">
        <v>4</v>
      </c>
      <c r="C3413" s="40">
        <v>8</v>
      </c>
      <c r="D3413" s="41">
        <v>3960.01</v>
      </c>
      <c r="E3413" s="30">
        <f t="shared" si="63"/>
        <v>495.00125000000003</v>
      </c>
      <c r="F3413">
        <v>12</v>
      </c>
      <c r="G3413">
        <v>2018</v>
      </c>
      <c r="H3413" s="31">
        <f t="shared" si="62"/>
        <v>2</v>
      </c>
    </row>
    <row r="3414" spans="1:8">
      <c r="A3414" s="40" t="s">
        <v>469</v>
      </c>
      <c r="B3414" s="40">
        <v>1</v>
      </c>
      <c r="C3414" s="40">
        <v>2</v>
      </c>
      <c r="D3414" s="41">
        <v>608.34</v>
      </c>
      <c r="E3414" s="30">
        <f t="shared" si="63"/>
        <v>304.17</v>
      </c>
      <c r="F3414">
        <v>12</v>
      </c>
      <c r="G3414">
        <v>2018</v>
      </c>
      <c r="H3414" s="31">
        <f t="shared" si="62"/>
        <v>2</v>
      </c>
    </row>
    <row r="3415" spans="1:8">
      <c r="A3415" s="40" t="s">
        <v>470</v>
      </c>
      <c r="B3415" s="40">
        <v>1</v>
      </c>
      <c r="C3415" s="40">
        <v>2</v>
      </c>
      <c r="D3415" s="41">
        <v>465</v>
      </c>
      <c r="E3415" s="30">
        <f t="shared" si="63"/>
        <v>232.5</v>
      </c>
      <c r="F3415">
        <v>12</v>
      </c>
      <c r="G3415">
        <v>2018</v>
      </c>
      <c r="H3415" s="31">
        <f t="shared" si="62"/>
        <v>2</v>
      </c>
    </row>
    <row r="3416" spans="1:8">
      <c r="A3416" s="40" t="s">
        <v>471</v>
      </c>
      <c r="B3416" s="40">
        <v>1</v>
      </c>
      <c r="C3416" s="40">
        <v>2</v>
      </c>
      <c r="D3416" s="41">
        <v>760</v>
      </c>
      <c r="E3416" s="30">
        <f t="shared" si="63"/>
        <v>380</v>
      </c>
      <c r="F3416">
        <v>12</v>
      </c>
      <c r="G3416">
        <v>2018</v>
      </c>
      <c r="H3416" s="31">
        <f t="shared" si="62"/>
        <v>2</v>
      </c>
    </row>
    <row r="3417" spans="1:8">
      <c r="A3417" s="40" t="s">
        <v>436</v>
      </c>
      <c r="B3417" s="40">
        <v>4</v>
      </c>
      <c r="C3417" s="40">
        <v>8</v>
      </c>
      <c r="D3417" s="41">
        <v>4585.99</v>
      </c>
      <c r="E3417" s="30">
        <f t="shared" si="63"/>
        <v>573.24874999999997</v>
      </c>
      <c r="F3417">
        <v>12</v>
      </c>
      <c r="G3417">
        <v>2018</v>
      </c>
      <c r="H3417" s="31">
        <f t="shared" si="62"/>
        <v>2</v>
      </c>
    </row>
    <row r="3418" spans="1:8">
      <c r="A3418" s="40" t="s">
        <v>472</v>
      </c>
      <c r="B3418" s="40">
        <v>2</v>
      </c>
      <c r="C3418" s="40">
        <v>4</v>
      </c>
      <c r="D3418" s="41">
        <v>1216.68</v>
      </c>
      <c r="E3418" s="30">
        <f t="shared" si="63"/>
        <v>304.17</v>
      </c>
      <c r="F3418">
        <v>12</v>
      </c>
      <c r="G3418">
        <v>2018</v>
      </c>
      <c r="H3418" s="31">
        <f t="shared" si="62"/>
        <v>2</v>
      </c>
    </row>
    <row r="3419" spans="1:8">
      <c r="A3419" s="40" t="s">
        <v>473</v>
      </c>
      <c r="B3419" s="40">
        <v>1</v>
      </c>
      <c r="C3419" s="40">
        <v>2</v>
      </c>
      <c r="D3419" s="41">
        <v>608.34</v>
      </c>
      <c r="E3419" s="30">
        <f t="shared" si="63"/>
        <v>304.17</v>
      </c>
      <c r="F3419">
        <v>12</v>
      </c>
      <c r="G3419">
        <v>2018</v>
      </c>
      <c r="H3419" s="31">
        <f t="shared" si="62"/>
        <v>2</v>
      </c>
    </row>
    <row r="3420" spans="1:8">
      <c r="A3420" s="40" t="s">
        <v>172</v>
      </c>
      <c r="B3420" s="40">
        <v>5</v>
      </c>
      <c r="C3420" s="40">
        <v>11</v>
      </c>
      <c r="D3420" s="41">
        <v>3455</v>
      </c>
      <c r="E3420" s="30">
        <f t="shared" si="63"/>
        <v>314.09090909090907</v>
      </c>
      <c r="F3420">
        <v>12</v>
      </c>
      <c r="G3420">
        <v>2018</v>
      </c>
      <c r="H3420" s="31">
        <f t="shared" si="62"/>
        <v>2.2000000000000002</v>
      </c>
    </row>
    <row r="3421" spans="1:8">
      <c r="A3421" s="40" t="s">
        <v>434</v>
      </c>
      <c r="B3421" s="40">
        <v>5</v>
      </c>
      <c r="C3421" s="40">
        <v>11</v>
      </c>
      <c r="D3421" s="41">
        <v>4292.51</v>
      </c>
      <c r="E3421" s="30">
        <f t="shared" si="63"/>
        <v>390.22818181818184</v>
      </c>
      <c r="F3421">
        <v>12</v>
      </c>
      <c r="G3421">
        <v>2018</v>
      </c>
      <c r="H3421" s="31">
        <f t="shared" si="62"/>
        <v>2.2000000000000002</v>
      </c>
    </row>
    <row r="3422" spans="1:8">
      <c r="A3422" s="40" t="s">
        <v>186</v>
      </c>
      <c r="B3422" s="40">
        <v>3</v>
      </c>
      <c r="C3422" s="40">
        <v>7</v>
      </c>
      <c r="D3422" s="41">
        <v>1385</v>
      </c>
      <c r="E3422" s="30">
        <f t="shared" si="63"/>
        <v>197.85714285714286</v>
      </c>
      <c r="F3422">
        <v>12</v>
      </c>
      <c r="G3422">
        <v>2018</v>
      </c>
      <c r="H3422" s="31">
        <f t="shared" si="62"/>
        <v>2.3333333333333335</v>
      </c>
    </row>
    <row r="3423" spans="1:8">
      <c r="A3423" s="40" t="s">
        <v>176</v>
      </c>
      <c r="B3423" s="40">
        <v>3</v>
      </c>
      <c r="C3423" s="40">
        <v>7</v>
      </c>
      <c r="D3423" s="41">
        <v>1956.68</v>
      </c>
      <c r="E3423" s="30">
        <f t="shared" si="63"/>
        <v>279.52571428571429</v>
      </c>
      <c r="F3423">
        <v>12</v>
      </c>
      <c r="G3423">
        <v>2018</v>
      </c>
      <c r="H3423" s="31">
        <f t="shared" si="62"/>
        <v>2.3333333333333335</v>
      </c>
    </row>
    <row r="3424" spans="1:8">
      <c r="A3424" s="40" t="s">
        <v>159</v>
      </c>
      <c r="B3424" s="40">
        <v>5</v>
      </c>
      <c r="C3424" s="40">
        <v>13</v>
      </c>
      <c r="D3424" s="41">
        <v>4441.7</v>
      </c>
      <c r="E3424" s="30">
        <f t="shared" si="63"/>
        <v>341.66923076923075</v>
      </c>
      <c r="F3424">
        <v>12</v>
      </c>
      <c r="G3424">
        <v>2018</v>
      </c>
      <c r="H3424" s="31">
        <f t="shared" si="62"/>
        <v>2.6</v>
      </c>
    </row>
    <row r="3425" spans="1:8">
      <c r="A3425" s="40" t="s">
        <v>170</v>
      </c>
      <c r="B3425" s="40">
        <v>3</v>
      </c>
      <c r="C3425" s="40">
        <v>8</v>
      </c>
      <c r="D3425" s="41">
        <v>8056.67</v>
      </c>
      <c r="E3425" s="30">
        <f t="shared" si="63"/>
        <v>1007.08375</v>
      </c>
      <c r="F3425">
        <v>12</v>
      </c>
      <c r="G3425">
        <v>2018</v>
      </c>
      <c r="H3425" s="31">
        <f t="shared" si="62"/>
        <v>2.6666666666666665</v>
      </c>
    </row>
    <row r="3426" spans="1:8">
      <c r="A3426" s="40" t="s">
        <v>431</v>
      </c>
      <c r="B3426" s="40">
        <v>13</v>
      </c>
      <c r="C3426" s="40">
        <v>36</v>
      </c>
      <c r="D3426" s="41">
        <v>15313.69</v>
      </c>
      <c r="E3426" s="30">
        <f t="shared" si="63"/>
        <v>425.38027777777779</v>
      </c>
      <c r="F3426">
        <v>12</v>
      </c>
      <c r="G3426">
        <v>2018</v>
      </c>
      <c r="H3426" s="31">
        <f t="shared" si="62"/>
        <v>2.7692307692307692</v>
      </c>
    </row>
    <row r="3427" spans="1:8">
      <c r="A3427" s="40" t="s">
        <v>427</v>
      </c>
      <c r="B3427" s="40">
        <v>7</v>
      </c>
      <c r="C3427" s="40">
        <v>20</v>
      </c>
      <c r="D3427" s="41">
        <v>6417.06</v>
      </c>
      <c r="E3427" s="30">
        <f t="shared" si="63"/>
        <v>320.85300000000001</v>
      </c>
      <c r="F3427">
        <v>12</v>
      </c>
      <c r="G3427">
        <v>2018</v>
      </c>
      <c r="H3427" s="31">
        <f t="shared" si="62"/>
        <v>2.8571428571428572</v>
      </c>
    </row>
    <row r="3428" spans="1:8">
      <c r="A3428" s="40" t="s">
        <v>165</v>
      </c>
      <c r="B3428" s="40">
        <v>3</v>
      </c>
      <c r="C3428" s="40">
        <v>9</v>
      </c>
      <c r="D3428" s="41">
        <v>8803.15</v>
      </c>
      <c r="E3428" s="30">
        <f t="shared" si="63"/>
        <v>978.12777777777774</v>
      </c>
      <c r="F3428">
        <v>12</v>
      </c>
      <c r="G3428">
        <v>2018</v>
      </c>
      <c r="H3428" s="31">
        <f t="shared" si="62"/>
        <v>3</v>
      </c>
    </row>
    <row r="3429" spans="1:8">
      <c r="A3429" s="40" t="s">
        <v>188</v>
      </c>
      <c r="B3429" s="40">
        <v>1</v>
      </c>
      <c r="C3429" s="40">
        <v>3</v>
      </c>
      <c r="D3429" s="41">
        <v>2952.74</v>
      </c>
      <c r="E3429" s="30">
        <f t="shared" si="63"/>
        <v>984.24666666666656</v>
      </c>
      <c r="F3429">
        <v>12</v>
      </c>
      <c r="G3429">
        <v>2018</v>
      </c>
      <c r="H3429" s="31">
        <f t="shared" si="62"/>
        <v>3</v>
      </c>
    </row>
    <row r="3430" spans="1:8">
      <c r="A3430" s="40" t="s">
        <v>474</v>
      </c>
      <c r="B3430" s="40">
        <v>1</v>
      </c>
      <c r="C3430" s="40">
        <v>3</v>
      </c>
      <c r="D3430" s="41">
        <v>912.51</v>
      </c>
      <c r="E3430" s="30">
        <f t="shared" si="63"/>
        <v>304.17</v>
      </c>
      <c r="F3430">
        <v>12</v>
      </c>
      <c r="G3430">
        <v>2018</v>
      </c>
      <c r="H3430" s="31">
        <f t="shared" si="62"/>
        <v>3</v>
      </c>
    </row>
    <row r="3431" spans="1:8">
      <c r="A3431" s="40" t="s">
        <v>174</v>
      </c>
      <c r="B3431" s="40">
        <v>2</v>
      </c>
      <c r="C3431" s="40">
        <v>6</v>
      </c>
      <c r="D3431" s="41">
        <v>1814.17</v>
      </c>
      <c r="E3431" s="30">
        <f t="shared" si="63"/>
        <v>302.36166666666668</v>
      </c>
      <c r="F3431">
        <v>12</v>
      </c>
      <c r="G3431">
        <v>2018</v>
      </c>
      <c r="H3431" s="31">
        <f t="shared" si="62"/>
        <v>3</v>
      </c>
    </row>
    <row r="3432" spans="1:8">
      <c r="A3432" s="40" t="s">
        <v>459</v>
      </c>
      <c r="B3432" s="40">
        <v>2</v>
      </c>
      <c r="C3432" s="40">
        <v>6</v>
      </c>
      <c r="D3432" s="41">
        <v>2503.5</v>
      </c>
      <c r="E3432" s="30">
        <f t="shared" si="63"/>
        <v>417.25</v>
      </c>
      <c r="F3432">
        <v>12</v>
      </c>
      <c r="G3432">
        <v>2018</v>
      </c>
      <c r="H3432" s="31">
        <f t="shared" si="62"/>
        <v>3</v>
      </c>
    </row>
    <row r="3433" spans="1:8">
      <c r="A3433" s="40" t="s">
        <v>475</v>
      </c>
      <c r="B3433" s="40">
        <v>1</v>
      </c>
      <c r="C3433" s="40">
        <v>3</v>
      </c>
      <c r="D3433" s="41">
        <v>1600</v>
      </c>
      <c r="E3433" s="30">
        <f t="shared" si="63"/>
        <v>533.33333333333337</v>
      </c>
      <c r="F3433">
        <v>12</v>
      </c>
      <c r="G3433">
        <v>2018</v>
      </c>
      <c r="H3433" s="31">
        <f t="shared" si="62"/>
        <v>3</v>
      </c>
    </row>
    <row r="3434" spans="1:8">
      <c r="A3434" s="40" t="s">
        <v>438</v>
      </c>
      <c r="B3434" s="40">
        <v>3</v>
      </c>
      <c r="C3434" s="40">
        <v>10</v>
      </c>
      <c r="D3434" s="41">
        <v>2090</v>
      </c>
      <c r="E3434" s="30">
        <f t="shared" si="63"/>
        <v>209</v>
      </c>
      <c r="F3434">
        <v>12</v>
      </c>
      <c r="G3434">
        <v>2018</v>
      </c>
      <c r="H3434" s="31">
        <f t="shared" si="62"/>
        <v>3.3333333333333335</v>
      </c>
    </row>
    <row r="3435" spans="1:8">
      <c r="A3435" s="40" t="s">
        <v>169</v>
      </c>
      <c r="B3435" s="40">
        <v>9</v>
      </c>
      <c r="C3435" s="40">
        <v>30</v>
      </c>
      <c r="D3435" s="41">
        <v>13994.89</v>
      </c>
      <c r="E3435" s="30">
        <f t="shared" si="63"/>
        <v>466.49633333333333</v>
      </c>
      <c r="F3435">
        <v>12</v>
      </c>
      <c r="G3435">
        <v>2018</v>
      </c>
      <c r="H3435" s="31">
        <f t="shared" si="62"/>
        <v>3.3333333333333335</v>
      </c>
    </row>
    <row r="3436" spans="1:8">
      <c r="A3436" s="40" t="s">
        <v>430</v>
      </c>
      <c r="B3436" s="40">
        <v>3</v>
      </c>
      <c r="C3436" s="40">
        <v>10</v>
      </c>
      <c r="D3436" s="41">
        <v>2768.36</v>
      </c>
      <c r="E3436" s="30">
        <f t="shared" si="63"/>
        <v>276.83600000000001</v>
      </c>
      <c r="F3436">
        <v>12</v>
      </c>
      <c r="G3436">
        <v>2018</v>
      </c>
      <c r="H3436" s="31">
        <f t="shared" si="62"/>
        <v>3.3333333333333335</v>
      </c>
    </row>
    <row r="3437" spans="1:8">
      <c r="A3437" s="40" t="s">
        <v>476</v>
      </c>
      <c r="B3437" s="40">
        <v>3</v>
      </c>
      <c r="C3437" s="40">
        <v>10</v>
      </c>
      <c r="D3437" s="41">
        <v>5692.65</v>
      </c>
      <c r="E3437" s="30">
        <f t="shared" si="63"/>
        <v>569.26499999999999</v>
      </c>
      <c r="F3437">
        <v>12</v>
      </c>
      <c r="G3437">
        <v>2018</v>
      </c>
      <c r="H3437" s="31">
        <f t="shared" si="62"/>
        <v>3.3333333333333335</v>
      </c>
    </row>
    <row r="3438" spans="1:8">
      <c r="A3438" s="40" t="s">
        <v>163</v>
      </c>
      <c r="B3438" s="40">
        <v>16</v>
      </c>
      <c r="C3438" s="40">
        <v>56</v>
      </c>
      <c r="D3438" s="41">
        <v>16973.09</v>
      </c>
      <c r="E3438" s="30">
        <f t="shared" si="63"/>
        <v>303.09089285714288</v>
      </c>
      <c r="F3438">
        <v>12</v>
      </c>
      <c r="G3438">
        <v>2018</v>
      </c>
      <c r="H3438" s="31">
        <f t="shared" si="62"/>
        <v>3.5</v>
      </c>
    </row>
    <row r="3439" spans="1:8">
      <c r="A3439" s="40" t="s">
        <v>477</v>
      </c>
      <c r="B3439" s="40">
        <v>4</v>
      </c>
      <c r="C3439" s="40">
        <v>14</v>
      </c>
      <c r="D3439" s="41">
        <v>5545.87</v>
      </c>
      <c r="E3439" s="30">
        <f t="shared" si="63"/>
        <v>396.13357142857143</v>
      </c>
      <c r="F3439">
        <v>12</v>
      </c>
      <c r="G3439">
        <v>2018</v>
      </c>
      <c r="H3439" s="31">
        <f t="shared" si="62"/>
        <v>3.5</v>
      </c>
    </row>
    <row r="3440" spans="1:8">
      <c r="A3440" s="40" t="s">
        <v>175</v>
      </c>
      <c r="B3440" s="40">
        <v>19</v>
      </c>
      <c r="C3440" s="40">
        <v>67</v>
      </c>
      <c r="D3440" s="41">
        <v>21908.81</v>
      </c>
      <c r="E3440" s="30">
        <f t="shared" si="63"/>
        <v>326.99716417910452</v>
      </c>
      <c r="F3440">
        <v>12</v>
      </c>
      <c r="G3440">
        <v>2018</v>
      </c>
      <c r="H3440" s="31">
        <f t="shared" si="62"/>
        <v>3.5263157894736841</v>
      </c>
    </row>
    <row r="3441" spans="1:8">
      <c r="A3441" s="40" t="s">
        <v>171</v>
      </c>
      <c r="B3441" s="40">
        <v>1778</v>
      </c>
      <c r="C3441" s="40">
        <v>6468</v>
      </c>
      <c r="D3441" s="41">
        <v>2367475.98</v>
      </c>
      <c r="E3441" s="30">
        <f t="shared" si="63"/>
        <v>366.02906307977736</v>
      </c>
      <c r="F3441">
        <v>12</v>
      </c>
      <c r="G3441">
        <v>2018</v>
      </c>
      <c r="H3441" s="31">
        <f t="shared" si="62"/>
        <v>3.6377952755905514</v>
      </c>
    </row>
    <row r="3442" spans="1:8">
      <c r="A3442" s="40" t="s">
        <v>435</v>
      </c>
      <c r="B3442" s="40">
        <v>6</v>
      </c>
      <c r="C3442" s="40">
        <v>22</v>
      </c>
      <c r="D3442" s="41">
        <v>8398.19</v>
      </c>
      <c r="E3442" s="30">
        <f t="shared" si="63"/>
        <v>381.7359090909091</v>
      </c>
      <c r="F3442">
        <v>12</v>
      </c>
      <c r="G3442">
        <v>2018</v>
      </c>
      <c r="H3442" s="31">
        <f t="shared" si="62"/>
        <v>3.6666666666666665</v>
      </c>
    </row>
    <row r="3443" spans="1:8">
      <c r="A3443" s="40" t="s">
        <v>180</v>
      </c>
      <c r="B3443" s="40">
        <v>25</v>
      </c>
      <c r="C3443" s="40">
        <v>94</v>
      </c>
      <c r="D3443" s="41">
        <v>47655.56</v>
      </c>
      <c r="E3443" s="30">
        <f t="shared" si="63"/>
        <v>506.97404255319145</v>
      </c>
      <c r="F3443">
        <v>12</v>
      </c>
      <c r="G3443">
        <v>2018</v>
      </c>
      <c r="H3443" s="31">
        <f t="shared" si="62"/>
        <v>3.76</v>
      </c>
    </row>
    <row r="3444" spans="1:8">
      <c r="A3444" s="40" t="s">
        <v>424</v>
      </c>
      <c r="B3444" s="40">
        <v>5</v>
      </c>
      <c r="C3444" s="40">
        <v>19</v>
      </c>
      <c r="D3444" s="41">
        <v>5473.34</v>
      </c>
      <c r="E3444" s="30">
        <f t="shared" si="63"/>
        <v>288.07052631578949</v>
      </c>
      <c r="F3444">
        <v>12</v>
      </c>
      <c r="G3444">
        <v>2018</v>
      </c>
      <c r="H3444" s="31">
        <f t="shared" si="62"/>
        <v>3.8</v>
      </c>
    </row>
    <row r="3445" spans="1:8">
      <c r="A3445" s="40" t="s">
        <v>168</v>
      </c>
      <c r="B3445" s="40">
        <v>1</v>
      </c>
      <c r="C3445" s="40">
        <v>4</v>
      </c>
      <c r="D3445" s="41">
        <v>912.51</v>
      </c>
      <c r="E3445" s="30">
        <f t="shared" si="63"/>
        <v>228.1275</v>
      </c>
      <c r="F3445">
        <v>12</v>
      </c>
      <c r="G3445">
        <v>2018</v>
      </c>
      <c r="H3445" s="31">
        <f t="shared" si="62"/>
        <v>4</v>
      </c>
    </row>
    <row r="3446" spans="1:8">
      <c r="A3446" s="40" t="s">
        <v>478</v>
      </c>
      <c r="B3446" s="40">
        <v>1</v>
      </c>
      <c r="C3446" s="40">
        <v>4</v>
      </c>
      <c r="D3446" s="41">
        <v>1470</v>
      </c>
      <c r="E3446" s="30">
        <f t="shared" si="63"/>
        <v>367.5</v>
      </c>
      <c r="F3446">
        <v>12</v>
      </c>
      <c r="G3446">
        <v>2018</v>
      </c>
      <c r="H3446" s="31">
        <f t="shared" si="62"/>
        <v>4</v>
      </c>
    </row>
    <row r="3447" spans="1:8">
      <c r="A3447" s="40" t="s">
        <v>232</v>
      </c>
      <c r="B3447" s="40">
        <v>1</v>
      </c>
      <c r="C3447" s="40">
        <v>4</v>
      </c>
      <c r="D3447" s="41">
        <v>1408.34</v>
      </c>
      <c r="E3447" s="30">
        <f t="shared" si="63"/>
        <v>352.08499999999998</v>
      </c>
      <c r="F3447">
        <v>12</v>
      </c>
      <c r="G3447">
        <v>2018</v>
      </c>
      <c r="H3447" s="31">
        <f t="shared" si="62"/>
        <v>4</v>
      </c>
    </row>
    <row r="3448" spans="1:8">
      <c r="A3448" s="40" t="s">
        <v>177</v>
      </c>
      <c r="B3448" s="40">
        <v>1</v>
      </c>
      <c r="C3448" s="40">
        <v>4</v>
      </c>
      <c r="D3448" s="41">
        <v>1530</v>
      </c>
      <c r="E3448" s="30">
        <f t="shared" si="63"/>
        <v>382.5</v>
      </c>
      <c r="F3448">
        <v>12</v>
      </c>
      <c r="G3448">
        <v>2018</v>
      </c>
      <c r="H3448" s="31">
        <f t="shared" si="62"/>
        <v>4</v>
      </c>
    </row>
    <row r="3449" spans="1:8">
      <c r="A3449" s="40" t="s">
        <v>479</v>
      </c>
      <c r="B3449" s="40">
        <v>1</v>
      </c>
      <c r="C3449" s="40">
        <v>4</v>
      </c>
      <c r="D3449" s="41">
        <v>1415</v>
      </c>
      <c r="E3449" s="30">
        <f t="shared" si="63"/>
        <v>353.75</v>
      </c>
      <c r="F3449">
        <v>12</v>
      </c>
      <c r="G3449">
        <v>2018</v>
      </c>
      <c r="H3449" s="31">
        <f t="shared" si="62"/>
        <v>4</v>
      </c>
    </row>
    <row r="3450" spans="1:8">
      <c r="A3450" s="40" t="s">
        <v>192</v>
      </c>
      <c r="B3450" s="40">
        <v>25</v>
      </c>
      <c r="C3450" s="40">
        <v>104</v>
      </c>
      <c r="D3450" s="41">
        <v>34628.25</v>
      </c>
      <c r="E3450" s="30">
        <f t="shared" si="63"/>
        <v>332.96394230769232</v>
      </c>
      <c r="F3450">
        <v>12</v>
      </c>
      <c r="G3450">
        <v>2018</v>
      </c>
      <c r="H3450" s="31">
        <f t="shared" si="62"/>
        <v>4.16</v>
      </c>
    </row>
    <row r="3451" spans="1:8">
      <c r="A3451" s="40" t="s">
        <v>455</v>
      </c>
      <c r="B3451" s="40">
        <v>7</v>
      </c>
      <c r="C3451" s="40">
        <v>30</v>
      </c>
      <c r="D3451" s="41">
        <v>24608.59</v>
      </c>
      <c r="E3451" s="30">
        <f t="shared" si="63"/>
        <v>820.28633333333335</v>
      </c>
      <c r="F3451">
        <v>12</v>
      </c>
      <c r="G3451">
        <v>2018</v>
      </c>
      <c r="H3451" s="31">
        <f t="shared" si="62"/>
        <v>4.2857142857142856</v>
      </c>
    </row>
    <row r="3452" spans="1:8">
      <c r="A3452" s="40" t="s">
        <v>181</v>
      </c>
      <c r="B3452" s="40">
        <v>23</v>
      </c>
      <c r="C3452" s="40">
        <v>99</v>
      </c>
      <c r="D3452" s="41">
        <v>37579.69</v>
      </c>
      <c r="E3452" s="30">
        <f t="shared" si="63"/>
        <v>379.59282828282829</v>
      </c>
      <c r="F3452">
        <v>12</v>
      </c>
      <c r="G3452">
        <v>2018</v>
      </c>
      <c r="H3452" s="31">
        <f t="shared" si="62"/>
        <v>4.3043478260869561</v>
      </c>
    </row>
    <row r="3453" spans="1:8">
      <c r="A3453" s="40" t="s">
        <v>190</v>
      </c>
      <c r="B3453" s="40">
        <v>19</v>
      </c>
      <c r="C3453" s="40">
        <v>82</v>
      </c>
      <c r="D3453" s="41">
        <v>27522.75</v>
      </c>
      <c r="E3453" s="30">
        <f t="shared" si="63"/>
        <v>335.64329268292681</v>
      </c>
      <c r="F3453">
        <v>12</v>
      </c>
      <c r="G3453">
        <v>2018</v>
      </c>
      <c r="H3453" s="31">
        <f t="shared" si="62"/>
        <v>4.3157894736842106</v>
      </c>
    </row>
    <row r="3454" spans="1:8">
      <c r="A3454" s="40" t="s">
        <v>426</v>
      </c>
      <c r="B3454" s="40">
        <v>20</v>
      </c>
      <c r="C3454" s="40">
        <v>87</v>
      </c>
      <c r="D3454" s="41">
        <v>29551.62</v>
      </c>
      <c r="E3454" s="30">
        <f t="shared" si="63"/>
        <v>339.67379310344825</v>
      </c>
      <c r="F3454">
        <v>12</v>
      </c>
      <c r="G3454">
        <v>2018</v>
      </c>
      <c r="H3454" s="31">
        <f t="shared" si="62"/>
        <v>4.3499999999999996</v>
      </c>
    </row>
    <row r="3455" spans="1:8">
      <c r="A3455" s="40" t="s">
        <v>179</v>
      </c>
      <c r="B3455" s="40">
        <v>94</v>
      </c>
      <c r="C3455" s="40">
        <v>411</v>
      </c>
      <c r="D3455" s="41">
        <v>144478.54</v>
      </c>
      <c r="E3455" s="30">
        <f t="shared" si="63"/>
        <v>351.52929440389295</v>
      </c>
      <c r="F3455">
        <v>12</v>
      </c>
      <c r="G3455">
        <v>2018</v>
      </c>
      <c r="H3455" s="31">
        <f t="shared" si="62"/>
        <v>4.3723404255319149</v>
      </c>
    </row>
    <row r="3456" spans="1:8">
      <c r="A3456" s="40" t="s">
        <v>447</v>
      </c>
      <c r="B3456" s="40">
        <v>16</v>
      </c>
      <c r="C3456" s="40">
        <v>71</v>
      </c>
      <c r="D3456" s="41">
        <v>23264.21</v>
      </c>
      <c r="E3456" s="30">
        <f t="shared" si="63"/>
        <v>327.66492957746476</v>
      </c>
      <c r="F3456">
        <v>12</v>
      </c>
      <c r="G3456">
        <v>2018</v>
      </c>
      <c r="H3456" s="31">
        <f t="shared" si="62"/>
        <v>4.4375</v>
      </c>
    </row>
    <row r="3457" spans="1:8">
      <c r="A3457" s="40" t="s">
        <v>480</v>
      </c>
      <c r="B3457" s="40">
        <v>2</v>
      </c>
      <c r="C3457" s="40">
        <v>9</v>
      </c>
      <c r="D3457" s="41">
        <v>2737.53</v>
      </c>
      <c r="E3457" s="30">
        <f t="shared" si="63"/>
        <v>304.17</v>
      </c>
      <c r="F3457">
        <v>12</v>
      </c>
      <c r="G3457">
        <v>2018</v>
      </c>
      <c r="H3457" s="31">
        <f t="shared" si="62"/>
        <v>4.5</v>
      </c>
    </row>
    <row r="3458" spans="1:8">
      <c r="A3458" s="40" t="s">
        <v>187</v>
      </c>
      <c r="B3458" s="40">
        <v>2</v>
      </c>
      <c r="C3458" s="40">
        <v>9</v>
      </c>
      <c r="D3458" s="41">
        <v>1832.51</v>
      </c>
      <c r="E3458" s="30">
        <f t="shared" si="63"/>
        <v>203.61222222222221</v>
      </c>
      <c r="F3458">
        <v>12</v>
      </c>
      <c r="G3458">
        <v>2018</v>
      </c>
      <c r="H3458" s="31">
        <f t="shared" si="62"/>
        <v>4.5</v>
      </c>
    </row>
    <row r="3459" spans="1:8">
      <c r="A3459" s="40" t="s">
        <v>215</v>
      </c>
      <c r="B3459" s="40">
        <v>5</v>
      </c>
      <c r="C3459" s="40">
        <v>23</v>
      </c>
      <c r="D3459" s="41">
        <v>10086.41</v>
      </c>
      <c r="E3459" s="30">
        <f t="shared" si="63"/>
        <v>438.53956521739127</v>
      </c>
      <c r="F3459">
        <v>12</v>
      </c>
      <c r="G3459">
        <v>2018</v>
      </c>
      <c r="H3459" s="31">
        <f t="shared" si="62"/>
        <v>4.5999999999999996</v>
      </c>
    </row>
    <row r="3460" spans="1:8">
      <c r="A3460" s="40" t="s">
        <v>182</v>
      </c>
      <c r="B3460" s="40">
        <v>5</v>
      </c>
      <c r="C3460" s="40">
        <v>23</v>
      </c>
      <c r="D3460" s="41">
        <v>8284.6200000000008</v>
      </c>
      <c r="E3460" s="30">
        <f t="shared" si="63"/>
        <v>360.20086956521743</v>
      </c>
      <c r="F3460">
        <v>12</v>
      </c>
      <c r="G3460">
        <v>2018</v>
      </c>
      <c r="H3460" s="31">
        <f t="shared" ref="H3460:H3523" si="64">C3460/B3460</f>
        <v>4.5999999999999996</v>
      </c>
    </row>
    <row r="3461" spans="1:8">
      <c r="A3461" s="40" t="s">
        <v>185</v>
      </c>
      <c r="B3461" s="40">
        <v>796</v>
      </c>
      <c r="C3461" s="40">
        <v>3670</v>
      </c>
      <c r="D3461" s="41">
        <v>1708145.78</v>
      </c>
      <c r="E3461" s="30">
        <f t="shared" si="63"/>
        <v>465.43481743869211</v>
      </c>
      <c r="F3461">
        <v>12</v>
      </c>
      <c r="G3461">
        <v>2018</v>
      </c>
      <c r="H3461" s="31">
        <f t="shared" si="64"/>
        <v>4.6105527638190953</v>
      </c>
    </row>
    <row r="3462" spans="1:8">
      <c r="A3462" s="40" t="s">
        <v>432</v>
      </c>
      <c r="B3462" s="40">
        <v>12</v>
      </c>
      <c r="C3462" s="40">
        <v>56</v>
      </c>
      <c r="D3462" s="41">
        <v>18736.240000000002</v>
      </c>
      <c r="E3462" s="30">
        <f t="shared" si="63"/>
        <v>334.5757142857143</v>
      </c>
      <c r="F3462">
        <v>12</v>
      </c>
      <c r="G3462">
        <v>2018</v>
      </c>
      <c r="H3462" s="31">
        <f t="shared" si="64"/>
        <v>4.666666666666667</v>
      </c>
    </row>
    <row r="3463" spans="1:8">
      <c r="A3463" s="40" t="s">
        <v>449</v>
      </c>
      <c r="B3463" s="40">
        <v>4</v>
      </c>
      <c r="C3463" s="40">
        <v>19</v>
      </c>
      <c r="D3463" s="41">
        <v>12624.3</v>
      </c>
      <c r="E3463" s="30">
        <f t="shared" si="63"/>
        <v>664.43684210526317</v>
      </c>
      <c r="F3463">
        <v>12</v>
      </c>
      <c r="G3463">
        <v>2018</v>
      </c>
      <c r="H3463" s="31">
        <f t="shared" si="64"/>
        <v>4.75</v>
      </c>
    </row>
    <row r="3464" spans="1:8">
      <c r="A3464" s="40" t="s">
        <v>196</v>
      </c>
      <c r="B3464" s="40">
        <v>36</v>
      </c>
      <c r="C3464" s="40">
        <v>174</v>
      </c>
      <c r="D3464" s="41">
        <v>64960.49</v>
      </c>
      <c r="E3464" s="30">
        <f t="shared" si="63"/>
        <v>373.33614942528732</v>
      </c>
      <c r="F3464">
        <v>12</v>
      </c>
      <c r="G3464">
        <v>2018</v>
      </c>
      <c r="H3464" s="31">
        <f t="shared" si="64"/>
        <v>4.833333333333333</v>
      </c>
    </row>
    <row r="3465" spans="1:8">
      <c r="A3465" s="40" t="s">
        <v>194</v>
      </c>
      <c r="B3465" s="40">
        <v>132</v>
      </c>
      <c r="C3465" s="40">
        <v>642</v>
      </c>
      <c r="D3465" s="41">
        <v>237378.69</v>
      </c>
      <c r="E3465" s="30">
        <f t="shared" si="63"/>
        <v>369.74873831775699</v>
      </c>
      <c r="F3465">
        <v>12</v>
      </c>
      <c r="G3465">
        <v>2018</v>
      </c>
      <c r="H3465" s="31">
        <f t="shared" si="64"/>
        <v>4.8636363636363633</v>
      </c>
    </row>
    <row r="3466" spans="1:8">
      <c r="A3466" s="40" t="s">
        <v>193</v>
      </c>
      <c r="B3466" s="40">
        <v>498</v>
      </c>
      <c r="C3466" s="40">
        <v>2484</v>
      </c>
      <c r="D3466" s="41">
        <v>835410.02</v>
      </c>
      <c r="E3466" s="30">
        <f t="shared" si="63"/>
        <v>336.31643317230277</v>
      </c>
      <c r="F3466">
        <v>12</v>
      </c>
      <c r="G3466">
        <v>2018</v>
      </c>
      <c r="H3466" s="31">
        <f t="shared" si="64"/>
        <v>4.9879518072289155</v>
      </c>
    </row>
    <row r="3467" spans="1:8">
      <c r="A3467" s="40" t="s">
        <v>442</v>
      </c>
      <c r="B3467" s="40">
        <v>1</v>
      </c>
      <c r="C3467" s="40">
        <v>5</v>
      </c>
      <c r="D3467" s="41">
        <v>2812.51</v>
      </c>
      <c r="E3467" s="30">
        <f t="shared" si="63"/>
        <v>562.50200000000007</v>
      </c>
      <c r="F3467">
        <v>12</v>
      </c>
      <c r="G3467">
        <v>2018</v>
      </c>
      <c r="H3467" s="31">
        <f t="shared" si="64"/>
        <v>5</v>
      </c>
    </row>
    <row r="3468" spans="1:8">
      <c r="A3468" s="40" t="s">
        <v>173</v>
      </c>
      <c r="B3468" s="40">
        <v>4</v>
      </c>
      <c r="C3468" s="40">
        <v>20</v>
      </c>
      <c r="D3468" s="41">
        <v>5805.69</v>
      </c>
      <c r="E3468" s="30">
        <f t="shared" si="63"/>
        <v>290.28449999999998</v>
      </c>
      <c r="F3468">
        <v>12</v>
      </c>
      <c r="G3468">
        <v>2018</v>
      </c>
      <c r="H3468" s="31">
        <f t="shared" si="64"/>
        <v>5</v>
      </c>
    </row>
    <row r="3469" spans="1:8">
      <c r="A3469" s="40" t="s">
        <v>178</v>
      </c>
      <c r="B3469" s="40">
        <v>4</v>
      </c>
      <c r="C3469" s="40">
        <v>20</v>
      </c>
      <c r="D3469" s="41">
        <v>9296.08</v>
      </c>
      <c r="E3469" s="30">
        <f t="shared" si="63"/>
        <v>464.80399999999997</v>
      </c>
      <c r="F3469">
        <v>12</v>
      </c>
      <c r="G3469">
        <v>2018</v>
      </c>
      <c r="H3469" s="31">
        <f t="shared" si="64"/>
        <v>5</v>
      </c>
    </row>
    <row r="3470" spans="1:8">
      <c r="A3470" s="40" t="s">
        <v>214</v>
      </c>
      <c r="B3470" s="40">
        <v>1</v>
      </c>
      <c r="C3470" s="40">
        <v>5</v>
      </c>
      <c r="D3470" s="41">
        <v>375.13</v>
      </c>
      <c r="E3470" s="30">
        <f t="shared" si="63"/>
        <v>75.025999999999996</v>
      </c>
      <c r="F3470">
        <v>12</v>
      </c>
      <c r="G3470">
        <v>2018</v>
      </c>
      <c r="H3470" s="31">
        <f t="shared" si="64"/>
        <v>5</v>
      </c>
    </row>
    <row r="3471" spans="1:8">
      <c r="A3471" s="40" t="s">
        <v>189</v>
      </c>
      <c r="B3471" s="40">
        <v>8</v>
      </c>
      <c r="C3471" s="40">
        <v>40</v>
      </c>
      <c r="D3471" s="41">
        <v>21250.44</v>
      </c>
      <c r="E3471" s="30">
        <f t="shared" si="63"/>
        <v>531.26099999999997</v>
      </c>
      <c r="F3471">
        <v>12</v>
      </c>
      <c r="G3471">
        <v>2018</v>
      </c>
      <c r="H3471" s="31">
        <f t="shared" si="64"/>
        <v>5</v>
      </c>
    </row>
    <row r="3472" spans="1:8">
      <c r="A3472" s="40" t="s">
        <v>445</v>
      </c>
      <c r="B3472" s="40">
        <v>1</v>
      </c>
      <c r="C3472" s="40">
        <v>5</v>
      </c>
      <c r="D3472" s="41">
        <v>1738.5</v>
      </c>
      <c r="E3472" s="30">
        <f t="shared" si="63"/>
        <v>347.7</v>
      </c>
      <c r="F3472">
        <v>12</v>
      </c>
      <c r="G3472">
        <v>2018</v>
      </c>
      <c r="H3472" s="31">
        <f t="shared" si="64"/>
        <v>5</v>
      </c>
    </row>
    <row r="3473" spans="1:8">
      <c r="A3473" s="40" t="s">
        <v>199</v>
      </c>
      <c r="B3473" s="40">
        <v>3</v>
      </c>
      <c r="C3473" s="40">
        <v>15</v>
      </c>
      <c r="D3473" s="41">
        <v>16188.09</v>
      </c>
      <c r="E3473" s="30">
        <f t="shared" si="63"/>
        <v>1079.2059999999999</v>
      </c>
      <c r="F3473">
        <v>12</v>
      </c>
      <c r="G3473">
        <v>2018</v>
      </c>
      <c r="H3473" s="31">
        <f t="shared" si="64"/>
        <v>5</v>
      </c>
    </row>
    <row r="3474" spans="1:8">
      <c r="A3474" s="40" t="s">
        <v>481</v>
      </c>
      <c r="B3474" s="40">
        <v>3</v>
      </c>
      <c r="C3474" s="40">
        <v>15</v>
      </c>
      <c r="D3474" s="41">
        <v>21100</v>
      </c>
      <c r="E3474" s="30">
        <f t="shared" si="63"/>
        <v>1406.6666666666667</v>
      </c>
      <c r="F3474">
        <v>12</v>
      </c>
      <c r="G3474">
        <v>2018</v>
      </c>
      <c r="H3474" s="31">
        <f t="shared" si="64"/>
        <v>5</v>
      </c>
    </row>
    <row r="3475" spans="1:8">
      <c r="A3475" s="40" t="s">
        <v>446</v>
      </c>
      <c r="B3475" s="40">
        <v>4</v>
      </c>
      <c r="C3475" s="40">
        <v>20</v>
      </c>
      <c r="D3475" s="41">
        <v>6090.06</v>
      </c>
      <c r="E3475" s="30">
        <f t="shared" si="63"/>
        <v>304.50300000000004</v>
      </c>
      <c r="F3475">
        <v>12</v>
      </c>
      <c r="G3475">
        <v>2018</v>
      </c>
      <c r="H3475" s="31">
        <f t="shared" si="64"/>
        <v>5</v>
      </c>
    </row>
    <row r="3476" spans="1:8">
      <c r="A3476" s="40" t="s">
        <v>428</v>
      </c>
      <c r="B3476" s="40">
        <v>2</v>
      </c>
      <c r="C3476" s="40">
        <v>10</v>
      </c>
      <c r="D3476" s="41">
        <v>2584.6799999999998</v>
      </c>
      <c r="E3476" s="30">
        <f t="shared" ref="E3476:E3539" si="65">D3476/C3476</f>
        <v>258.46799999999996</v>
      </c>
      <c r="F3476">
        <v>12</v>
      </c>
      <c r="G3476">
        <v>2018</v>
      </c>
      <c r="H3476" s="31">
        <f t="shared" si="64"/>
        <v>5</v>
      </c>
    </row>
    <row r="3477" spans="1:8">
      <c r="A3477" s="40" t="s">
        <v>184</v>
      </c>
      <c r="B3477" s="40">
        <v>27</v>
      </c>
      <c r="C3477" s="40">
        <v>139</v>
      </c>
      <c r="D3477" s="41">
        <v>60325.15</v>
      </c>
      <c r="E3477" s="30">
        <f t="shared" si="65"/>
        <v>433.99388489208633</v>
      </c>
      <c r="F3477">
        <v>12</v>
      </c>
      <c r="G3477">
        <v>2018</v>
      </c>
      <c r="H3477" s="31">
        <f t="shared" si="64"/>
        <v>5.1481481481481479</v>
      </c>
    </row>
    <row r="3478" spans="1:8">
      <c r="A3478" s="40" t="s">
        <v>444</v>
      </c>
      <c r="B3478" s="40">
        <v>9</v>
      </c>
      <c r="C3478" s="40">
        <v>47</v>
      </c>
      <c r="D3478" s="41">
        <v>22320.38</v>
      </c>
      <c r="E3478" s="30">
        <f t="shared" si="65"/>
        <v>474.90170212765958</v>
      </c>
      <c r="F3478">
        <v>12</v>
      </c>
      <c r="G3478">
        <v>2018</v>
      </c>
      <c r="H3478" s="31">
        <f t="shared" si="64"/>
        <v>5.2222222222222223</v>
      </c>
    </row>
    <row r="3479" spans="1:8">
      <c r="A3479" s="40" t="s">
        <v>451</v>
      </c>
      <c r="B3479" s="40">
        <v>31</v>
      </c>
      <c r="C3479" s="40">
        <v>162</v>
      </c>
      <c r="D3479" s="41">
        <v>59586.36</v>
      </c>
      <c r="E3479" s="30">
        <f t="shared" si="65"/>
        <v>367.81703703703704</v>
      </c>
      <c r="F3479">
        <v>12</v>
      </c>
      <c r="G3479">
        <v>2018</v>
      </c>
      <c r="H3479" s="31">
        <f t="shared" si="64"/>
        <v>5.225806451612903</v>
      </c>
    </row>
    <row r="3480" spans="1:8">
      <c r="A3480" s="40" t="s">
        <v>212</v>
      </c>
      <c r="B3480" s="40">
        <v>8</v>
      </c>
      <c r="C3480" s="40">
        <v>42</v>
      </c>
      <c r="D3480" s="41">
        <v>18677.41</v>
      </c>
      <c r="E3480" s="30">
        <f t="shared" si="65"/>
        <v>444.70023809523809</v>
      </c>
      <c r="F3480">
        <v>12</v>
      </c>
      <c r="G3480">
        <v>2018</v>
      </c>
      <c r="H3480" s="31">
        <f t="shared" si="64"/>
        <v>5.25</v>
      </c>
    </row>
    <row r="3481" spans="1:8">
      <c r="A3481" s="40" t="s">
        <v>456</v>
      </c>
      <c r="B3481" s="40">
        <v>8</v>
      </c>
      <c r="C3481" s="40">
        <v>43</v>
      </c>
      <c r="D3481" s="41">
        <v>33978.269999999997</v>
      </c>
      <c r="E3481" s="30">
        <f t="shared" si="65"/>
        <v>790.19232558139527</v>
      </c>
      <c r="F3481">
        <v>12</v>
      </c>
      <c r="G3481">
        <v>2018</v>
      </c>
      <c r="H3481" s="31">
        <f t="shared" si="64"/>
        <v>5.375</v>
      </c>
    </row>
    <row r="3482" spans="1:8">
      <c r="A3482" s="40" t="s">
        <v>482</v>
      </c>
      <c r="B3482" s="40">
        <v>2</v>
      </c>
      <c r="C3482" s="40">
        <v>11</v>
      </c>
      <c r="D3482" s="41">
        <v>2402.4699999999998</v>
      </c>
      <c r="E3482" s="30">
        <f t="shared" si="65"/>
        <v>218.40636363636361</v>
      </c>
      <c r="F3482">
        <v>12</v>
      </c>
      <c r="G3482">
        <v>2018</v>
      </c>
      <c r="H3482" s="31">
        <f t="shared" si="64"/>
        <v>5.5</v>
      </c>
    </row>
    <row r="3483" spans="1:8">
      <c r="A3483" s="40" t="s">
        <v>197</v>
      </c>
      <c r="B3483" s="40">
        <v>2</v>
      </c>
      <c r="C3483" s="40">
        <v>11</v>
      </c>
      <c r="D3483" s="41">
        <v>6106.42</v>
      </c>
      <c r="E3483" s="30">
        <f t="shared" si="65"/>
        <v>555.12909090909091</v>
      </c>
      <c r="F3483">
        <v>12</v>
      </c>
      <c r="G3483">
        <v>2018</v>
      </c>
      <c r="H3483" s="31">
        <f t="shared" si="64"/>
        <v>5.5</v>
      </c>
    </row>
    <row r="3484" spans="1:8">
      <c r="A3484" s="40" t="s">
        <v>443</v>
      </c>
      <c r="B3484" s="40">
        <v>14</v>
      </c>
      <c r="C3484" s="40">
        <v>77</v>
      </c>
      <c r="D3484" s="41">
        <v>33637.99</v>
      </c>
      <c r="E3484" s="30">
        <f t="shared" si="65"/>
        <v>436.85701298701298</v>
      </c>
      <c r="F3484">
        <v>12</v>
      </c>
      <c r="G3484">
        <v>2018</v>
      </c>
      <c r="H3484" s="31">
        <f t="shared" si="64"/>
        <v>5.5</v>
      </c>
    </row>
    <row r="3485" spans="1:8">
      <c r="A3485" s="40" t="s">
        <v>439</v>
      </c>
      <c r="B3485" s="40">
        <v>6</v>
      </c>
      <c r="C3485" s="40">
        <v>33</v>
      </c>
      <c r="D3485" s="41">
        <v>21342.58</v>
      </c>
      <c r="E3485" s="30">
        <f t="shared" si="65"/>
        <v>646.74484848484849</v>
      </c>
      <c r="F3485">
        <v>12</v>
      </c>
      <c r="G3485">
        <v>2018</v>
      </c>
      <c r="H3485" s="31">
        <f t="shared" si="64"/>
        <v>5.5</v>
      </c>
    </row>
    <row r="3486" spans="1:8">
      <c r="A3486" s="40" t="s">
        <v>448</v>
      </c>
      <c r="B3486" s="40">
        <v>6</v>
      </c>
      <c r="C3486" s="40">
        <v>34</v>
      </c>
      <c r="D3486" s="41">
        <v>25625.98</v>
      </c>
      <c r="E3486" s="30">
        <f t="shared" si="65"/>
        <v>753.7052941176471</v>
      </c>
      <c r="F3486">
        <v>12</v>
      </c>
      <c r="G3486">
        <v>2018</v>
      </c>
      <c r="H3486" s="31">
        <f t="shared" si="64"/>
        <v>5.666666666666667</v>
      </c>
    </row>
    <row r="3487" spans="1:8">
      <c r="A3487" s="40" t="s">
        <v>433</v>
      </c>
      <c r="B3487" s="40">
        <v>6</v>
      </c>
      <c r="C3487" s="40">
        <v>34</v>
      </c>
      <c r="D3487" s="41">
        <v>12517.1</v>
      </c>
      <c r="E3487" s="30">
        <f t="shared" si="65"/>
        <v>368.15000000000003</v>
      </c>
      <c r="F3487">
        <v>12</v>
      </c>
      <c r="G3487">
        <v>2018</v>
      </c>
      <c r="H3487" s="31">
        <f t="shared" si="64"/>
        <v>5.666666666666667</v>
      </c>
    </row>
    <row r="3488" spans="1:8">
      <c r="A3488" s="40" t="s">
        <v>208</v>
      </c>
      <c r="B3488" s="40">
        <v>46</v>
      </c>
      <c r="C3488" s="40">
        <v>261</v>
      </c>
      <c r="D3488" s="41">
        <v>193835.18</v>
      </c>
      <c r="E3488" s="30">
        <f t="shared" si="65"/>
        <v>742.66352490421457</v>
      </c>
      <c r="F3488">
        <v>12</v>
      </c>
      <c r="G3488">
        <v>2018</v>
      </c>
      <c r="H3488" s="31">
        <f t="shared" si="64"/>
        <v>5.6739130434782608</v>
      </c>
    </row>
    <row r="3489" spans="1:8">
      <c r="A3489" s="40" t="s">
        <v>221</v>
      </c>
      <c r="B3489" s="40">
        <v>19</v>
      </c>
      <c r="C3489" s="40">
        <v>108</v>
      </c>
      <c r="D3489" s="41">
        <v>51818.84</v>
      </c>
      <c r="E3489" s="30">
        <f t="shared" si="65"/>
        <v>479.80407407407404</v>
      </c>
      <c r="F3489">
        <v>12</v>
      </c>
      <c r="G3489">
        <v>2018</v>
      </c>
      <c r="H3489" s="31">
        <f t="shared" si="64"/>
        <v>5.6842105263157894</v>
      </c>
    </row>
    <row r="3490" spans="1:8">
      <c r="A3490" s="40" t="s">
        <v>483</v>
      </c>
      <c r="B3490" s="40">
        <v>1</v>
      </c>
      <c r="C3490" s="40">
        <v>6</v>
      </c>
      <c r="D3490" s="41">
        <v>3397.22</v>
      </c>
      <c r="E3490" s="30">
        <f t="shared" si="65"/>
        <v>566.20333333333326</v>
      </c>
      <c r="F3490">
        <v>12</v>
      </c>
      <c r="G3490">
        <v>2018</v>
      </c>
      <c r="H3490" s="31">
        <f t="shared" si="64"/>
        <v>6</v>
      </c>
    </row>
    <row r="3491" spans="1:8">
      <c r="A3491" s="40" t="s">
        <v>440</v>
      </c>
      <c r="B3491" s="40">
        <v>3</v>
      </c>
      <c r="C3491" s="40">
        <v>18</v>
      </c>
      <c r="D3491" s="41">
        <v>7175.02</v>
      </c>
      <c r="E3491" s="30">
        <f t="shared" si="65"/>
        <v>398.61222222222227</v>
      </c>
      <c r="F3491">
        <v>12</v>
      </c>
      <c r="G3491">
        <v>2018</v>
      </c>
      <c r="H3491" s="31">
        <f t="shared" si="64"/>
        <v>6</v>
      </c>
    </row>
    <row r="3492" spans="1:8">
      <c r="A3492" s="40" t="s">
        <v>484</v>
      </c>
      <c r="B3492" s="40">
        <v>2</v>
      </c>
      <c r="C3492" s="40">
        <v>12</v>
      </c>
      <c r="D3492" s="41">
        <v>4253.7700000000004</v>
      </c>
      <c r="E3492" s="30">
        <f t="shared" si="65"/>
        <v>354.48083333333335</v>
      </c>
      <c r="F3492">
        <v>12</v>
      </c>
      <c r="G3492">
        <v>2018</v>
      </c>
      <c r="H3492" s="31">
        <f t="shared" si="64"/>
        <v>6</v>
      </c>
    </row>
    <row r="3493" spans="1:8">
      <c r="A3493" s="40" t="s">
        <v>206</v>
      </c>
      <c r="B3493" s="40">
        <v>681</v>
      </c>
      <c r="C3493" s="40">
        <v>4215</v>
      </c>
      <c r="D3493" s="41">
        <v>2693733.97</v>
      </c>
      <c r="E3493" s="30">
        <f t="shared" si="65"/>
        <v>639.08279240806644</v>
      </c>
      <c r="F3493">
        <v>12</v>
      </c>
      <c r="G3493">
        <v>2018</v>
      </c>
      <c r="H3493" s="31">
        <f t="shared" si="64"/>
        <v>6.1894273127753303</v>
      </c>
    </row>
    <row r="3494" spans="1:8">
      <c r="A3494" s="40" t="s">
        <v>218</v>
      </c>
      <c r="B3494" s="40">
        <v>17</v>
      </c>
      <c r="C3494" s="40">
        <v>107</v>
      </c>
      <c r="D3494" s="41">
        <v>39771.07</v>
      </c>
      <c r="E3494" s="30">
        <f t="shared" si="65"/>
        <v>371.69224299065422</v>
      </c>
      <c r="F3494">
        <v>12</v>
      </c>
      <c r="G3494">
        <v>2018</v>
      </c>
      <c r="H3494" s="31">
        <f t="shared" si="64"/>
        <v>6.2941176470588234</v>
      </c>
    </row>
    <row r="3495" spans="1:8">
      <c r="A3495" s="40" t="s">
        <v>200</v>
      </c>
      <c r="B3495" s="40">
        <v>74</v>
      </c>
      <c r="C3495" s="40">
        <v>467</v>
      </c>
      <c r="D3495" s="41">
        <v>225764.69</v>
      </c>
      <c r="E3495" s="30">
        <f t="shared" si="65"/>
        <v>483.43616702355462</v>
      </c>
      <c r="F3495">
        <v>12</v>
      </c>
      <c r="G3495">
        <v>2018</v>
      </c>
      <c r="H3495" s="31">
        <f t="shared" si="64"/>
        <v>6.3108108108108105</v>
      </c>
    </row>
    <row r="3496" spans="1:8">
      <c r="A3496" s="40" t="s">
        <v>166</v>
      </c>
      <c r="B3496" s="40">
        <v>3</v>
      </c>
      <c r="C3496" s="40">
        <v>19</v>
      </c>
      <c r="D3496" s="41">
        <v>8868.14</v>
      </c>
      <c r="E3496" s="30">
        <f t="shared" si="65"/>
        <v>466.74421052631578</v>
      </c>
      <c r="F3496">
        <v>12</v>
      </c>
      <c r="G3496">
        <v>2018</v>
      </c>
      <c r="H3496" s="31">
        <f t="shared" si="64"/>
        <v>6.333333333333333</v>
      </c>
    </row>
    <row r="3497" spans="1:8">
      <c r="A3497" s="40" t="s">
        <v>209</v>
      </c>
      <c r="B3497" s="40">
        <v>793</v>
      </c>
      <c r="C3497" s="40">
        <v>5044</v>
      </c>
      <c r="D3497" s="41">
        <v>1964083.03</v>
      </c>
      <c r="E3497" s="30">
        <f t="shared" si="65"/>
        <v>389.38997422680416</v>
      </c>
      <c r="F3497">
        <v>12</v>
      </c>
      <c r="G3497">
        <v>2018</v>
      </c>
      <c r="H3497" s="31">
        <f t="shared" si="64"/>
        <v>6.360655737704918</v>
      </c>
    </row>
    <row r="3498" spans="1:8">
      <c r="A3498" s="40" t="s">
        <v>205</v>
      </c>
      <c r="B3498" s="40">
        <v>40</v>
      </c>
      <c r="C3498" s="40">
        <v>261</v>
      </c>
      <c r="D3498" s="41">
        <v>183303.44</v>
      </c>
      <c r="E3498" s="30">
        <f t="shared" si="65"/>
        <v>702.31203065134105</v>
      </c>
      <c r="F3498">
        <v>12</v>
      </c>
      <c r="G3498">
        <v>2018</v>
      </c>
      <c r="H3498" s="31">
        <f t="shared" si="64"/>
        <v>6.5250000000000004</v>
      </c>
    </row>
    <row r="3499" spans="1:8">
      <c r="A3499" s="40" t="s">
        <v>450</v>
      </c>
      <c r="B3499" s="40">
        <v>3</v>
      </c>
      <c r="C3499" s="40">
        <v>20</v>
      </c>
      <c r="D3499" s="41">
        <v>7202.22</v>
      </c>
      <c r="E3499" s="30">
        <f t="shared" si="65"/>
        <v>360.11099999999999</v>
      </c>
      <c r="F3499">
        <v>12</v>
      </c>
      <c r="G3499">
        <v>2018</v>
      </c>
      <c r="H3499" s="31">
        <f t="shared" si="64"/>
        <v>6.666666666666667</v>
      </c>
    </row>
    <row r="3500" spans="1:8">
      <c r="A3500" s="40" t="s">
        <v>296</v>
      </c>
      <c r="B3500" s="40">
        <v>4</v>
      </c>
      <c r="C3500" s="40">
        <v>27</v>
      </c>
      <c r="D3500" s="41">
        <v>9916.7999999999993</v>
      </c>
      <c r="E3500" s="30">
        <f t="shared" si="65"/>
        <v>367.28888888888883</v>
      </c>
      <c r="F3500">
        <v>12</v>
      </c>
      <c r="G3500">
        <v>2018</v>
      </c>
      <c r="H3500" s="31">
        <f t="shared" si="64"/>
        <v>6.75</v>
      </c>
    </row>
    <row r="3501" spans="1:8">
      <c r="A3501" s="40" t="s">
        <v>247</v>
      </c>
      <c r="B3501" s="40">
        <v>10</v>
      </c>
      <c r="C3501" s="40">
        <v>68</v>
      </c>
      <c r="D3501" s="41">
        <v>21077.52</v>
      </c>
      <c r="E3501" s="30">
        <f t="shared" si="65"/>
        <v>309.96352941176474</v>
      </c>
      <c r="F3501">
        <v>12</v>
      </c>
      <c r="G3501">
        <v>2018</v>
      </c>
      <c r="H3501" s="31">
        <f t="shared" si="64"/>
        <v>6.8</v>
      </c>
    </row>
    <row r="3502" spans="1:8">
      <c r="A3502" s="40" t="s">
        <v>207</v>
      </c>
      <c r="B3502" s="40">
        <v>62</v>
      </c>
      <c r="C3502" s="40">
        <v>433</v>
      </c>
      <c r="D3502" s="41">
        <v>238309.65</v>
      </c>
      <c r="E3502" s="30">
        <f t="shared" si="65"/>
        <v>550.36870669745952</v>
      </c>
      <c r="F3502">
        <v>12</v>
      </c>
      <c r="G3502">
        <v>2018</v>
      </c>
      <c r="H3502" s="31">
        <f t="shared" si="64"/>
        <v>6.9838709677419351</v>
      </c>
    </row>
    <row r="3503" spans="1:8">
      <c r="A3503" s="40" t="s">
        <v>211</v>
      </c>
      <c r="B3503" s="40">
        <v>400</v>
      </c>
      <c r="C3503" s="40">
        <v>2798</v>
      </c>
      <c r="D3503" s="41">
        <v>1399712.13</v>
      </c>
      <c r="E3503" s="30">
        <f t="shared" si="65"/>
        <v>500.25451393852745</v>
      </c>
      <c r="F3503">
        <v>12</v>
      </c>
      <c r="G3503">
        <v>2018</v>
      </c>
      <c r="H3503" s="31">
        <f t="shared" si="64"/>
        <v>6.9950000000000001</v>
      </c>
    </row>
    <row r="3504" spans="1:8">
      <c r="A3504" s="40" t="s">
        <v>452</v>
      </c>
      <c r="B3504" s="40">
        <v>4</v>
      </c>
      <c r="C3504" s="40">
        <v>28</v>
      </c>
      <c r="D3504" s="41">
        <v>8170.89</v>
      </c>
      <c r="E3504" s="30">
        <f t="shared" si="65"/>
        <v>291.8175</v>
      </c>
      <c r="F3504">
        <v>12</v>
      </c>
      <c r="G3504">
        <v>2018</v>
      </c>
      <c r="H3504" s="31">
        <f t="shared" si="64"/>
        <v>7</v>
      </c>
    </row>
    <row r="3505" spans="1:8">
      <c r="A3505" s="40" t="s">
        <v>217</v>
      </c>
      <c r="B3505" s="40">
        <v>25</v>
      </c>
      <c r="C3505" s="40">
        <v>175</v>
      </c>
      <c r="D3505" s="41">
        <v>69474.12</v>
      </c>
      <c r="E3505" s="30">
        <f t="shared" si="65"/>
        <v>396.99497142857138</v>
      </c>
      <c r="F3505">
        <v>12</v>
      </c>
      <c r="G3505">
        <v>2018</v>
      </c>
      <c r="H3505" s="31">
        <f t="shared" si="64"/>
        <v>7</v>
      </c>
    </row>
    <row r="3506" spans="1:8">
      <c r="A3506" s="40" t="s">
        <v>183</v>
      </c>
      <c r="B3506" s="40">
        <v>1</v>
      </c>
      <c r="C3506" s="40">
        <v>7</v>
      </c>
      <c r="D3506" s="41">
        <v>2175.02</v>
      </c>
      <c r="E3506" s="30">
        <f t="shared" si="65"/>
        <v>310.71714285714285</v>
      </c>
      <c r="F3506">
        <v>12</v>
      </c>
      <c r="G3506">
        <v>2018</v>
      </c>
      <c r="H3506" s="31">
        <f t="shared" si="64"/>
        <v>7</v>
      </c>
    </row>
    <row r="3507" spans="1:8">
      <c r="A3507" s="40" t="s">
        <v>458</v>
      </c>
      <c r="B3507" s="40">
        <v>5</v>
      </c>
      <c r="C3507" s="40">
        <v>35</v>
      </c>
      <c r="D3507" s="41">
        <v>28271.53</v>
      </c>
      <c r="E3507" s="30">
        <f t="shared" si="65"/>
        <v>807.75799999999992</v>
      </c>
      <c r="F3507">
        <v>12</v>
      </c>
      <c r="G3507">
        <v>2018</v>
      </c>
      <c r="H3507" s="31">
        <f t="shared" si="64"/>
        <v>7</v>
      </c>
    </row>
    <row r="3508" spans="1:8">
      <c r="A3508" s="40" t="s">
        <v>229</v>
      </c>
      <c r="B3508" s="40">
        <v>8</v>
      </c>
      <c r="C3508" s="40">
        <v>57</v>
      </c>
      <c r="D3508" s="41">
        <v>23882.51</v>
      </c>
      <c r="E3508" s="30">
        <f t="shared" si="65"/>
        <v>418.9914035087719</v>
      </c>
      <c r="F3508">
        <v>12</v>
      </c>
      <c r="G3508">
        <v>2018</v>
      </c>
      <c r="H3508" s="31">
        <f t="shared" si="64"/>
        <v>7.125</v>
      </c>
    </row>
    <row r="3509" spans="1:8">
      <c r="A3509" s="40" t="s">
        <v>240</v>
      </c>
      <c r="B3509" s="40">
        <v>8</v>
      </c>
      <c r="C3509" s="40">
        <v>58</v>
      </c>
      <c r="D3509" s="41">
        <v>22122.89</v>
      </c>
      <c r="E3509" s="30">
        <f t="shared" si="65"/>
        <v>381.42913793103446</v>
      </c>
      <c r="F3509">
        <v>12</v>
      </c>
      <c r="G3509">
        <v>2018</v>
      </c>
      <c r="H3509" s="31">
        <f t="shared" si="64"/>
        <v>7.25</v>
      </c>
    </row>
    <row r="3510" spans="1:8">
      <c r="A3510" s="40" t="s">
        <v>216</v>
      </c>
      <c r="B3510" s="40">
        <v>21</v>
      </c>
      <c r="C3510" s="40">
        <v>153</v>
      </c>
      <c r="D3510" s="41">
        <v>63089.95</v>
      </c>
      <c r="E3510" s="30">
        <f t="shared" si="65"/>
        <v>412.35261437908497</v>
      </c>
      <c r="F3510">
        <v>12</v>
      </c>
      <c r="G3510">
        <v>2018</v>
      </c>
      <c r="H3510" s="31">
        <f t="shared" si="64"/>
        <v>7.2857142857142856</v>
      </c>
    </row>
    <row r="3511" spans="1:8">
      <c r="A3511" s="40" t="s">
        <v>201</v>
      </c>
      <c r="B3511" s="40">
        <v>3</v>
      </c>
      <c r="C3511" s="40">
        <v>22</v>
      </c>
      <c r="D3511" s="41">
        <v>8170.48</v>
      </c>
      <c r="E3511" s="30">
        <f t="shared" si="65"/>
        <v>371.38545454545454</v>
      </c>
      <c r="F3511">
        <v>12</v>
      </c>
      <c r="G3511">
        <v>2018</v>
      </c>
      <c r="H3511" s="31">
        <f t="shared" si="64"/>
        <v>7.333333333333333</v>
      </c>
    </row>
    <row r="3512" spans="1:8">
      <c r="A3512" s="40" t="s">
        <v>210</v>
      </c>
      <c r="B3512" s="40">
        <v>21</v>
      </c>
      <c r="C3512" s="40">
        <v>154</v>
      </c>
      <c r="D3512" s="41">
        <v>183407.11</v>
      </c>
      <c r="E3512" s="30">
        <f t="shared" si="65"/>
        <v>1190.9552597402596</v>
      </c>
      <c r="F3512">
        <v>12</v>
      </c>
      <c r="G3512">
        <v>2018</v>
      </c>
      <c r="H3512" s="31">
        <f t="shared" si="64"/>
        <v>7.333333333333333</v>
      </c>
    </row>
    <row r="3513" spans="1:8">
      <c r="A3513" s="40" t="s">
        <v>204</v>
      </c>
      <c r="B3513" s="40">
        <v>65</v>
      </c>
      <c r="C3513" s="40">
        <v>483</v>
      </c>
      <c r="D3513" s="41">
        <v>203151.65</v>
      </c>
      <c r="E3513" s="30">
        <f t="shared" si="65"/>
        <v>420.60383022774323</v>
      </c>
      <c r="F3513">
        <v>12</v>
      </c>
      <c r="G3513">
        <v>2018</v>
      </c>
      <c r="H3513" s="31">
        <f t="shared" si="64"/>
        <v>7.430769230769231</v>
      </c>
    </row>
    <row r="3514" spans="1:8">
      <c r="A3514" s="40" t="s">
        <v>268</v>
      </c>
      <c r="B3514" s="40">
        <v>2</v>
      </c>
      <c r="C3514" s="40">
        <v>15</v>
      </c>
      <c r="D3514" s="41">
        <v>6009.04</v>
      </c>
      <c r="E3514" s="30">
        <f t="shared" si="65"/>
        <v>400.60266666666666</v>
      </c>
      <c r="F3514">
        <v>12</v>
      </c>
      <c r="G3514">
        <v>2018</v>
      </c>
      <c r="H3514" s="31">
        <f t="shared" si="64"/>
        <v>7.5</v>
      </c>
    </row>
    <row r="3515" spans="1:8">
      <c r="A3515" s="40" t="s">
        <v>243</v>
      </c>
      <c r="B3515" s="40">
        <v>4</v>
      </c>
      <c r="C3515" s="40">
        <v>30</v>
      </c>
      <c r="D3515" s="41">
        <v>21537.96</v>
      </c>
      <c r="E3515" s="30">
        <f t="shared" si="65"/>
        <v>717.93200000000002</v>
      </c>
      <c r="F3515">
        <v>12</v>
      </c>
      <c r="G3515">
        <v>2018</v>
      </c>
      <c r="H3515" s="31">
        <f t="shared" si="64"/>
        <v>7.5</v>
      </c>
    </row>
    <row r="3516" spans="1:8">
      <c r="A3516" s="40" t="s">
        <v>252</v>
      </c>
      <c r="B3516" s="40">
        <v>47</v>
      </c>
      <c r="C3516" s="40">
        <v>353</v>
      </c>
      <c r="D3516" s="41">
        <v>139652.84</v>
      </c>
      <c r="E3516" s="30">
        <f t="shared" si="65"/>
        <v>395.61711048158639</v>
      </c>
      <c r="F3516">
        <v>12</v>
      </c>
      <c r="G3516">
        <v>2018</v>
      </c>
      <c r="H3516" s="31">
        <f t="shared" si="64"/>
        <v>7.5106382978723403</v>
      </c>
    </row>
    <row r="3517" spans="1:8">
      <c r="A3517" s="40" t="s">
        <v>219</v>
      </c>
      <c r="B3517" s="40">
        <v>12</v>
      </c>
      <c r="C3517" s="40">
        <v>91</v>
      </c>
      <c r="D3517" s="41">
        <v>68931.95</v>
      </c>
      <c r="E3517" s="30">
        <f t="shared" si="65"/>
        <v>757.49395604395602</v>
      </c>
      <c r="F3517">
        <v>12</v>
      </c>
      <c r="G3517">
        <v>2018</v>
      </c>
      <c r="H3517" s="31">
        <f t="shared" si="64"/>
        <v>7.583333333333333</v>
      </c>
    </row>
    <row r="3518" spans="1:8">
      <c r="A3518" s="40" t="s">
        <v>198</v>
      </c>
      <c r="B3518" s="40">
        <v>16</v>
      </c>
      <c r="C3518" s="40">
        <v>124</v>
      </c>
      <c r="D3518" s="41">
        <v>50477.85</v>
      </c>
      <c r="E3518" s="30">
        <f t="shared" si="65"/>
        <v>407.07943548387095</v>
      </c>
      <c r="F3518">
        <v>12</v>
      </c>
      <c r="G3518">
        <v>2018</v>
      </c>
      <c r="H3518" s="31">
        <f t="shared" si="64"/>
        <v>7.75</v>
      </c>
    </row>
    <row r="3519" spans="1:8">
      <c r="A3519" s="40" t="s">
        <v>195</v>
      </c>
      <c r="B3519" s="40">
        <v>13</v>
      </c>
      <c r="C3519" s="40">
        <v>101</v>
      </c>
      <c r="D3519" s="41">
        <v>34059.379999999997</v>
      </c>
      <c r="E3519" s="30">
        <f t="shared" si="65"/>
        <v>337.22158415841579</v>
      </c>
      <c r="F3519">
        <v>12</v>
      </c>
      <c r="G3519">
        <v>2018</v>
      </c>
      <c r="H3519" s="31">
        <f t="shared" si="64"/>
        <v>7.7692307692307692</v>
      </c>
    </row>
    <row r="3520" spans="1:8">
      <c r="A3520" s="40" t="s">
        <v>441</v>
      </c>
      <c r="B3520" s="40">
        <v>7</v>
      </c>
      <c r="C3520" s="40">
        <v>55</v>
      </c>
      <c r="D3520" s="41">
        <v>16342.64</v>
      </c>
      <c r="E3520" s="30">
        <f t="shared" si="65"/>
        <v>297.13890909090907</v>
      </c>
      <c r="F3520">
        <v>12</v>
      </c>
      <c r="G3520">
        <v>2018</v>
      </c>
      <c r="H3520" s="31">
        <f t="shared" si="64"/>
        <v>7.8571428571428568</v>
      </c>
    </row>
    <row r="3521" spans="1:8">
      <c r="A3521" s="40" t="s">
        <v>222</v>
      </c>
      <c r="B3521" s="40">
        <v>22</v>
      </c>
      <c r="C3521" s="40">
        <v>174</v>
      </c>
      <c r="D3521" s="41">
        <v>131545.54</v>
      </c>
      <c r="E3521" s="30">
        <f t="shared" si="65"/>
        <v>756.00885057471271</v>
      </c>
      <c r="F3521">
        <v>12</v>
      </c>
      <c r="G3521">
        <v>2018</v>
      </c>
      <c r="H3521" s="31">
        <f t="shared" si="64"/>
        <v>7.9090909090909092</v>
      </c>
    </row>
    <row r="3522" spans="1:8">
      <c r="A3522" s="40" t="s">
        <v>249</v>
      </c>
      <c r="B3522" s="40">
        <v>6</v>
      </c>
      <c r="C3522" s="40">
        <v>48</v>
      </c>
      <c r="D3522" s="41">
        <v>20608.14</v>
      </c>
      <c r="E3522" s="30">
        <f t="shared" si="65"/>
        <v>429.33625000000001</v>
      </c>
      <c r="F3522">
        <v>12</v>
      </c>
      <c r="G3522">
        <v>2018</v>
      </c>
      <c r="H3522" s="31">
        <f t="shared" si="64"/>
        <v>8</v>
      </c>
    </row>
    <row r="3523" spans="1:8">
      <c r="A3523" s="40" t="s">
        <v>241</v>
      </c>
      <c r="B3523" s="40">
        <v>6</v>
      </c>
      <c r="C3523" s="40">
        <v>48</v>
      </c>
      <c r="D3523" s="41">
        <v>28484.84</v>
      </c>
      <c r="E3523" s="30">
        <f t="shared" si="65"/>
        <v>593.43416666666667</v>
      </c>
      <c r="F3523">
        <v>12</v>
      </c>
      <c r="G3523">
        <v>2018</v>
      </c>
      <c r="H3523" s="31">
        <f t="shared" si="64"/>
        <v>8</v>
      </c>
    </row>
    <row r="3524" spans="1:8">
      <c r="A3524" s="40" t="s">
        <v>454</v>
      </c>
      <c r="B3524" s="40">
        <v>1</v>
      </c>
      <c r="C3524" s="40">
        <v>8</v>
      </c>
      <c r="D3524" s="41">
        <v>2480</v>
      </c>
      <c r="E3524" s="30">
        <f t="shared" si="65"/>
        <v>310</v>
      </c>
      <c r="F3524">
        <v>12</v>
      </c>
      <c r="G3524">
        <v>2018</v>
      </c>
      <c r="H3524" s="31">
        <f t="shared" ref="H3524:H3587" si="66">C3524/B3524</f>
        <v>8</v>
      </c>
    </row>
    <row r="3525" spans="1:8">
      <c r="A3525" s="40" t="s">
        <v>220</v>
      </c>
      <c r="B3525" s="40">
        <v>113</v>
      </c>
      <c r="C3525" s="40">
        <v>917</v>
      </c>
      <c r="D3525" s="41">
        <v>519332.26</v>
      </c>
      <c r="E3525" s="30">
        <f t="shared" si="65"/>
        <v>566.33834242093781</v>
      </c>
      <c r="F3525">
        <v>12</v>
      </c>
      <c r="G3525">
        <v>2018</v>
      </c>
      <c r="H3525" s="31">
        <f t="shared" si="66"/>
        <v>8.1150442477876101</v>
      </c>
    </row>
    <row r="3526" spans="1:8">
      <c r="A3526" s="40" t="s">
        <v>227</v>
      </c>
      <c r="B3526" s="40">
        <v>754</v>
      </c>
      <c r="C3526" s="40">
        <v>6152</v>
      </c>
      <c r="D3526" s="41">
        <v>2962957.86</v>
      </c>
      <c r="E3526" s="30">
        <f t="shared" si="65"/>
        <v>481.62513979193756</v>
      </c>
      <c r="F3526">
        <v>12</v>
      </c>
      <c r="G3526">
        <v>2018</v>
      </c>
      <c r="H3526" s="31">
        <f t="shared" si="66"/>
        <v>8.1591511936339529</v>
      </c>
    </row>
    <row r="3527" spans="1:8">
      <c r="A3527" s="40" t="s">
        <v>235</v>
      </c>
      <c r="B3527" s="40">
        <v>67</v>
      </c>
      <c r="C3527" s="40">
        <v>567</v>
      </c>
      <c r="D3527" s="41">
        <v>245461.1</v>
      </c>
      <c r="E3527" s="30">
        <f t="shared" si="65"/>
        <v>432.91199294532629</v>
      </c>
      <c r="F3527">
        <v>12</v>
      </c>
      <c r="G3527">
        <v>2018</v>
      </c>
      <c r="H3527" s="31">
        <f t="shared" si="66"/>
        <v>8.4626865671641784</v>
      </c>
    </row>
    <row r="3528" spans="1:8">
      <c r="A3528" s="40" t="s">
        <v>233</v>
      </c>
      <c r="B3528" s="40">
        <v>2</v>
      </c>
      <c r="C3528" s="40">
        <v>17</v>
      </c>
      <c r="D3528" s="41">
        <v>25844.62</v>
      </c>
      <c r="E3528" s="30">
        <f t="shared" si="65"/>
        <v>1520.2717647058823</v>
      </c>
      <c r="F3528">
        <v>12</v>
      </c>
      <c r="G3528">
        <v>2018</v>
      </c>
      <c r="H3528" s="31">
        <f t="shared" si="66"/>
        <v>8.5</v>
      </c>
    </row>
    <row r="3529" spans="1:8">
      <c r="A3529" s="40" t="s">
        <v>236</v>
      </c>
      <c r="B3529" s="40">
        <v>81</v>
      </c>
      <c r="C3529" s="40">
        <v>703</v>
      </c>
      <c r="D3529" s="41">
        <v>301440.49</v>
      </c>
      <c r="E3529" s="30">
        <f t="shared" si="65"/>
        <v>428.79159317211946</v>
      </c>
      <c r="F3529">
        <v>12</v>
      </c>
      <c r="G3529">
        <v>2018</v>
      </c>
      <c r="H3529" s="31">
        <f t="shared" si="66"/>
        <v>8.6790123456790127</v>
      </c>
    </row>
    <row r="3530" spans="1:8">
      <c r="A3530" s="40" t="s">
        <v>234</v>
      </c>
      <c r="B3530" s="40">
        <v>847</v>
      </c>
      <c r="C3530" s="40">
        <v>7435</v>
      </c>
      <c r="D3530" s="41">
        <v>2584916.4900000002</v>
      </c>
      <c r="E3530" s="30">
        <f t="shared" si="65"/>
        <v>347.66866039004708</v>
      </c>
      <c r="F3530">
        <v>12</v>
      </c>
      <c r="G3530">
        <v>2018</v>
      </c>
      <c r="H3530" s="31">
        <f t="shared" si="66"/>
        <v>8.7780401416765059</v>
      </c>
    </row>
    <row r="3531" spans="1:8">
      <c r="A3531" s="40" t="s">
        <v>228</v>
      </c>
      <c r="B3531" s="40">
        <v>937</v>
      </c>
      <c r="C3531" s="40">
        <v>8269</v>
      </c>
      <c r="D3531" s="41">
        <v>3641308.43</v>
      </c>
      <c r="E3531" s="30">
        <f t="shared" si="65"/>
        <v>440.3565642762124</v>
      </c>
      <c r="F3531">
        <v>12</v>
      </c>
      <c r="G3531">
        <v>2018</v>
      </c>
      <c r="H3531" s="31">
        <f t="shared" si="66"/>
        <v>8.8249733191035222</v>
      </c>
    </row>
    <row r="3532" spans="1:8">
      <c r="A3532" s="40" t="s">
        <v>453</v>
      </c>
      <c r="B3532" s="40">
        <v>2</v>
      </c>
      <c r="C3532" s="40">
        <v>18</v>
      </c>
      <c r="D3532" s="41">
        <v>5009.1899999999996</v>
      </c>
      <c r="E3532" s="30">
        <f t="shared" si="65"/>
        <v>278.2883333333333</v>
      </c>
      <c r="F3532">
        <v>12</v>
      </c>
      <c r="G3532">
        <v>2018</v>
      </c>
      <c r="H3532" s="31">
        <f t="shared" si="66"/>
        <v>9</v>
      </c>
    </row>
    <row r="3533" spans="1:8">
      <c r="A3533" s="40" t="s">
        <v>231</v>
      </c>
      <c r="B3533" s="40">
        <v>5</v>
      </c>
      <c r="C3533" s="40">
        <v>46</v>
      </c>
      <c r="D3533" s="41">
        <v>17722.27</v>
      </c>
      <c r="E3533" s="30">
        <f t="shared" si="65"/>
        <v>385.26673913043481</v>
      </c>
      <c r="F3533">
        <v>12</v>
      </c>
      <c r="G3533">
        <v>2018</v>
      </c>
      <c r="H3533" s="31">
        <f t="shared" si="66"/>
        <v>9.1999999999999993</v>
      </c>
    </row>
    <row r="3534" spans="1:8">
      <c r="A3534" s="40" t="s">
        <v>226</v>
      </c>
      <c r="B3534" s="40">
        <v>11</v>
      </c>
      <c r="C3534" s="40">
        <v>102</v>
      </c>
      <c r="D3534" s="41">
        <v>38009.08</v>
      </c>
      <c r="E3534" s="30">
        <f t="shared" si="65"/>
        <v>372.63803921568632</v>
      </c>
      <c r="F3534">
        <v>12</v>
      </c>
      <c r="G3534">
        <v>2018</v>
      </c>
      <c r="H3534" s="31">
        <f t="shared" si="66"/>
        <v>9.2727272727272734</v>
      </c>
    </row>
    <row r="3535" spans="1:8">
      <c r="A3535" s="40" t="s">
        <v>242</v>
      </c>
      <c r="B3535" s="40">
        <v>14</v>
      </c>
      <c r="C3535" s="40">
        <v>131</v>
      </c>
      <c r="D3535" s="41">
        <v>172272.15</v>
      </c>
      <c r="E3535" s="30">
        <f t="shared" si="65"/>
        <v>1315.0545801526716</v>
      </c>
      <c r="F3535">
        <v>12</v>
      </c>
      <c r="G3535">
        <v>2018</v>
      </c>
      <c r="H3535" s="31">
        <f t="shared" si="66"/>
        <v>9.3571428571428577</v>
      </c>
    </row>
    <row r="3536" spans="1:8">
      <c r="A3536" s="40" t="s">
        <v>238</v>
      </c>
      <c r="B3536" s="40">
        <v>604</v>
      </c>
      <c r="C3536" s="40">
        <v>5665</v>
      </c>
      <c r="D3536" s="41">
        <v>2418745.0299999998</v>
      </c>
      <c r="E3536" s="30">
        <f t="shared" si="65"/>
        <v>426.96293556928504</v>
      </c>
      <c r="F3536">
        <v>12</v>
      </c>
      <c r="G3536">
        <v>2018</v>
      </c>
      <c r="H3536" s="31">
        <f t="shared" si="66"/>
        <v>9.379139072847682</v>
      </c>
    </row>
    <row r="3537" spans="1:8">
      <c r="A3537" s="40" t="s">
        <v>167</v>
      </c>
      <c r="B3537" s="40">
        <v>3</v>
      </c>
      <c r="C3537" s="40">
        <v>30</v>
      </c>
      <c r="D3537" s="41">
        <v>9068.34</v>
      </c>
      <c r="E3537" s="30">
        <f t="shared" si="65"/>
        <v>302.27800000000002</v>
      </c>
      <c r="F3537">
        <v>12</v>
      </c>
      <c r="G3537">
        <v>2018</v>
      </c>
      <c r="H3537" s="31">
        <f t="shared" si="66"/>
        <v>10</v>
      </c>
    </row>
    <row r="3538" spans="1:8">
      <c r="A3538" s="40" t="s">
        <v>245</v>
      </c>
      <c r="B3538" s="40">
        <v>1</v>
      </c>
      <c r="C3538" s="40">
        <v>10</v>
      </c>
      <c r="D3538" s="41">
        <v>3999.02</v>
      </c>
      <c r="E3538" s="30">
        <f t="shared" si="65"/>
        <v>399.90199999999999</v>
      </c>
      <c r="F3538">
        <v>12</v>
      </c>
      <c r="G3538">
        <v>2018</v>
      </c>
      <c r="H3538" s="31">
        <f t="shared" si="66"/>
        <v>10</v>
      </c>
    </row>
    <row r="3539" spans="1:8">
      <c r="A3539" s="40" t="s">
        <v>224</v>
      </c>
      <c r="B3539" s="40">
        <v>1</v>
      </c>
      <c r="C3539" s="40">
        <v>10</v>
      </c>
      <c r="D3539" s="41">
        <v>6110</v>
      </c>
      <c r="E3539" s="30">
        <f t="shared" si="65"/>
        <v>611</v>
      </c>
      <c r="F3539">
        <v>12</v>
      </c>
      <c r="G3539">
        <v>2018</v>
      </c>
      <c r="H3539" s="31">
        <f t="shared" si="66"/>
        <v>10</v>
      </c>
    </row>
    <row r="3540" spans="1:8">
      <c r="A3540" s="40" t="s">
        <v>230</v>
      </c>
      <c r="B3540" s="40">
        <v>12</v>
      </c>
      <c r="C3540" s="40">
        <v>120</v>
      </c>
      <c r="D3540" s="41">
        <v>52942.97</v>
      </c>
      <c r="E3540" s="30">
        <f t="shared" ref="E3540:E3603" si="67">D3540/C3540</f>
        <v>441.19141666666667</v>
      </c>
      <c r="F3540">
        <v>12</v>
      </c>
      <c r="G3540">
        <v>2018</v>
      </c>
      <c r="H3540" s="31">
        <f t="shared" si="66"/>
        <v>10</v>
      </c>
    </row>
    <row r="3541" spans="1:8">
      <c r="A3541" s="40" t="s">
        <v>255</v>
      </c>
      <c r="B3541" s="40">
        <v>141</v>
      </c>
      <c r="C3541" s="40">
        <v>1441</v>
      </c>
      <c r="D3541" s="41">
        <v>643979.16</v>
      </c>
      <c r="E3541" s="30">
        <f t="shared" si="67"/>
        <v>446.89740458015268</v>
      </c>
      <c r="F3541">
        <v>12</v>
      </c>
      <c r="G3541">
        <v>2018</v>
      </c>
      <c r="H3541" s="31">
        <f t="shared" si="66"/>
        <v>10.219858156028369</v>
      </c>
    </row>
    <row r="3542" spans="1:8">
      <c r="A3542" s="40" t="s">
        <v>261</v>
      </c>
      <c r="B3542" s="40">
        <v>26</v>
      </c>
      <c r="C3542" s="40">
        <v>272</v>
      </c>
      <c r="D3542" s="41">
        <v>151634.54</v>
      </c>
      <c r="E3542" s="30">
        <f t="shared" si="67"/>
        <v>557.47992647058823</v>
      </c>
      <c r="F3542">
        <v>12</v>
      </c>
      <c r="G3542">
        <v>2018</v>
      </c>
      <c r="H3542" s="31">
        <f t="shared" si="66"/>
        <v>10.461538461538462</v>
      </c>
    </row>
    <row r="3543" spans="1:8">
      <c r="A3543" s="40" t="s">
        <v>254</v>
      </c>
      <c r="B3543" s="40">
        <v>57</v>
      </c>
      <c r="C3543" s="40">
        <v>598</v>
      </c>
      <c r="D3543" s="41">
        <v>365833.77</v>
      </c>
      <c r="E3543" s="30">
        <f t="shared" si="67"/>
        <v>611.76215719063543</v>
      </c>
      <c r="F3543">
        <v>12</v>
      </c>
      <c r="G3543">
        <v>2018</v>
      </c>
      <c r="H3543" s="31">
        <f t="shared" si="66"/>
        <v>10.491228070175438</v>
      </c>
    </row>
    <row r="3544" spans="1:8">
      <c r="A3544" s="40" t="s">
        <v>257</v>
      </c>
      <c r="B3544" s="40">
        <v>180</v>
      </c>
      <c r="C3544" s="40">
        <v>1906</v>
      </c>
      <c r="D3544" s="41">
        <v>1586887.3</v>
      </c>
      <c r="E3544" s="30">
        <f t="shared" si="67"/>
        <v>832.57465897166844</v>
      </c>
      <c r="F3544">
        <v>12</v>
      </c>
      <c r="G3544">
        <v>2018</v>
      </c>
      <c r="H3544" s="31">
        <f t="shared" si="66"/>
        <v>10.588888888888889</v>
      </c>
    </row>
    <row r="3545" spans="1:8">
      <c r="A3545" s="40" t="s">
        <v>256</v>
      </c>
      <c r="B3545" s="40">
        <v>122</v>
      </c>
      <c r="C3545" s="40">
        <v>1321</v>
      </c>
      <c r="D3545" s="41">
        <v>679863.51</v>
      </c>
      <c r="E3545" s="30">
        <f t="shared" si="67"/>
        <v>514.65822104466315</v>
      </c>
      <c r="F3545">
        <v>12</v>
      </c>
      <c r="G3545">
        <v>2018</v>
      </c>
      <c r="H3545" s="31">
        <f t="shared" si="66"/>
        <v>10.827868852459016</v>
      </c>
    </row>
    <row r="3546" spans="1:8">
      <c r="A3546" s="40" t="s">
        <v>225</v>
      </c>
      <c r="B3546" s="40">
        <v>15</v>
      </c>
      <c r="C3546" s="40">
        <v>163</v>
      </c>
      <c r="D3546" s="41">
        <v>120300.49</v>
      </c>
      <c r="E3546" s="30">
        <f t="shared" si="67"/>
        <v>738.03981595092023</v>
      </c>
      <c r="F3546">
        <v>12</v>
      </c>
      <c r="G3546">
        <v>2018</v>
      </c>
      <c r="H3546" s="31">
        <f t="shared" si="66"/>
        <v>10.866666666666667</v>
      </c>
    </row>
    <row r="3547" spans="1:8">
      <c r="A3547" s="40" t="s">
        <v>239</v>
      </c>
      <c r="B3547" s="40">
        <v>563</v>
      </c>
      <c r="C3547" s="40">
        <v>6182</v>
      </c>
      <c r="D3547" s="41">
        <v>3806522.06</v>
      </c>
      <c r="E3547" s="30">
        <f t="shared" si="67"/>
        <v>615.74281138790036</v>
      </c>
      <c r="F3547">
        <v>12</v>
      </c>
      <c r="G3547">
        <v>2018</v>
      </c>
      <c r="H3547" s="31">
        <f t="shared" si="66"/>
        <v>10.980461811722913</v>
      </c>
    </row>
    <row r="3548" spans="1:8">
      <c r="A3548" s="40" t="s">
        <v>253</v>
      </c>
      <c r="B3548" s="40">
        <v>23</v>
      </c>
      <c r="C3548" s="40">
        <v>254</v>
      </c>
      <c r="D3548" s="41">
        <v>135063.78</v>
      </c>
      <c r="E3548" s="30">
        <f t="shared" si="67"/>
        <v>531.74716535433072</v>
      </c>
      <c r="F3548">
        <v>12</v>
      </c>
      <c r="G3548">
        <v>2018</v>
      </c>
      <c r="H3548" s="31">
        <f t="shared" si="66"/>
        <v>11.043478260869565</v>
      </c>
    </row>
    <row r="3549" spans="1:8">
      <c r="A3549" s="40" t="s">
        <v>282</v>
      </c>
      <c r="B3549" s="40">
        <v>12</v>
      </c>
      <c r="C3549" s="40">
        <v>135</v>
      </c>
      <c r="D3549" s="41">
        <v>83777.350000000006</v>
      </c>
      <c r="E3549" s="30">
        <f t="shared" si="67"/>
        <v>620.57296296296306</v>
      </c>
      <c r="F3549">
        <v>12</v>
      </c>
      <c r="G3549">
        <v>2018</v>
      </c>
      <c r="H3549" s="31">
        <f t="shared" si="66"/>
        <v>11.25</v>
      </c>
    </row>
    <row r="3550" spans="1:8">
      <c r="A3550" s="40" t="s">
        <v>250</v>
      </c>
      <c r="B3550" s="40">
        <v>62</v>
      </c>
      <c r="C3550" s="40">
        <v>699</v>
      </c>
      <c r="D3550" s="41">
        <v>340568.8</v>
      </c>
      <c r="E3550" s="30">
        <f t="shared" si="67"/>
        <v>487.2228898426323</v>
      </c>
      <c r="F3550">
        <v>12</v>
      </c>
      <c r="G3550">
        <v>2018</v>
      </c>
      <c r="H3550" s="31">
        <f t="shared" si="66"/>
        <v>11.274193548387096</v>
      </c>
    </row>
    <row r="3551" spans="1:8">
      <c r="A3551" s="40" t="s">
        <v>160</v>
      </c>
      <c r="B3551" s="40">
        <v>7</v>
      </c>
      <c r="C3551" s="40">
        <v>79</v>
      </c>
      <c r="D3551" s="41">
        <v>40082.39</v>
      </c>
      <c r="E3551" s="30">
        <f t="shared" si="67"/>
        <v>507.37202531645568</v>
      </c>
      <c r="F3551">
        <v>12</v>
      </c>
      <c r="G3551">
        <v>2018</v>
      </c>
      <c r="H3551" s="31">
        <f t="shared" si="66"/>
        <v>11.285714285714286</v>
      </c>
    </row>
    <row r="3552" spans="1:8">
      <c r="A3552" s="40" t="s">
        <v>262</v>
      </c>
      <c r="B3552" s="40">
        <v>264</v>
      </c>
      <c r="C3552" s="40">
        <v>2992</v>
      </c>
      <c r="D3552" s="41">
        <v>1472954.58</v>
      </c>
      <c r="E3552" s="30">
        <f t="shared" si="67"/>
        <v>492.29765374331555</v>
      </c>
      <c r="F3552">
        <v>12</v>
      </c>
      <c r="G3552">
        <v>2018</v>
      </c>
      <c r="H3552" s="31">
        <f t="shared" si="66"/>
        <v>11.333333333333334</v>
      </c>
    </row>
    <row r="3553" spans="1:8">
      <c r="A3553" s="40" t="s">
        <v>251</v>
      </c>
      <c r="B3553" s="40">
        <v>2</v>
      </c>
      <c r="C3553" s="40">
        <v>23</v>
      </c>
      <c r="D3553" s="41">
        <v>6879.23</v>
      </c>
      <c r="E3553" s="30">
        <f t="shared" si="67"/>
        <v>299.09695652173912</v>
      </c>
      <c r="F3553">
        <v>12</v>
      </c>
      <c r="G3553">
        <v>2018</v>
      </c>
      <c r="H3553" s="31">
        <f t="shared" si="66"/>
        <v>11.5</v>
      </c>
    </row>
    <row r="3554" spans="1:8">
      <c r="A3554" s="40" t="s">
        <v>271</v>
      </c>
      <c r="B3554" s="40">
        <v>141</v>
      </c>
      <c r="C3554" s="40">
        <v>1629</v>
      </c>
      <c r="D3554" s="41">
        <v>832840.87</v>
      </c>
      <c r="E3554" s="30">
        <f t="shared" si="67"/>
        <v>511.25897483118479</v>
      </c>
      <c r="F3554">
        <v>12</v>
      </c>
      <c r="G3554">
        <v>2018</v>
      </c>
      <c r="H3554" s="31">
        <f t="shared" si="66"/>
        <v>11.553191489361701</v>
      </c>
    </row>
    <row r="3555" spans="1:8">
      <c r="A3555" s="40" t="s">
        <v>269</v>
      </c>
      <c r="B3555" s="40">
        <v>11</v>
      </c>
      <c r="C3555" s="40">
        <v>128</v>
      </c>
      <c r="D3555" s="41">
        <v>59291.23</v>
      </c>
      <c r="E3555" s="30">
        <f t="shared" si="67"/>
        <v>463.21273437500003</v>
      </c>
      <c r="F3555">
        <v>12</v>
      </c>
      <c r="G3555">
        <v>2018</v>
      </c>
      <c r="H3555" s="31">
        <f t="shared" si="66"/>
        <v>11.636363636363637</v>
      </c>
    </row>
    <row r="3556" spans="1:8">
      <c r="A3556" s="40" t="s">
        <v>429</v>
      </c>
      <c r="B3556" s="40">
        <v>3</v>
      </c>
      <c r="C3556" s="40">
        <v>35</v>
      </c>
      <c r="D3556" s="41">
        <v>12800.36</v>
      </c>
      <c r="E3556" s="30">
        <f t="shared" si="67"/>
        <v>365.72457142857144</v>
      </c>
      <c r="F3556">
        <v>12</v>
      </c>
      <c r="G3556">
        <v>2018</v>
      </c>
      <c r="H3556" s="31">
        <f t="shared" si="66"/>
        <v>11.666666666666666</v>
      </c>
    </row>
    <row r="3557" spans="1:8">
      <c r="A3557" s="40" t="s">
        <v>223</v>
      </c>
      <c r="B3557" s="40">
        <v>112</v>
      </c>
      <c r="C3557" s="40">
        <v>1310</v>
      </c>
      <c r="D3557" s="41">
        <v>553431.88</v>
      </c>
      <c r="E3557" s="30">
        <f t="shared" si="67"/>
        <v>422.46708396946565</v>
      </c>
      <c r="F3557">
        <v>12</v>
      </c>
      <c r="G3557">
        <v>2018</v>
      </c>
      <c r="H3557" s="31">
        <f t="shared" si="66"/>
        <v>11.696428571428571</v>
      </c>
    </row>
    <row r="3558" spans="1:8">
      <c r="A3558" s="40" t="s">
        <v>265</v>
      </c>
      <c r="B3558" s="40">
        <v>26</v>
      </c>
      <c r="C3558" s="40">
        <v>306</v>
      </c>
      <c r="D3558" s="41">
        <v>163876.71</v>
      </c>
      <c r="E3558" s="30">
        <f t="shared" si="67"/>
        <v>535.54480392156859</v>
      </c>
      <c r="F3558">
        <v>12</v>
      </c>
      <c r="G3558">
        <v>2018</v>
      </c>
      <c r="H3558" s="31">
        <f t="shared" si="66"/>
        <v>11.76923076923077</v>
      </c>
    </row>
    <row r="3559" spans="1:8">
      <c r="A3559" s="40" t="s">
        <v>275</v>
      </c>
      <c r="B3559" s="40">
        <v>14</v>
      </c>
      <c r="C3559" s="40">
        <v>165</v>
      </c>
      <c r="D3559" s="41">
        <v>60619.43</v>
      </c>
      <c r="E3559" s="30">
        <f t="shared" si="67"/>
        <v>367.39048484848485</v>
      </c>
      <c r="F3559">
        <v>12</v>
      </c>
      <c r="G3559">
        <v>2018</v>
      </c>
      <c r="H3559" s="31">
        <f t="shared" si="66"/>
        <v>11.785714285714286</v>
      </c>
    </row>
    <row r="3560" spans="1:8">
      <c r="A3560" s="40" t="s">
        <v>270</v>
      </c>
      <c r="B3560" s="40">
        <v>24</v>
      </c>
      <c r="C3560" s="40">
        <v>284</v>
      </c>
      <c r="D3560" s="41">
        <v>117875.84</v>
      </c>
      <c r="E3560" s="30">
        <f t="shared" si="67"/>
        <v>415.05577464788729</v>
      </c>
      <c r="F3560">
        <v>12</v>
      </c>
      <c r="G3560">
        <v>2018</v>
      </c>
      <c r="H3560" s="31">
        <f t="shared" si="66"/>
        <v>11.833333333333334</v>
      </c>
    </row>
    <row r="3561" spans="1:8">
      <c r="A3561" s="40" t="s">
        <v>258</v>
      </c>
      <c r="B3561" s="40">
        <v>12</v>
      </c>
      <c r="C3561" s="40">
        <v>143</v>
      </c>
      <c r="D3561" s="41">
        <v>48884</v>
      </c>
      <c r="E3561" s="30">
        <f t="shared" si="67"/>
        <v>341.84615384615387</v>
      </c>
      <c r="F3561">
        <v>12</v>
      </c>
      <c r="G3561">
        <v>2018</v>
      </c>
      <c r="H3561" s="31">
        <f t="shared" si="66"/>
        <v>11.916666666666666</v>
      </c>
    </row>
    <row r="3562" spans="1:8">
      <c r="A3562" s="40" t="s">
        <v>375</v>
      </c>
      <c r="B3562" s="40">
        <v>29</v>
      </c>
      <c r="C3562" s="40">
        <v>351</v>
      </c>
      <c r="D3562" s="41">
        <v>326608.53999999998</v>
      </c>
      <c r="E3562" s="30">
        <f t="shared" si="67"/>
        <v>930.50866096866093</v>
      </c>
      <c r="F3562">
        <v>12</v>
      </c>
      <c r="G3562">
        <v>2018</v>
      </c>
      <c r="H3562" s="31">
        <f t="shared" si="66"/>
        <v>12.103448275862069</v>
      </c>
    </row>
    <row r="3563" spans="1:8">
      <c r="A3563" s="40" t="s">
        <v>274</v>
      </c>
      <c r="B3563" s="40">
        <v>86</v>
      </c>
      <c r="C3563" s="40">
        <v>1045</v>
      </c>
      <c r="D3563" s="41">
        <v>1240087.3</v>
      </c>
      <c r="E3563" s="30">
        <f t="shared" si="67"/>
        <v>1186.6864114832536</v>
      </c>
      <c r="F3563">
        <v>12</v>
      </c>
      <c r="G3563">
        <v>2018</v>
      </c>
      <c r="H3563" s="31">
        <f t="shared" si="66"/>
        <v>12.151162790697674</v>
      </c>
    </row>
    <row r="3564" spans="1:8">
      <c r="A3564" s="40" t="s">
        <v>273</v>
      </c>
      <c r="B3564" s="40">
        <v>218</v>
      </c>
      <c r="C3564" s="40">
        <v>2653</v>
      </c>
      <c r="D3564" s="41">
        <v>2420560.37</v>
      </c>
      <c r="E3564" s="30">
        <f t="shared" si="67"/>
        <v>912.38611760271397</v>
      </c>
      <c r="F3564">
        <v>12</v>
      </c>
      <c r="G3564">
        <v>2018</v>
      </c>
      <c r="H3564" s="31">
        <f t="shared" si="66"/>
        <v>12.169724770642201</v>
      </c>
    </row>
    <row r="3565" spans="1:8">
      <c r="A3565" s="40" t="s">
        <v>263</v>
      </c>
      <c r="B3565" s="40">
        <v>295</v>
      </c>
      <c r="C3565" s="40">
        <v>3591</v>
      </c>
      <c r="D3565" s="41">
        <v>2611539.0099999998</v>
      </c>
      <c r="E3565" s="30">
        <f t="shared" si="67"/>
        <v>727.24561681982732</v>
      </c>
      <c r="F3565">
        <v>12</v>
      </c>
      <c r="G3565">
        <v>2018</v>
      </c>
      <c r="H3565" s="31">
        <f t="shared" si="66"/>
        <v>12.172881355932203</v>
      </c>
    </row>
    <row r="3566" spans="1:8">
      <c r="A3566" s="40" t="s">
        <v>259</v>
      </c>
      <c r="B3566" s="40">
        <v>1889</v>
      </c>
      <c r="C3566" s="40">
        <v>23258</v>
      </c>
      <c r="D3566" s="41">
        <v>12095626.4</v>
      </c>
      <c r="E3566" s="30">
        <f t="shared" si="67"/>
        <v>520.06304927336828</v>
      </c>
      <c r="F3566">
        <v>12</v>
      </c>
      <c r="G3566">
        <v>2018</v>
      </c>
      <c r="H3566" s="31">
        <f t="shared" si="66"/>
        <v>12.312334568554791</v>
      </c>
    </row>
    <row r="3567" spans="1:8">
      <c r="A3567" s="40" t="s">
        <v>237</v>
      </c>
      <c r="B3567" s="40">
        <v>2</v>
      </c>
      <c r="C3567" s="40">
        <v>25</v>
      </c>
      <c r="D3567" s="41">
        <v>9383.36</v>
      </c>
      <c r="E3567" s="30">
        <f t="shared" si="67"/>
        <v>375.33440000000002</v>
      </c>
      <c r="F3567">
        <v>12</v>
      </c>
      <c r="G3567">
        <v>2018</v>
      </c>
      <c r="H3567" s="31">
        <f t="shared" si="66"/>
        <v>12.5</v>
      </c>
    </row>
    <row r="3568" spans="1:8">
      <c r="A3568" s="40" t="s">
        <v>272</v>
      </c>
      <c r="B3568" s="40">
        <v>724</v>
      </c>
      <c r="C3568" s="40">
        <v>9316</v>
      </c>
      <c r="D3568" s="41">
        <v>4036372.21</v>
      </c>
      <c r="E3568" s="30">
        <f t="shared" si="67"/>
        <v>433.27310111635893</v>
      </c>
      <c r="F3568">
        <v>12</v>
      </c>
      <c r="G3568">
        <v>2018</v>
      </c>
      <c r="H3568" s="31">
        <f t="shared" si="66"/>
        <v>12.867403314917127</v>
      </c>
    </row>
    <row r="3569" spans="1:8">
      <c r="A3569" s="40" t="s">
        <v>276</v>
      </c>
      <c r="B3569" s="40">
        <v>12</v>
      </c>
      <c r="C3569" s="40">
        <v>155</v>
      </c>
      <c r="D3569" s="41">
        <v>132730.94</v>
      </c>
      <c r="E3569" s="30">
        <f t="shared" si="67"/>
        <v>856.3286451612903</v>
      </c>
      <c r="F3569">
        <v>12</v>
      </c>
      <c r="G3569">
        <v>2018</v>
      </c>
      <c r="H3569" s="31">
        <f t="shared" si="66"/>
        <v>12.916666666666666</v>
      </c>
    </row>
    <row r="3570" spans="1:8">
      <c r="A3570" s="40" t="s">
        <v>460</v>
      </c>
      <c r="B3570" s="40">
        <v>1</v>
      </c>
      <c r="C3570" s="40">
        <v>13</v>
      </c>
      <c r="D3570" s="41">
        <v>4807.92</v>
      </c>
      <c r="E3570" s="30">
        <f t="shared" si="67"/>
        <v>369.84000000000003</v>
      </c>
      <c r="F3570">
        <v>12</v>
      </c>
      <c r="G3570">
        <v>2018</v>
      </c>
      <c r="H3570" s="31">
        <f t="shared" si="66"/>
        <v>13</v>
      </c>
    </row>
    <row r="3571" spans="1:8">
      <c r="A3571" s="40" t="s">
        <v>293</v>
      </c>
      <c r="B3571" s="40">
        <v>1</v>
      </c>
      <c r="C3571" s="40">
        <v>13</v>
      </c>
      <c r="D3571" s="41">
        <v>17539.54</v>
      </c>
      <c r="E3571" s="30">
        <f t="shared" si="67"/>
        <v>1349.1953846153847</v>
      </c>
      <c r="F3571">
        <v>12</v>
      </c>
      <c r="G3571">
        <v>2018</v>
      </c>
      <c r="H3571" s="31">
        <f t="shared" si="66"/>
        <v>13</v>
      </c>
    </row>
    <row r="3572" spans="1:8">
      <c r="A3572" s="40" t="s">
        <v>267</v>
      </c>
      <c r="B3572" s="40">
        <v>47</v>
      </c>
      <c r="C3572" s="40">
        <v>627</v>
      </c>
      <c r="D3572" s="41">
        <v>346009.32</v>
      </c>
      <c r="E3572" s="30">
        <f t="shared" si="67"/>
        <v>551.84899521531099</v>
      </c>
      <c r="F3572">
        <v>12</v>
      </c>
      <c r="G3572">
        <v>2018</v>
      </c>
      <c r="H3572" s="31">
        <f t="shared" si="66"/>
        <v>13.340425531914894</v>
      </c>
    </row>
    <row r="3573" spans="1:8">
      <c r="A3573" s="40" t="s">
        <v>281</v>
      </c>
      <c r="B3573" s="40">
        <v>16</v>
      </c>
      <c r="C3573" s="40">
        <v>220</v>
      </c>
      <c r="D3573" s="41">
        <v>97238.28</v>
      </c>
      <c r="E3573" s="30">
        <f t="shared" si="67"/>
        <v>441.99218181818179</v>
      </c>
      <c r="F3573">
        <v>12</v>
      </c>
      <c r="G3573">
        <v>2018</v>
      </c>
      <c r="H3573" s="31">
        <f t="shared" si="66"/>
        <v>13.75</v>
      </c>
    </row>
    <row r="3574" spans="1:8">
      <c r="A3574" s="40" t="s">
        <v>244</v>
      </c>
      <c r="B3574" s="40">
        <v>5</v>
      </c>
      <c r="C3574" s="40">
        <v>69</v>
      </c>
      <c r="D3574" s="41">
        <v>37530.050000000003</v>
      </c>
      <c r="E3574" s="30">
        <f t="shared" si="67"/>
        <v>543.91376811594205</v>
      </c>
      <c r="F3574">
        <v>12</v>
      </c>
      <c r="G3574">
        <v>2018</v>
      </c>
      <c r="H3574" s="31">
        <f t="shared" si="66"/>
        <v>13.8</v>
      </c>
    </row>
    <row r="3575" spans="1:8">
      <c r="A3575" s="40" t="s">
        <v>286</v>
      </c>
      <c r="B3575" s="40">
        <v>36</v>
      </c>
      <c r="C3575" s="40">
        <v>497</v>
      </c>
      <c r="D3575" s="41">
        <v>166957.13</v>
      </c>
      <c r="E3575" s="30">
        <f t="shared" si="67"/>
        <v>335.92983903420526</v>
      </c>
      <c r="F3575">
        <v>12</v>
      </c>
      <c r="G3575">
        <v>2018</v>
      </c>
      <c r="H3575" s="31">
        <f t="shared" si="66"/>
        <v>13.805555555555555</v>
      </c>
    </row>
    <row r="3576" spans="1:8">
      <c r="A3576" s="40" t="s">
        <v>213</v>
      </c>
      <c r="B3576" s="40">
        <v>1</v>
      </c>
      <c r="C3576" s="40">
        <v>14</v>
      </c>
      <c r="D3576" s="41">
        <v>9727.7900000000009</v>
      </c>
      <c r="E3576" s="30">
        <f t="shared" si="67"/>
        <v>694.8421428571429</v>
      </c>
      <c r="F3576">
        <v>12</v>
      </c>
      <c r="G3576">
        <v>2018</v>
      </c>
      <c r="H3576" s="31">
        <f t="shared" si="66"/>
        <v>14</v>
      </c>
    </row>
    <row r="3577" spans="1:8">
      <c r="A3577" s="40" t="s">
        <v>290</v>
      </c>
      <c r="B3577" s="40">
        <v>705</v>
      </c>
      <c r="C3577" s="40">
        <v>9955</v>
      </c>
      <c r="D3577" s="41">
        <v>5492656.9299999997</v>
      </c>
      <c r="E3577" s="30">
        <f t="shared" si="67"/>
        <v>551.74856152687084</v>
      </c>
      <c r="F3577">
        <v>12</v>
      </c>
      <c r="G3577">
        <v>2018</v>
      </c>
      <c r="H3577" s="31">
        <f t="shared" si="66"/>
        <v>14.120567375886525</v>
      </c>
    </row>
    <row r="3578" spans="1:8">
      <c r="A3578" s="40" t="s">
        <v>291</v>
      </c>
      <c r="B3578" s="40">
        <v>106</v>
      </c>
      <c r="C3578" s="40">
        <v>1517</v>
      </c>
      <c r="D3578" s="41">
        <v>680313.26</v>
      </c>
      <c r="E3578" s="30">
        <f t="shared" si="67"/>
        <v>448.45963085036254</v>
      </c>
      <c r="F3578">
        <v>12</v>
      </c>
      <c r="G3578">
        <v>2018</v>
      </c>
      <c r="H3578" s="31">
        <f t="shared" si="66"/>
        <v>14.311320754716981</v>
      </c>
    </row>
    <row r="3579" spans="1:8">
      <c r="A3579" s="40" t="s">
        <v>277</v>
      </c>
      <c r="B3579" s="40">
        <v>58</v>
      </c>
      <c r="C3579" s="40">
        <v>833</v>
      </c>
      <c r="D3579" s="41">
        <v>382405.57</v>
      </c>
      <c r="E3579" s="30">
        <f t="shared" si="67"/>
        <v>459.07031212484992</v>
      </c>
      <c r="F3579">
        <v>12</v>
      </c>
      <c r="G3579">
        <v>2018</v>
      </c>
      <c r="H3579" s="31">
        <f t="shared" si="66"/>
        <v>14.362068965517242</v>
      </c>
    </row>
    <row r="3580" spans="1:8">
      <c r="A3580" s="40" t="s">
        <v>313</v>
      </c>
      <c r="B3580" s="40">
        <v>42</v>
      </c>
      <c r="C3580" s="40">
        <v>607</v>
      </c>
      <c r="D3580" s="41">
        <v>307575.02</v>
      </c>
      <c r="E3580" s="30">
        <f t="shared" si="67"/>
        <v>506.71337726523893</v>
      </c>
      <c r="F3580">
        <v>12</v>
      </c>
      <c r="G3580">
        <v>2018</v>
      </c>
      <c r="H3580" s="31">
        <f t="shared" si="66"/>
        <v>14.452380952380953</v>
      </c>
    </row>
    <row r="3581" spans="1:8">
      <c r="A3581" s="40" t="s">
        <v>202</v>
      </c>
      <c r="B3581" s="40">
        <v>4</v>
      </c>
      <c r="C3581" s="40">
        <v>59</v>
      </c>
      <c r="D3581" s="41">
        <v>38253.360000000001</v>
      </c>
      <c r="E3581" s="30">
        <f t="shared" si="67"/>
        <v>648.36203389830507</v>
      </c>
      <c r="F3581">
        <v>12</v>
      </c>
      <c r="G3581">
        <v>2018</v>
      </c>
      <c r="H3581" s="31">
        <f t="shared" si="66"/>
        <v>14.75</v>
      </c>
    </row>
    <row r="3582" spans="1:8">
      <c r="A3582" s="40" t="s">
        <v>264</v>
      </c>
      <c r="B3582" s="40">
        <v>1</v>
      </c>
      <c r="C3582" s="40">
        <v>15</v>
      </c>
      <c r="D3582" s="41">
        <v>12818.48</v>
      </c>
      <c r="E3582" s="30">
        <f t="shared" si="67"/>
        <v>854.56533333333334</v>
      </c>
      <c r="F3582">
        <v>12</v>
      </c>
      <c r="G3582">
        <v>2018</v>
      </c>
      <c r="H3582" s="31">
        <f t="shared" si="66"/>
        <v>15</v>
      </c>
    </row>
    <row r="3583" spans="1:8">
      <c r="A3583" s="40" t="s">
        <v>292</v>
      </c>
      <c r="B3583" s="40">
        <v>231</v>
      </c>
      <c r="C3583" s="40">
        <v>3504</v>
      </c>
      <c r="D3583" s="41">
        <v>2940807.95</v>
      </c>
      <c r="E3583" s="30">
        <f t="shared" si="67"/>
        <v>839.27167522831053</v>
      </c>
      <c r="F3583">
        <v>12</v>
      </c>
      <c r="G3583">
        <v>2018</v>
      </c>
      <c r="H3583" s="31">
        <f t="shared" si="66"/>
        <v>15.168831168831169</v>
      </c>
    </row>
    <row r="3584" spans="1:8">
      <c r="A3584" s="40" t="s">
        <v>294</v>
      </c>
      <c r="B3584" s="40">
        <v>108</v>
      </c>
      <c r="C3584" s="40">
        <v>1677</v>
      </c>
      <c r="D3584" s="41">
        <v>1586634.55</v>
      </c>
      <c r="E3584" s="30">
        <f t="shared" si="67"/>
        <v>946.11481812760883</v>
      </c>
      <c r="F3584">
        <v>12</v>
      </c>
      <c r="G3584">
        <v>2018</v>
      </c>
      <c r="H3584" s="31">
        <f t="shared" si="66"/>
        <v>15.527777777777779</v>
      </c>
    </row>
    <row r="3585" spans="1:8">
      <c r="A3585" s="40" t="s">
        <v>289</v>
      </c>
      <c r="B3585" s="40">
        <v>409</v>
      </c>
      <c r="C3585" s="40">
        <v>6355</v>
      </c>
      <c r="D3585" s="41">
        <v>2576987.17</v>
      </c>
      <c r="E3585" s="30">
        <f t="shared" si="67"/>
        <v>405.50545554681349</v>
      </c>
      <c r="F3585">
        <v>12</v>
      </c>
      <c r="G3585">
        <v>2018</v>
      </c>
      <c r="H3585" s="31">
        <f t="shared" si="66"/>
        <v>15.537897310513447</v>
      </c>
    </row>
    <row r="3586" spans="1:8">
      <c r="A3586" s="40" t="s">
        <v>285</v>
      </c>
      <c r="B3586" s="40">
        <v>566</v>
      </c>
      <c r="C3586" s="40">
        <v>8858</v>
      </c>
      <c r="D3586" s="41">
        <v>5125419.38</v>
      </c>
      <c r="E3586" s="30">
        <f t="shared" si="67"/>
        <v>578.62038609166848</v>
      </c>
      <c r="F3586">
        <v>12</v>
      </c>
      <c r="G3586">
        <v>2018</v>
      </c>
      <c r="H3586" s="31">
        <f t="shared" si="66"/>
        <v>15.650176678445229</v>
      </c>
    </row>
    <row r="3587" spans="1:8">
      <c r="A3587" s="40" t="s">
        <v>304</v>
      </c>
      <c r="B3587" s="40">
        <v>82</v>
      </c>
      <c r="C3587" s="40">
        <v>1320</v>
      </c>
      <c r="D3587" s="41">
        <v>582019.52</v>
      </c>
      <c r="E3587" s="30">
        <f t="shared" si="67"/>
        <v>440.92387878787878</v>
      </c>
      <c r="F3587">
        <v>12</v>
      </c>
      <c r="G3587">
        <v>2018</v>
      </c>
      <c r="H3587" s="31">
        <f t="shared" si="66"/>
        <v>16.097560975609756</v>
      </c>
    </row>
    <row r="3588" spans="1:8">
      <c r="A3588" s="40" t="s">
        <v>307</v>
      </c>
      <c r="B3588" s="40">
        <v>9</v>
      </c>
      <c r="C3588" s="40">
        <v>146</v>
      </c>
      <c r="D3588" s="41">
        <v>57696.73</v>
      </c>
      <c r="E3588" s="30">
        <f t="shared" si="67"/>
        <v>395.18308219178084</v>
      </c>
      <c r="F3588">
        <v>12</v>
      </c>
      <c r="G3588">
        <v>2018</v>
      </c>
      <c r="H3588" s="31">
        <f t="shared" ref="H3588:H3651" si="68">C3588/B3588</f>
        <v>16.222222222222221</v>
      </c>
    </row>
    <row r="3589" spans="1:8">
      <c r="A3589" s="40" t="s">
        <v>283</v>
      </c>
      <c r="B3589" s="40">
        <v>131</v>
      </c>
      <c r="C3589" s="40">
        <v>2132</v>
      </c>
      <c r="D3589" s="41">
        <v>1315929.68</v>
      </c>
      <c r="E3589" s="30">
        <f t="shared" si="67"/>
        <v>617.2278048780488</v>
      </c>
      <c r="F3589">
        <v>12</v>
      </c>
      <c r="G3589">
        <v>2018</v>
      </c>
      <c r="H3589" s="31">
        <f t="shared" si="68"/>
        <v>16.274809160305342</v>
      </c>
    </row>
    <row r="3590" spans="1:8">
      <c r="A3590" s="40" t="s">
        <v>288</v>
      </c>
      <c r="B3590" s="40">
        <v>170</v>
      </c>
      <c r="C3590" s="40">
        <v>2769</v>
      </c>
      <c r="D3590" s="41">
        <v>1571149.26</v>
      </c>
      <c r="E3590" s="30">
        <f t="shared" si="67"/>
        <v>567.4067388949079</v>
      </c>
      <c r="F3590">
        <v>12</v>
      </c>
      <c r="G3590">
        <v>2018</v>
      </c>
      <c r="H3590" s="31">
        <f t="shared" si="68"/>
        <v>16.288235294117648</v>
      </c>
    </row>
    <row r="3591" spans="1:8">
      <c r="A3591" s="40" t="s">
        <v>284</v>
      </c>
      <c r="B3591" s="40">
        <v>575</v>
      </c>
      <c r="C3591" s="40">
        <v>9515</v>
      </c>
      <c r="D3591" s="41">
        <v>4925076.04</v>
      </c>
      <c r="E3591" s="30">
        <f t="shared" si="67"/>
        <v>517.61177509196011</v>
      </c>
      <c r="F3591">
        <v>12</v>
      </c>
      <c r="G3591">
        <v>2018</v>
      </c>
      <c r="H3591" s="31">
        <f t="shared" si="68"/>
        <v>16.547826086956523</v>
      </c>
    </row>
    <row r="3592" spans="1:8">
      <c r="A3592" s="40" t="s">
        <v>278</v>
      </c>
      <c r="B3592" s="40">
        <v>19</v>
      </c>
      <c r="C3592" s="40">
        <v>315</v>
      </c>
      <c r="D3592" s="41">
        <v>176378.8</v>
      </c>
      <c r="E3592" s="30">
        <f t="shared" si="67"/>
        <v>559.93269841269841</v>
      </c>
      <c r="F3592">
        <v>12</v>
      </c>
      <c r="G3592">
        <v>2018</v>
      </c>
      <c r="H3592" s="31">
        <f t="shared" si="68"/>
        <v>16.578947368421051</v>
      </c>
    </row>
    <row r="3593" spans="1:8">
      <c r="A3593" s="40" t="s">
        <v>279</v>
      </c>
      <c r="B3593" s="40">
        <v>56</v>
      </c>
      <c r="C3593" s="40">
        <v>942</v>
      </c>
      <c r="D3593" s="41">
        <v>788385.33</v>
      </c>
      <c r="E3593" s="30">
        <f t="shared" si="67"/>
        <v>836.92710191082801</v>
      </c>
      <c r="F3593">
        <v>12</v>
      </c>
      <c r="G3593">
        <v>2018</v>
      </c>
      <c r="H3593" s="31">
        <f t="shared" si="68"/>
        <v>16.821428571428573</v>
      </c>
    </row>
    <row r="3594" spans="1:8">
      <c r="A3594" s="40" t="s">
        <v>266</v>
      </c>
      <c r="B3594" s="40">
        <v>42</v>
      </c>
      <c r="C3594" s="40">
        <v>708</v>
      </c>
      <c r="D3594" s="41">
        <v>336224.38</v>
      </c>
      <c r="E3594" s="30">
        <f t="shared" si="67"/>
        <v>474.89319209039547</v>
      </c>
      <c r="F3594">
        <v>12</v>
      </c>
      <c r="G3594">
        <v>2018</v>
      </c>
      <c r="H3594" s="31">
        <f t="shared" si="68"/>
        <v>16.857142857142858</v>
      </c>
    </row>
    <row r="3595" spans="1:8">
      <c r="A3595" s="40" t="s">
        <v>302</v>
      </c>
      <c r="B3595" s="40">
        <v>5</v>
      </c>
      <c r="C3595" s="40">
        <v>85</v>
      </c>
      <c r="D3595" s="41">
        <v>34407.15</v>
      </c>
      <c r="E3595" s="30">
        <f t="shared" si="67"/>
        <v>404.79</v>
      </c>
      <c r="F3595">
        <v>12</v>
      </c>
      <c r="G3595">
        <v>2018</v>
      </c>
      <c r="H3595" s="31">
        <f t="shared" si="68"/>
        <v>17</v>
      </c>
    </row>
    <row r="3596" spans="1:8">
      <c r="A3596" s="40" t="s">
        <v>287</v>
      </c>
      <c r="B3596" s="40">
        <v>450</v>
      </c>
      <c r="C3596" s="40">
        <v>7672</v>
      </c>
      <c r="D3596" s="41">
        <v>4268408.7300000004</v>
      </c>
      <c r="E3596" s="30">
        <f t="shared" si="67"/>
        <v>556.36193039624618</v>
      </c>
      <c r="F3596">
        <v>12</v>
      </c>
      <c r="G3596">
        <v>2018</v>
      </c>
      <c r="H3596" s="31">
        <f t="shared" si="68"/>
        <v>17.048888888888889</v>
      </c>
    </row>
    <row r="3597" spans="1:8">
      <c r="A3597" s="40" t="s">
        <v>300</v>
      </c>
      <c r="B3597" s="40">
        <v>297</v>
      </c>
      <c r="C3597" s="40">
        <v>5132</v>
      </c>
      <c r="D3597" s="41">
        <v>2958493.72</v>
      </c>
      <c r="E3597" s="30">
        <f t="shared" si="67"/>
        <v>576.479680436477</v>
      </c>
      <c r="F3597">
        <v>12</v>
      </c>
      <c r="G3597">
        <v>2018</v>
      </c>
      <c r="H3597" s="31">
        <f t="shared" si="68"/>
        <v>17.27946127946128</v>
      </c>
    </row>
    <row r="3598" spans="1:8">
      <c r="A3598" s="40" t="s">
        <v>191</v>
      </c>
      <c r="B3598" s="40">
        <v>4</v>
      </c>
      <c r="C3598" s="40">
        <v>70</v>
      </c>
      <c r="D3598" s="41">
        <v>29778.37</v>
      </c>
      <c r="E3598" s="30">
        <f t="shared" si="67"/>
        <v>425.4052857142857</v>
      </c>
      <c r="F3598">
        <v>12</v>
      </c>
      <c r="G3598">
        <v>2018</v>
      </c>
      <c r="H3598" s="31">
        <f t="shared" si="68"/>
        <v>17.5</v>
      </c>
    </row>
    <row r="3599" spans="1:8">
      <c r="A3599" s="40" t="s">
        <v>299</v>
      </c>
      <c r="B3599" s="40">
        <v>664</v>
      </c>
      <c r="C3599" s="40">
        <v>11632</v>
      </c>
      <c r="D3599" s="41">
        <v>7052742.1799999997</v>
      </c>
      <c r="E3599" s="30">
        <f t="shared" si="67"/>
        <v>606.32240199449791</v>
      </c>
      <c r="F3599">
        <v>12</v>
      </c>
      <c r="G3599">
        <v>2018</v>
      </c>
      <c r="H3599" s="31">
        <f t="shared" si="68"/>
        <v>17.518072289156628</v>
      </c>
    </row>
    <row r="3600" spans="1:8">
      <c r="A3600" s="40" t="s">
        <v>297</v>
      </c>
      <c r="B3600" s="40">
        <v>412</v>
      </c>
      <c r="C3600" s="40">
        <v>7403</v>
      </c>
      <c r="D3600" s="41">
        <v>4180103.41</v>
      </c>
      <c r="E3600" s="30">
        <f t="shared" si="67"/>
        <v>564.6499270565987</v>
      </c>
      <c r="F3600">
        <v>12</v>
      </c>
      <c r="G3600">
        <v>2018</v>
      </c>
      <c r="H3600" s="31">
        <f t="shared" si="68"/>
        <v>17.968446601941746</v>
      </c>
    </row>
    <row r="3601" spans="1:8">
      <c r="A3601" s="40" t="s">
        <v>311</v>
      </c>
      <c r="B3601" s="40">
        <v>6</v>
      </c>
      <c r="C3601" s="40">
        <v>109</v>
      </c>
      <c r="D3601" s="41">
        <v>68821.27</v>
      </c>
      <c r="E3601" s="30">
        <f t="shared" si="67"/>
        <v>631.38779816513761</v>
      </c>
      <c r="F3601">
        <v>12</v>
      </c>
      <c r="G3601">
        <v>2018</v>
      </c>
      <c r="H3601" s="31">
        <f t="shared" si="68"/>
        <v>18.166666666666668</v>
      </c>
    </row>
    <row r="3602" spans="1:8">
      <c r="A3602" s="40" t="s">
        <v>316</v>
      </c>
      <c r="B3602" s="40">
        <v>81</v>
      </c>
      <c r="C3602" s="40">
        <v>1478</v>
      </c>
      <c r="D3602" s="41">
        <v>721766.06</v>
      </c>
      <c r="E3602" s="30">
        <f t="shared" si="67"/>
        <v>488.33968876860627</v>
      </c>
      <c r="F3602">
        <v>12</v>
      </c>
      <c r="G3602">
        <v>2018</v>
      </c>
      <c r="H3602" s="31">
        <f t="shared" si="68"/>
        <v>18.246913580246915</v>
      </c>
    </row>
    <row r="3603" spans="1:8">
      <c r="A3603" s="40" t="s">
        <v>325</v>
      </c>
      <c r="B3603" s="40">
        <v>5</v>
      </c>
      <c r="C3603" s="40">
        <v>93</v>
      </c>
      <c r="D3603" s="41">
        <v>51575.45</v>
      </c>
      <c r="E3603" s="30">
        <f t="shared" si="67"/>
        <v>554.57473118279563</v>
      </c>
      <c r="F3603">
        <v>12</v>
      </c>
      <c r="G3603">
        <v>2018</v>
      </c>
      <c r="H3603" s="31">
        <f t="shared" si="68"/>
        <v>18.600000000000001</v>
      </c>
    </row>
    <row r="3604" spans="1:8">
      <c r="A3604" s="40" t="s">
        <v>246</v>
      </c>
      <c r="B3604" s="40">
        <v>5</v>
      </c>
      <c r="C3604" s="40">
        <v>94</v>
      </c>
      <c r="D3604" s="41">
        <v>70314.62</v>
      </c>
      <c r="E3604" s="30">
        <f t="shared" ref="E3604:E3667" si="69">D3604/C3604</f>
        <v>748.02787234042546</v>
      </c>
      <c r="F3604">
        <v>12</v>
      </c>
      <c r="G3604">
        <v>2018</v>
      </c>
      <c r="H3604" s="31">
        <f t="shared" si="68"/>
        <v>18.8</v>
      </c>
    </row>
    <row r="3605" spans="1:8">
      <c r="A3605" s="40" t="s">
        <v>333</v>
      </c>
      <c r="B3605" s="40">
        <v>12</v>
      </c>
      <c r="C3605" s="40">
        <v>226</v>
      </c>
      <c r="D3605" s="41">
        <v>170412.51</v>
      </c>
      <c r="E3605" s="30">
        <f t="shared" si="69"/>
        <v>754.03765486725672</v>
      </c>
      <c r="F3605">
        <v>12</v>
      </c>
      <c r="G3605">
        <v>2018</v>
      </c>
      <c r="H3605" s="31">
        <f t="shared" si="68"/>
        <v>18.833333333333332</v>
      </c>
    </row>
    <row r="3606" spans="1:8">
      <c r="A3606" s="40" t="s">
        <v>485</v>
      </c>
      <c r="B3606" s="40">
        <v>1</v>
      </c>
      <c r="C3606" s="40">
        <v>19</v>
      </c>
      <c r="D3606" s="41">
        <v>7135.26</v>
      </c>
      <c r="E3606" s="30">
        <f t="shared" si="69"/>
        <v>375.54</v>
      </c>
      <c r="F3606">
        <v>12</v>
      </c>
      <c r="G3606">
        <v>2018</v>
      </c>
      <c r="H3606" s="31">
        <f t="shared" si="68"/>
        <v>19</v>
      </c>
    </row>
    <row r="3607" spans="1:8">
      <c r="A3607" s="40" t="s">
        <v>327</v>
      </c>
      <c r="B3607" s="40">
        <v>27</v>
      </c>
      <c r="C3607" s="40">
        <v>516</v>
      </c>
      <c r="D3607" s="41">
        <v>245715.93</v>
      </c>
      <c r="E3607" s="30">
        <f t="shared" si="69"/>
        <v>476.19366279069766</v>
      </c>
      <c r="F3607">
        <v>12</v>
      </c>
      <c r="G3607">
        <v>2018</v>
      </c>
      <c r="H3607" s="31">
        <f t="shared" si="68"/>
        <v>19.111111111111111</v>
      </c>
    </row>
    <row r="3608" spans="1:8">
      <c r="A3608" s="40" t="s">
        <v>315</v>
      </c>
      <c r="B3608" s="40">
        <v>33</v>
      </c>
      <c r="C3608" s="40">
        <v>641</v>
      </c>
      <c r="D3608" s="41">
        <v>279946.34000000003</v>
      </c>
      <c r="E3608" s="30">
        <f t="shared" si="69"/>
        <v>436.73375975039005</v>
      </c>
      <c r="F3608">
        <v>12</v>
      </c>
      <c r="G3608">
        <v>2018</v>
      </c>
      <c r="H3608" s="31">
        <f t="shared" si="68"/>
        <v>19.424242424242426</v>
      </c>
    </row>
    <row r="3609" spans="1:8">
      <c r="A3609" s="40" t="s">
        <v>308</v>
      </c>
      <c r="B3609" s="40">
        <v>10</v>
      </c>
      <c r="C3609" s="40">
        <v>195</v>
      </c>
      <c r="D3609" s="41">
        <v>145805.14000000001</v>
      </c>
      <c r="E3609" s="30">
        <f t="shared" si="69"/>
        <v>747.71866666666676</v>
      </c>
      <c r="F3609">
        <v>12</v>
      </c>
      <c r="G3609">
        <v>2018</v>
      </c>
      <c r="H3609" s="31">
        <f t="shared" si="68"/>
        <v>19.5</v>
      </c>
    </row>
    <row r="3610" spans="1:8">
      <c r="A3610" s="40" t="s">
        <v>303</v>
      </c>
      <c r="B3610" s="40">
        <v>263</v>
      </c>
      <c r="C3610" s="40">
        <v>5148</v>
      </c>
      <c r="D3610" s="41">
        <v>3479232.43</v>
      </c>
      <c r="E3610" s="30">
        <f t="shared" si="69"/>
        <v>675.84157536907537</v>
      </c>
      <c r="F3610">
        <v>12</v>
      </c>
      <c r="G3610">
        <v>2018</v>
      </c>
      <c r="H3610" s="31">
        <f t="shared" si="68"/>
        <v>19.574144486692017</v>
      </c>
    </row>
    <row r="3611" spans="1:8">
      <c r="A3611" s="40" t="s">
        <v>309</v>
      </c>
      <c r="B3611" s="40">
        <v>282</v>
      </c>
      <c r="C3611" s="40">
        <v>5548</v>
      </c>
      <c r="D3611" s="41">
        <v>2540676.4</v>
      </c>
      <c r="E3611" s="30">
        <f t="shared" si="69"/>
        <v>457.94455659697189</v>
      </c>
      <c r="F3611">
        <v>12</v>
      </c>
      <c r="G3611">
        <v>2018</v>
      </c>
      <c r="H3611" s="31">
        <f t="shared" si="68"/>
        <v>19.673758865248228</v>
      </c>
    </row>
    <row r="3612" spans="1:8">
      <c r="A3612" s="40" t="s">
        <v>312</v>
      </c>
      <c r="B3612" s="40">
        <v>1342</v>
      </c>
      <c r="C3612" s="40">
        <v>26623</v>
      </c>
      <c r="D3612" s="41">
        <v>10661466.41</v>
      </c>
      <c r="E3612" s="30">
        <f t="shared" si="69"/>
        <v>400.46074484468318</v>
      </c>
      <c r="F3612">
        <v>12</v>
      </c>
      <c r="G3612">
        <v>2018</v>
      </c>
      <c r="H3612" s="31">
        <f t="shared" si="68"/>
        <v>19.838301043219076</v>
      </c>
    </row>
    <row r="3613" spans="1:8">
      <c r="A3613" s="40" t="s">
        <v>320</v>
      </c>
      <c r="B3613" s="40">
        <v>16</v>
      </c>
      <c r="C3613" s="40">
        <v>318</v>
      </c>
      <c r="D3613" s="41">
        <v>185680.98</v>
      </c>
      <c r="E3613" s="30">
        <f t="shared" si="69"/>
        <v>583.90245283018874</v>
      </c>
      <c r="F3613">
        <v>12</v>
      </c>
      <c r="G3613">
        <v>2018</v>
      </c>
      <c r="H3613" s="31">
        <f t="shared" si="68"/>
        <v>19.875</v>
      </c>
    </row>
    <row r="3614" spans="1:8">
      <c r="A3614" s="40" t="s">
        <v>317</v>
      </c>
      <c r="B3614" s="40">
        <v>317</v>
      </c>
      <c r="C3614" s="40">
        <v>6301</v>
      </c>
      <c r="D3614" s="41">
        <v>3365689.78</v>
      </c>
      <c r="E3614" s="30">
        <f t="shared" si="69"/>
        <v>534.15168703380414</v>
      </c>
      <c r="F3614">
        <v>12</v>
      </c>
      <c r="G3614">
        <v>2018</v>
      </c>
      <c r="H3614" s="31">
        <f t="shared" si="68"/>
        <v>19.876971608832807</v>
      </c>
    </row>
    <row r="3615" spans="1:8">
      <c r="A3615" s="40" t="s">
        <v>319</v>
      </c>
      <c r="B3615" s="40">
        <v>384</v>
      </c>
      <c r="C3615" s="40">
        <v>7706</v>
      </c>
      <c r="D3615" s="41">
        <v>3522583.41</v>
      </c>
      <c r="E3615" s="30">
        <f t="shared" si="69"/>
        <v>457.12216584479626</v>
      </c>
      <c r="F3615">
        <v>12</v>
      </c>
      <c r="G3615">
        <v>2018</v>
      </c>
      <c r="H3615" s="31">
        <f t="shared" si="68"/>
        <v>20.067708333333332</v>
      </c>
    </row>
    <row r="3616" spans="1:8">
      <c r="A3616" s="40" t="s">
        <v>318</v>
      </c>
      <c r="B3616" s="40">
        <v>32</v>
      </c>
      <c r="C3616" s="40">
        <v>646</v>
      </c>
      <c r="D3616" s="41">
        <v>342746.73</v>
      </c>
      <c r="E3616" s="30">
        <f t="shared" si="69"/>
        <v>530.56769349845194</v>
      </c>
      <c r="F3616">
        <v>12</v>
      </c>
      <c r="G3616">
        <v>2018</v>
      </c>
      <c r="H3616" s="31">
        <f t="shared" si="68"/>
        <v>20.1875</v>
      </c>
    </row>
    <row r="3617" spans="1:8">
      <c r="A3617" s="40" t="s">
        <v>306</v>
      </c>
      <c r="B3617" s="40">
        <v>850</v>
      </c>
      <c r="C3617" s="40">
        <v>17465</v>
      </c>
      <c r="D3617" s="41">
        <v>9168973.3699999992</v>
      </c>
      <c r="E3617" s="30">
        <f t="shared" si="69"/>
        <v>524.99131806470075</v>
      </c>
      <c r="F3617">
        <v>12</v>
      </c>
      <c r="G3617">
        <v>2018</v>
      </c>
      <c r="H3617" s="31">
        <f t="shared" si="68"/>
        <v>20.547058823529412</v>
      </c>
    </row>
    <row r="3618" spans="1:8">
      <c r="A3618" s="40" t="s">
        <v>330</v>
      </c>
      <c r="B3618" s="40">
        <v>173</v>
      </c>
      <c r="C3618" s="40">
        <v>3556</v>
      </c>
      <c r="D3618" s="41">
        <v>3009223.47</v>
      </c>
      <c r="E3618" s="30">
        <f t="shared" si="69"/>
        <v>846.2383211473566</v>
      </c>
      <c r="F3618">
        <v>12</v>
      </c>
      <c r="G3618">
        <v>2018</v>
      </c>
      <c r="H3618" s="31">
        <f t="shared" si="68"/>
        <v>20.554913294797689</v>
      </c>
    </row>
    <row r="3619" spans="1:8">
      <c r="A3619" s="40" t="s">
        <v>321</v>
      </c>
      <c r="B3619" s="40">
        <v>125</v>
      </c>
      <c r="C3619" s="40">
        <v>2625</v>
      </c>
      <c r="D3619" s="41">
        <v>2386430.46</v>
      </c>
      <c r="E3619" s="30">
        <f t="shared" si="69"/>
        <v>909.11636571428573</v>
      </c>
      <c r="F3619">
        <v>12</v>
      </c>
      <c r="G3619">
        <v>2018</v>
      </c>
      <c r="H3619" s="31">
        <f t="shared" si="68"/>
        <v>21</v>
      </c>
    </row>
    <row r="3620" spans="1:8">
      <c r="A3620" s="40" t="s">
        <v>248</v>
      </c>
      <c r="B3620" s="40">
        <v>55</v>
      </c>
      <c r="C3620" s="40">
        <v>1167</v>
      </c>
      <c r="D3620" s="41">
        <v>573363.02</v>
      </c>
      <c r="E3620" s="30">
        <f t="shared" si="69"/>
        <v>491.31364181662383</v>
      </c>
      <c r="F3620">
        <v>12</v>
      </c>
      <c r="G3620">
        <v>2018</v>
      </c>
      <c r="H3620" s="31">
        <f t="shared" si="68"/>
        <v>21.218181818181819</v>
      </c>
    </row>
    <row r="3621" spans="1:8">
      <c r="A3621" s="40" t="s">
        <v>280</v>
      </c>
      <c r="B3621" s="40">
        <v>74</v>
      </c>
      <c r="C3621" s="40">
        <v>1571</v>
      </c>
      <c r="D3621" s="41">
        <v>1064069.5900000001</v>
      </c>
      <c r="E3621" s="30">
        <f t="shared" si="69"/>
        <v>677.31991725015916</v>
      </c>
      <c r="F3621">
        <v>12</v>
      </c>
      <c r="G3621">
        <v>2018</v>
      </c>
      <c r="H3621" s="31">
        <f t="shared" si="68"/>
        <v>21.22972972972973</v>
      </c>
    </row>
    <row r="3622" spans="1:8">
      <c r="A3622" s="40" t="s">
        <v>338</v>
      </c>
      <c r="B3622" s="40">
        <v>133</v>
      </c>
      <c r="C3622" s="40">
        <v>2825</v>
      </c>
      <c r="D3622" s="41">
        <v>1378536.65</v>
      </c>
      <c r="E3622" s="30">
        <f t="shared" si="69"/>
        <v>487.97757522123891</v>
      </c>
      <c r="F3622">
        <v>12</v>
      </c>
      <c r="G3622">
        <v>2018</v>
      </c>
      <c r="H3622" s="31">
        <f t="shared" si="68"/>
        <v>21.2406015037594</v>
      </c>
    </row>
    <row r="3623" spans="1:8">
      <c r="A3623" s="40" t="s">
        <v>347</v>
      </c>
      <c r="B3623" s="40">
        <v>23</v>
      </c>
      <c r="C3623" s="40">
        <v>489</v>
      </c>
      <c r="D3623" s="41">
        <v>295744.06</v>
      </c>
      <c r="E3623" s="30">
        <f t="shared" si="69"/>
        <v>604.79357873210631</v>
      </c>
      <c r="F3623">
        <v>12</v>
      </c>
      <c r="G3623">
        <v>2018</v>
      </c>
      <c r="H3623" s="31">
        <f t="shared" si="68"/>
        <v>21.260869565217391</v>
      </c>
    </row>
    <row r="3624" spans="1:8">
      <c r="A3624" s="40" t="s">
        <v>341</v>
      </c>
      <c r="B3624" s="40">
        <v>14</v>
      </c>
      <c r="C3624" s="40">
        <v>304</v>
      </c>
      <c r="D3624" s="41">
        <v>207989.08</v>
      </c>
      <c r="E3624" s="30">
        <f t="shared" si="69"/>
        <v>684.1746052631579</v>
      </c>
      <c r="F3624">
        <v>12</v>
      </c>
      <c r="G3624">
        <v>2018</v>
      </c>
      <c r="H3624" s="31">
        <f t="shared" si="68"/>
        <v>21.714285714285715</v>
      </c>
    </row>
    <row r="3625" spans="1:8">
      <c r="A3625" s="40" t="s">
        <v>331</v>
      </c>
      <c r="B3625" s="40">
        <v>35</v>
      </c>
      <c r="C3625" s="40">
        <v>785</v>
      </c>
      <c r="D3625" s="41">
        <v>524259.84000000003</v>
      </c>
      <c r="E3625" s="30">
        <f t="shared" si="69"/>
        <v>667.84692993630574</v>
      </c>
      <c r="F3625">
        <v>12</v>
      </c>
      <c r="G3625">
        <v>2018</v>
      </c>
      <c r="H3625" s="31">
        <f t="shared" si="68"/>
        <v>22.428571428571427</v>
      </c>
    </row>
    <row r="3626" spans="1:8">
      <c r="A3626" s="40" t="s">
        <v>329</v>
      </c>
      <c r="B3626" s="40">
        <v>90</v>
      </c>
      <c r="C3626" s="40">
        <v>2054</v>
      </c>
      <c r="D3626" s="41">
        <v>1570845.54</v>
      </c>
      <c r="E3626" s="30">
        <f t="shared" si="69"/>
        <v>764.77387536514118</v>
      </c>
      <c r="F3626">
        <v>12</v>
      </c>
      <c r="G3626">
        <v>2018</v>
      </c>
      <c r="H3626" s="31">
        <f t="shared" si="68"/>
        <v>22.822222222222223</v>
      </c>
    </row>
    <row r="3627" spans="1:8">
      <c r="A3627" s="40" t="s">
        <v>323</v>
      </c>
      <c r="B3627" s="40">
        <v>2</v>
      </c>
      <c r="C3627" s="40">
        <v>46</v>
      </c>
      <c r="D3627" s="41">
        <v>17743.650000000001</v>
      </c>
      <c r="E3627" s="30">
        <f t="shared" si="69"/>
        <v>385.73152173913047</v>
      </c>
      <c r="F3627">
        <v>12</v>
      </c>
      <c r="G3627">
        <v>2018</v>
      </c>
      <c r="H3627" s="31">
        <f t="shared" si="68"/>
        <v>23</v>
      </c>
    </row>
    <row r="3628" spans="1:8">
      <c r="A3628" s="40" t="s">
        <v>314</v>
      </c>
      <c r="B3628" s="40">
        <v>25</v>
      </c>
      <c r="C3628" s="40">
        <v>575</v>
      </c>
      <c r="D3628" s="41">
        <v>359040.58</v>
      </c>
      <c r="E3628" s="30">
        <f t="shared" si="69"/>
        <v>624.41840000000002</v>
      </c>
      <c r="F3628">
        <v>12</v>
      </c>
      <c r="G3628">
        <v>2018</v>
      </c>
      <c r="H3628" s="31">
        <f t="shared" si="68"/>
        <v>23</v>
      </c>
    </row>
    <row r="3629" spans="1:8">
      <c r="A3629" s="40" t="s">
        <v>301</v>
      </c>
      <c r="B3629" s="40">
        <v>7</v>
      </c>
      <c r="C3629" s="40">
        <v>162</v>
      </c>
      <c r="D3629" s="41">
        <v>86352.06</v>
      </c>
      <c r="E3629" s="30">
        <f t="shared" si="69"/>
        <v>533.03740740740739</v>
      </c>
      <c r="F3629">
        <v>12</v>
      </c>
      <c r="G3629">
        <v>2018</v>
      </c>
      <c r="H3629" s="31">
        <f t="shared" si="68"/>
        <v>23.142857142857142</v>
      </c>
    </row>
    <row r="3630" spans="1:8">
      <c r="A3630" s="40" t="s">
        <v>328</v>
      </c>
      <c r="B3630" s="40">
        <v>259</v>
      </c>
      <c r="C3630" s="40">
        <v>6035</v>
      </c>
      <c r="D3630" s="41">
        <v>2913269.78</v>
      </c>
      <c r="E3630" s="30">
        <f t="shared" si="69"/>
        <v>482.72904391052191</v>
      </c>
      <c r="F3630">
        <v>12</v>
      </c>
      <c r="G3630">
        <v>2018</v>
      </c>
      <c r="H3630" s="31">
        <f t="shared" si="68"/>
        <v>23.301158301158303</v>
      </c>
    </row>
    <row r="3631" spans="1:8">
      <c r="A3631" s="40" t="s">
        <v>324</v>
      </c>
      <c r="B3631" s="40">
        <v>56</v>
      </c>
      <c r="C3631" s="40">
        <v>1311</v>
      </c>
      <c r="D3631" s="41">
        <v>797323.14</v>
      </c>
      <c r="E3631" s="30">
        <f t="shared" si="69"/>
        <v>608.17935926773453</v>
      </c>
      <c r="F3631">
        <v>12</v>
      </c>
      <c r="G3631">
        <v>2018</v>
      </c>
      <c r="H3631" s="31">
        <f t="shared" si="68"/>
        <v>23.410714285714285</v>
      </c>
    </row>
    <row r="3632" spans="1:8">
      <c r="A3632" s="40" t="s">
        <v>339</v>
      </c>
      <c r="B3632" s="40">
        <v>34</v>
      </c>
      <c r="C3632" s="40">
        <v>807</v>
      </c>
      <c r="D3632" s="41">
        <v>547367.74</v>
      </c>
      <c r="E3632" s="30">
        <f t="shared" si="69"/>
        <v>678.27477075588604</v>
      </c>
      <c r="F3632">
        <v>12</v>
      </c>
      <c r="G3632">
        <v>2018</v>
      </c>
      <c r="H3632" s="31">
        <f t="shared" si="68"/>
        <v>23.735294117647058</v>
      </c>
    </row>
    <row r="3633" spans="1:8">
      <c r="A3633" s="40" t="s">
        <v>310</v>
      </c>
      <c r="B3633" s="40">
        <v>182</v>
      </c>
      <c r="C3633" s="40">
        <v>4403</v>
      </c>
      <c r="D3633" s="41">
        <v>3579793.78</v>
      </c>
      <c r="E3633" s="30">
        <f t="shared" si="69"/>
        <v>813.03515330456503</v>
      </c>
      <c r="F3633">
        <v>12</v>
      </c>
      <c r="G3633">
        <v>2018</v>
      </c>
      <c r="H3633" s="31">
        <f t="shared" si="68"/>
        <v>24.192307692307693</v>
      </c>
    </row>
    <row r="3634" spans="1:8">
      <c r="A3634" s="40" t="s">
        <v>337</v>
      </c>
      <c r="B3634" s="40">
        <v>19</v>
      </c>
      <c r="C3634" s="40">
        <v>463</v>
      </c>
      <c r="D3634" s="41">
        <v>228812.77</v>
      </c>
      <c r="E3634" s="30">
        <f t="shared" si="69"/>
        <v>494.19604751619869</v>
      </c>
      <c r="F3634">
        <v>12</v>
      </c>
      <c r="G3634">
        <v>2018</v>
      </c>
      <c r="H3634" s="31">
        <f t="shared" si="68"/>
        <v>24.368421052631579</v>
      </c>
    </row>
    <row r="3635" spans="1:8">
      <c r="A3635" s="40" t="s">
        <v>326</v>
      </c>
      <c r="B3635" s="40">
        <v>17</v>
      </c>
      <c r="C3635" s="40">
        <v>424</v>
      </c>
      <c r="D3635" s="41">
        <v>240145.33</v>
      </c>
      <c r="E3635" s="30">
        <f t="shared" si="69"/>
        <v>566.38049528301883</v>
      </c>
      <c r="F3635">
        <v>12</v>
      </c>
      <c r="G3635">
        <v>2018</v>
      </c>
      <c r="H3635" s="31">
        <f t="shared" si="68"/>
        <v>24.941176470588236</v>
      </c>
    </row>
    <row r="3636" spans="1:8">
      <c r="A3636" s="40" t="s">
        <v>298</v>
      </c>
      <c r="B3636" s="40">
        <v>13</v>
      </c>
      <c r="C3636" s="40">
        <v>329</v>
      </c>
      <c r="D3636" s="41">
        <v>391703</v>
      </c>
      <c r="E3636" s="30">
        <f t="shared" si="69"/>
        <v>1190.5866261398176</v>
      </c>
      <c r="F3636">
        <v>12</v>
      </c>
      <c r="G3636">
        <v>2018</v>
      </c>
      <c r="H3636" s="31">
        <f t="shared" si="68"/>
        <v>25.307692307692307</v>
      </c>
    </row>
    <row r="3637" spans="1:8">
      <c r="A3637" s="40" t="s">
        <v>351</v>
      </c>
      <c r="B3637" s="40">
        <v>69</v>
      </c>
      <c r="C3637" s="40">
        <v>1754</v>
      </c>
      <c r="D3637" s="41">
        <v>899814.5</v>
      </c>
      <c r="E3637" s="30">
        <f t="shared" si="69"/>
        <v>513.00712656784492</v>
      </c>
      <c r="F3637">
        <v>12</v>
      </c>
      <c r="G3637">
        <v>2018</v>
      </c>
      <c r="H3637" s="31">
        <f t="shared" si="68"/>
        <v>25.420289855072465</v>
      </c>
    </row>
    <row r="3638" spans="1:8">
      <c r="A3638" s="40" t="s">
        <v>342</v>
      </c>
      <c r="B3638" s="40">
        <v>73</v>
      </c>
      <c r="C3638" s="40">
        <v>1861</v>
      </c>
      <c r="D3638" s="41">
        <v>1146759.1200000001</v>
      </c>
      <c r="E3638" s="30">
        <f t="shared" si="69"/>
        <v>616.20586781300381</v>
      </c>
      <c r="F3638">
        <v>12</v>
      </c>
      <c r="G3638">
        <v>2018</v>
      </c>
      <c r="H3638" s="31">
        <f t="shared" si="68"/>
        <v>25.493150684931507</v>
      </c>
    </row>
    <row r="3639" spans="1:8">
      <c r="A3639" s="40" t="s">
        <v>336</v>
      </c>
      <c r="B3639" s="40">
        <v>124</v>
      </c>
      <c r="C3639" s="40">
        <v>3204</v>
      </c>
      <c r="D3639" s="41">
        <v>1915726.49</v>
      </c>
      <c r="E3639" s="30">
        <f t="shared" si="69"/>
        <v>597.91713171036201</v>
      </c>
      <c r="F3639">
        <v>12</v>
      </c>
      <c r="G3639">
        <v>2018</v>
      </c>
      <c r="H3639" s="31">
        <f t="shared" si="68"/>
        <v>25.838709677419356</v>
      </c>
    </row>
    <row r="3640" spans="1:8">
      <c r="A3640" s="40" t="s">
        <v>332</v>
      </c>
      <c r="B3640" s="40">
        <v>1</v>
      </c>
      <c r="C3640" s="40">
        <v>26</v>
      </c>
      <c r="D3640" s="41">
        <v>9125.57</v>
      </c>
      <c r="E3640" s="30">
        <f t="shared" si="69"/>
        <v>350.98346153846154</v>
      </c>
      <c r="F3640">
        <v>12</v>
      </c>
      <c r="G3640">
        <v>2018</v>
      </c>
      <c r="H3640" s="31">
        <f t="shared" si="68"/>
        <v>26</v>
      </c>
    </row>
    <row r="3641" spans="1:8">
      <c r="A3641" s="40" t="s">
        <v>357</v>
      </c>
      <c r="B3641" s="40">
        <v>19</v>
      </c>
      <c r="C3641" s="40">
        <v>502</v>
      </c>
      <c r="D3641" s="41">
        <v>1107279.23</v>
      </c>
      <c r="E3641" s="30">
        <f t="shared" si="69"/>
        <v>2205.7355179282868</v>
      </c>
      <c r="F3641">
        <v>12</v>
      </c>
      <c r="G3641">
        <v>2018</v>
      </c>
      <c r="H3641" s="31">
        <f t="shared" si="68"/>
        <v>26.421052631578949</v>
      </c>
    </row>
    <row r="3642" spans="1:8">
      <c r="A3642" s="40" t="s">
        <v>295</v>
      </c>
      <c r="B3642" s="40">
        <v>5</v>
      </c>
      <c r="C3642" s="40">
        <v>133</v>
      </c>
      <c r="D3642" s="41">
        <v>55280.82</v>
      </c>
      <c r="E3642" s="30">
        <f t="shared" si="69"/>
        <v>415.64526315789476</v>
      </c>
      <c r="F3642">
        <v>12</v>
      </c>
      <c r="G3642">
        <v>2018</v>
      </c>
      <c r="H3642" s="31">
        <f t="shared" si="68"/>
        <v>26.6</v>
      </c>
    </row>
    <row r="3643" spans="1:8">
      <c r="A3643" s="40" t="s">
        <v>340</v>
      </c>
      <c r="B3643" s="40">
        <v>46</v>
      </c>
      <c r="C3643" s="40">
        <v>1224</v>
      </c>
      <c r="D3643" s="41">
        <v>556101.92000000004</v>
      </c>
      <c r="E3643" s="30">
        <f t="shared" si="69"/>
        <v>454.33163398692813</v>
      </c>
      <c r="F3643">
        <v>12</v>
      </c>
      <c r="G3643">
        <v>2018</v>
      </c>
      <c r="H3643" s="31">
        <f t="shared" si="68"/>
        <v>26.608695652173914</v>
      </c>
    </row>
    <row r="3644" spans="1:8">
      <c r="A3644" s="40" t="s">
        <v>345</v>
      </c>
      <c r="B3644" s="40">
        <v>15</v>
      </c>
      <c r="C3644" s="40">
        <v>402</v>
      </c>
      <c r="D3644" s="41">
        <v>257829.06</v>
      </c>
      <c r="E3644" s="30">
        <f t="shared" si="69"/>
        <v>641.36582089552235</v>
      </c>
      <c r="F3644">
        <v>12</v>
      </c>
      <c r="G3644">
        <v>2018</v>
      </c>
      <c r="H3644" s="31">
        <f t="shared" si="68"/>
        <v>26.8</v>
      </c>
    </row>
    <row r="3645" spans="1:8">
      <c r="A3645" s="40" t="s">
        <v>305</v>
      </c>
      <c r="B3645" s="40">
        <v>164</v>
      </c>
      <c r="C3645" s="40">
        <v>4416</v>
      </c>
      <c r="D3645" s="41">
        <v>1815272.01</v>
      </c>
      <c r="E3645" s="30">
        <f t="shared" si="69"/>
        <v>411.06703125000001</v>
      </c>
      <c r="F3645">
        <v>12</v>
      </c>
      <c r="G3645">
        <v>2018</v>
      </c>
      <c r="H3645" s="31">
        <f t="shared" si="68"/>
        <v>26.926829268292682</v>
      </c>
    </row>
    <row r="3646" spans="1:8">
      <c r="A3646" s="40" t="s">
        <v>343</v>
      </c>
      <c r="B3646" s="40">
        <v>133</v>
      </c>
      <c r="C3646" s="40">
        <v>3594</v>
      </c>
      <c r="D3646" s="41">
        <v>2218499.34</v>
      </c>
      <c r="E3646" s="30">
        <f t="shared" si="69"/>
        <v>617.27861435726209</v>
      </c>
      <c r="F3646">
        <v>12</v>
      </c>
      <c r="G3646">
        <v>2018</v>
      </c>
      <c r="H3646" s="31">
        <f t="shared" si="68"/>
        <v>27.022556390977442</v>
      </c>
    </row>
    <row r="3647" spans="1:8">
      <c r="A3647" s="40" t="s">
        <v>346</v>
      </c>
      <c r="B3647" s="40">
        <v>288</v>
      </c>
      <c r="C3647" s="40">
        <v>7866</v>
      </c>
      <c r="D3647" s="41">
        <v>4390363.75</v>
      </c>
      <c r="E3647" s="30">
        <f t="shared" si="69"/>
        <v>558.14438723620651</v>
      </c>
      <c r="F3647">
        <v>12</v>
      </c>
      <c r="G3647">
        <v>2018</v>
      </c>
      <c r="H3647" s="31">
        <f t="shared" si="68"/>
        <v>27.3125</v>
      </c>
    </row>
    <row r="3648" spans="1:8">
      <c r="A3648" s="40" t="s">
        <v>361</v>
      </c>
      <c r="B3648" s="40">
        <v>1</v>
      </c>
      <c r="C3648" s="40">
        <v>28</v>
      </c>
      <c r="D3648" s="41">
        <v>16243.57</v>
      </c>
      <c r="E3648" s="30">
        <f t="shared" si="69"/>
        <v>580.12749999999994</v>
      </c>
      <c r="F3648">
        <v>12</v>
      </c>
      <c r="G3648">
        <v>2018</v>
      </c>
      <c r="H3648" s="31">
        <f t="shared" si="68"/>
        <v>28</v>
      </c>
    </row>
    <row r="3649" spans="1:8">
      <c r="A3649" s="40" t="s">
        <v>335</v>
      </c>
      <c r="B3649" s="40">
        <v>222</v>
      </c>
      <c r="C3649" s="40">
        <v>6315</v>
      </c>
      <c r="D3649" s="41">
        <v>4121300.8</v>
      </c>
      <c r="E3649" s="30">
        <f t="shared" si="69"/>
        <v>652.62087094220112</v>
      </c>
      <c r="F3649">
        <v>12</v>
      </c>
      <c r="G3649">
        <v>2018</v>
      </c>
      <c r="H3649" s="31">
        <f t="shared" si="68"/>
        <v>28.445945945945947</v>
      </c>
    </row>
    <row r="3650" spans="1:8">
      <c r="A3650" s="40" t="s">
        <v>348</v>
      </c>
      <c r="B3650" s="40">
        <v>422</v>
      </c>
      <c r="C3650" s="40">
        <v>12212</v>
      </c>
      <c r="D3650" s="41">
        <v>8917577.5399999991</v>
      </c>
      <c r="E3650" s="30">
        <f t="shared" si="69"/>
        <v>730.23071896495242</v>
      </c>
      <c r="F3650">
        <v>12</v>
      </c>
      <c r="G3650">
        <v>2018</v>
      </c>
      <c r="H3650" s="31">
        <f t="shared" si="68"/>
        <v>28.938388625592417</v>
      </c>
    </row>
    <row r="3651" spans="1:8">
      <c r="A3651" s="40" t="s">
        <v>349</v>
      </c>
      <c r="B3651" s="40">
        <v>37</v>
      </c>
      <c r="C3651" s="40">
        <v>1096</v>
      </c>
      <c r="D3651" s="41">
        <v>683882.9</v>
      </c>
      <c r="E3651" s="30">
        <f t="shared" si="69"/>
        <v>623.9807481751825</v>
      </c>
      <c r="F3651">
        <v>12</v>
      </c>
      <c r="G3651">
        <v>2018</v>
      </c>
      <c r="H3651" s="31">
        <f t="shared" si="68"/>
        <v>29.621621621621621</v>
      </c>
    </row>
    <row r="3652" spans="1:8">
      <c r="A3652" s="40" t="s">
        <v>400</v>
      </c>
      <c r="B3652" s="40">
        <v>1</v>
      </c>
      <c r="C3652" s="40">
        <v>30</v>
      </c>
      <c r="D3652" s="41">
        <v>19827.43</v>
      </c>
      <c r="E3652" s="30">
        <f t="shared" si="69"/>
        <v>660.91433333333339</v>
      </c>
      <c r="F3652">
        <v>12</v>
      </c>
      <c r="G3652">
        <v>2018</v>
      </c>
      <c r="H3652" s="31">
        <f t="shared" ref="H3652:H3715" si="70">C3652/B3652</f>
        <v>30</v>
      </c>
    </row>
    <row r="3653" spans="1:8">
      <c r="A3653" s="40" t="s">
        <v>356</v>
      </c>
      <c r="B3653" s="40">
        <v>28</v>
      </c>
      <c r="C3653" s="40">
        <v>845</v>
      </c>
      <c r="D3653" s="41">
        <v>348596.54</v>
      </c>
      <c r="E3653" s="30">
        <f t="shared" si="69"/>
        <v>412.54028402366862</v>
      </c>
      <c r="F3653">
        <v>12</v>
      </c>
      <c r="G3653">
        <v>2018</v>
      </c>
      <c r="H3653" s="31">
        <f t="shared" si="70"/>
        <v>30.178571428571427</v>
      </c>
    </row>
    <row r="3654" spans="1:8">
      <c r="A3654" s="40" t="s">
        <v>373</v>
      </c>
      <c r="B3654" s="40">
        <v>324</v>
      </c>
      <c r="C3654" s="40">
        <v>9897</v>
      </c>
      <c r="D3654" s="41">
        <v>4802376.03</v>
      </c>
      <c r="E3654" s="30">
        <f t="shared" si="69"/>
        <v>485.23552894816612</v>
      </c>
      <c r="F3654">
        <v>12</v>
      </c>
      <c r="G3654">
        <v>2018</v>
      </c>
      <c r="H3654" s="31">
        <f t="shared" si="70"/>
        <v>30.546296296296298</v>
      </c>
    </row>
    <row r="3655" spans="1:8">
      <c r="A3655" s="40" t="s">
        <v>352</v>
      </c>
      <c r="B3655" s="40">
        <v>267</v>
      </c>
      <c r="C3655" s="40">
        <v>8186</v>
      </c>
      <c r="D3655" s="41">
        <v>4689024.2699999996</v>
      </c>
      <c r="E3655" s="30">
        <f t="shared" si="69"/>
        <v>572.81019667725377</v>
      </c>
      <c r="F3655">
        <v>12</v>
      </c>
      <c r="G3655">
        <v>2018</v>
      </c>
      <c r="H3655" s="31">
        <f t="shared" si="70"/>
        <v>30.659176029962548</v>
      </c>
    </row>
    <row r="3656" spans="1:8">
      <c r="A3656" s="40" t="s">
        <v>368</v>
      </c>
      <c r="B3656" s="40">
        <v>69</v>
      </c>
      <c r="C3656" s="40">
        <v>2145</v>
      </c>
      <c r="D3656" s="41">
        <v>1079248.93</v>
      </c>
      <c r="E3656" s="30">
        <f t="shared" si="69"/>
        <v>503.14635431235428</v>
      </c>
      <c r="F3656">
        <v>12</v>
      </c>
      <c r="G3656">
        <v>2018</v>
      </c>
      <c r="H3656" s="31">
        <f t="shared" si="70"/>
        <v>31.086956521739129</v>
      </c>
    </row>
    <row r="3657" spans="1:8">
      <c r="A3657" s="40" t="s">
        <v>353</v>
      </c>
      <c r="B3657" s="40">
        <v>107</v>
      </c>
      <c r="C3657" s="40">
        <v>3358</v>
      </c>
      <c r="D3657" s="41">
        <v>1731474.21</v>
      </c>
      <c r="E3657" s="30">
        <f t="shared" si="69"/>
        <v>515.62662596783798</v>
      </c>
      <c r="F3657">
        <v>12</v>
      </c>
      <c r="G3657">
        <v>2018</v>
      </c>
      <c r="H3657" s="31">
        <f t="shared" si="70"/>
        <v>31.383177570093459</v>
      </c>
    </row>
    <row r="3658" spans="1:8">
      <c r="A3658" s="40" t="s">
        <v>350</v>
      </c>
      <c r="B3658" s="40">
        <v>24</v>
      </c>
      <c r="C3658" s="40">
        <v>757</v>
      </c>
      <c r="D3658" s="41">
        <v>352959.33</v>
      </c>
      <c r="E3658" s="30">
        <f t="shared" si="69"/>
        <v>466.26067371202117</v>
      </c>
      <c r="F3658">
        <v>12</v>
      </c>
      <c r="G3658">
        <v>2018</v>
      </c>
      <c r="H3658" s="31">
        <f t="shared" si="70"/>
        <v>31.541666666666668</v>
      </c>
    </row>
    <row r="3659" spans="1:8">
      <c r="A3659" s="40" t="s">
        <v>260</v>
      </c>
      <c r="B3659" s="40">
        <v>26</v>
      </c>
      <c r="C3659" s="40">
        <v>841</v>
      </c>
      <c r="D3659" s="41">
        <v>347815.32</v>
      </c>
      <c r="E3659" s="30">
        <f t="shared" si="69"/>
        <v>413.57350772889419</v>
      </c>
      <c r="F3659">
        <v>12</v>
      </c>
      <c r="G3659">
        <v>2018</v>
      </c>
      <c r="H3659" s="31">
        <f t="shared" si="70"/>
        <v>32.346153846153847</v>
      </c>
    </row>
    <row r="3660" spans="1:8">
      <c r="A3660" s="40" t="s">
        <v>360</v>
      </c>
      <c r="B3660" s="40">
        <v>41</v>
      </c>
      <c r="C3660" s="40">
        <v>1344</v>
      </c>
      <c r="D3660" s="41">
        <v>440732.23</v>
      </c>
      <c r="E3660" s="30">
        <f t="shared" si="69"/>
        <v>327.92576636904761</v>
      </c>
      <c r="F3660">
        <v>12</v>
      </c>
      <c r="G3660">
        <v>2018</v>
      </c>
      <c r="H3660" s="31">
        <f t="shared" si="70"/>
        <v>32.780487804878049</v>
      </c>
    </row>
    <row r="3661" spans="1:8">
      <c r="A3661" s="40" t="s">
        <v>355</v>
      </c>
      <c r="B3661" s="40">
        <v>21</v>
      </c>
      <c r="C3661" s="40">
        <v>710</v>
      </c>
      <c r="D3661" s="41">
        <v>407555.13</v>
      </c>
      <c r="E3661" s="30">
        <f t="shared" si="69"/>
        <v>574.02130985915494</v>
      </c>
      <c r="F3661">
        <v>12</v>
      </c>
      <c r="G3661">
        <v>2018</v>
      </c>
      <c r="H3661" s="31">
        <f t="shared" si="70"/>
        <v>33.80952380952381</v>
      </c>
    </row>
    <row r="3662" spans="1:8">
      <c r="A3662" s="40" t="s">
        <v>367</v>
      </c>
      <c r="B3662" s="40">
        <v>45</v>
      </c>
      <c r="C3662" s="40">
        <v>1548</v>
      </c>
      <c r="D3662" s="41">
        <v>698492.94</v>
      </c>
      <c r="E3662" s="30">
        <f t="shared" si="69"/>
        <v>451.2228294573643</v>
      </c>
      <c r="F3662">
        <v>12</v>
      </c>
      <c r="G3662">
        <v>2018</v>
      </c>
      <c r="H3662" s="31">
        <f t="shared" si="70"/>
        <v>34.4</v>
      </c>
    </row>
    <row r="3663" spans="1:8">
      <c r="A3663" s="40" t="s">
        <v>334</v>
      </c>
      <c r="B3663" s="40">
        <v>8</v>
      </c>
      <c r="C3663" s="40">
        <v>279</v>
      </c>
      <c r="D3663" s="41">
        <v>65245.25</v>
      </c>
      <c r="E3663" s="30">
        <f t="shared" si="69"/>
        <v>233.85394265232975</v>
      </c>
      <c r="F3663">
        <v>12</v>
      </c>
      <c r="G3663">
        <v>2018</v>
      </c>
      <c r="H3663" s="31">
        <f t="shared" si="70"/>
        <v>34.875</v>
      </c>
    </row>
    <row r="3664" spans="1:8">
      <c r="A3664" s="40" t="s">
        <v>322</v>
      </c>
      <c r="B3664" s="40">
        <v>73</v>
      </c>
      <c r="C3664" s="40">
        <v>2558</v>
      </c>
      <c r="D3664" s="41">
        <v>1974710.35</v>
      </c>
      <c r="E3664" s="30">
        <f t="shared" si="69"/>
        <v>771.9743354182956</v>
      </c>
      <c r="F3664">
        <v>12</v>
      </c>
      <c r="G3664">
        <v>2018</v>
      </c>
      <c r="H3664" s="31">
        <f t="shared" si="70"/>
        <v>35.041095890410958</v>
      </c>
    </row>
    <row r="3665" spans="1:8">
      <c r="A3665" s="40" t="s">
        <v>358</v>
      </c>
      <c r="B3665" s="40">
        <v>85</v>
      </c>
      <c r="C3665" s="40">
        <v>2981</v>
      </c>
      <c r="D3665" s="41">
        <v>1449126.79</v>
      </c>
      <c r="E3665" s="30">
        <f t="shared" si="69"/>
        <v>486.12102985575314</v>
      </c>
      <c r="F3665">
        <v>12</v>
      </c>
      <c r="G3665">
        <v>2018</v>
      </c>
      <c r="H3665" s="31">
        <f t="shared" si="70"/>
        <v>35.070588235294117</v>
      </c>
    </row>
    <row r="3666" spans="1:8">
      <c r="A3666" s="40" t="s">
        <v>344</v>
      </c>
      <c r="B3666" s="40">
        <v>16</v>
      </c>
      <c r="C3666" s="40">
        <v>615</v>
      </c>
      <c r="D3666" s="41">
        <v>503106</v>
      </c>
      <c r="E3666" s="30">
        <f t="shared" si="69"/>
        <v>818.0585365853658</v>
      </c>
      <c r="F3666">
        <v>12</v>
      </c>
      <c r="G3666">
        <v>2018</v>
      </c>
      <c r="H3666" s="31">
        <f t="shared" si="70"/>
        <v>38.4375</v>
      </c>
    </row>
    <row r="3667" spans="1:8">
      <c r="A3667" s="40" t="s">
        <v>364</v>
      </c>
      <c r="B3667" s="40">
        <v>36</v>
      </c>
      <c r="C3667" s="40">
        <v>1384</v>
      </c>
      <c r="D3667" s="41">
        <v>873491.64</v>
      </c>
      <c r="E3667" s="30">
        <f t="shared" si="69"/>
        <v>631.13557803468211</v>
      </c>
      <c r="F3667">
        <v>12</v>
      </c>
      <c r="G3667">
        <v>2018</v>
      </c>
      <c r="H3667" s="31">
        <f t="shared" si="70"/>
        <v>38.444444444444443</v>
      </c>
    </row>
    <row r="3668" spans="1:8">
      <c r="A3668" s="40" t="s">
        <v>380</v>
      </c>
      <c r="B3668" s="40">
        <v>7</v>
      </c>
      <c r="C3668" s="40">
        <v>279</v>
      </c>
      <c r="D3668" s="41">
        <v>149734.20000000001</v>
      </c>
      <c r="E3668" s="30">
        <f t="shared" ref="E3668:E3731" si="71">D3668/C3668</f>
        <v>536.68172043010759</v>
      </c>
      <c r="F3668">
        <v>12</v>
      </c>
      <c r="G3668">
        <v>2018</v>
      </c>
      <c r="H3668" s="31">
        <f t="shared" si="70"/>
        <v>39.857142857142854</v>
      </c>
    </row>
    <row r="3669" spans="1:8">
      <c r="A3669" s="40" t="s">
        <v>370</v>
      </c>
      <c r="B3669" s="40">
        <v>1</v>
      </c>
      <c r="C3669" s="40">
        <v>40</v>
      </c>
      <c r="D3669" s="41">
        <v>61259.26</v>
      </c>
      <c r="E3669" s="30">
        <f t="shared" si="71"/>
        <v>1531.4815000000001</v>
      </c>
      <c r="F3669">
        <v>12</v>
      </c>
      <c r="G3669">
        <v>2018</v>
      </c>
      <c r="H3669" s="31">
        <f t="shared" si="70"/>
        <v>40</v>
      </c>
    </row>
    <row r="3670" spans="1:8">
      <c r="A3670" s="40" t="s">
        <v>372</v>
      </c>
      <c r="B3670" s="40">
        <v>11</v>
      </c>
      <c r="C3670" s="40">
        <v>466</v>
      </c>
      <c r="D3670" s="41">
        <v>271156.26</v>
      </c>
      <c r="E3670" s="30">
        <f t="shared" si="71"/>
        <v>581.88038626609443</v>
      </c>
      <c r="F3670">
        <v>12</v>
      </c>
      <c r="G3670">
        <v>2018</v>
      </c>
      <c r="H3670" s="31">
        <f t="shared" si="70"/>
        <v>42.363636363636367</v>
      </c>
    </row>
    <row r="3671" spans="1:8">
      <c r="A3671" s="40" t="s">
        <v>363</v>
      </c>
      <c r="B3671" s="40">
        <v>28</v>
      </c>
      <c r="C3671" s="40">
        <v>1195</v>
      </c>
      <c r="D3671" s="41">
        <v>633903.12</v>
      </c>
      <c r="E3671" s="30">
        <f t="shared" si="71"/>
        <v>530.46286192468619</v>
      </c>
      <c r="F3671">
        <v>12</v>
      </c>
      <c r="G3671">
        <v>2018</v>
      </c>
      <c r="H3671" s="31">
        <f t="shared" si="70"/>
        <v>42.678571428571431</v>
      </c>
    </row>
    <row r="3672" spans="1:8">
      <c r="A3672" s="40" t="s">
        <v>359</v>
      </c>
      <c r="B3672" s="40">
        <v>2</v>
      </c>
      <c r="C3672" s="40">
        <v>89</v>
      </c>
      <c r="D3672" s="41">
        <v>46086.04</v>
      </c>
      <c r="E3672" s="30">
        <f t="shared" si="71"/>
        <v>517.82067415730342</v>
      </c>
      <c r="F3672">
        <v>12</v>
      </c>
      <c r="G3672">
        <v>2018</v>
      </c>
      <c r="H3672" s="31">
        <f t="shared" si="70"/>
        <v>44.5</v>
      </c>
    </row>
    <row r="3673" spans="1:8">
      <c r="A3673" s="40" t="s">
        <v>365</v>
      </c>
      <c r="B3673" s="40">
        <v>10</v>
      </c>
      <c r="C3673" s="40">
        <v>449</v>
      </c>
      <c r="D3673" s="41">
        <v>241183.28</v>
      </c>
      <c r="E3673" s="30">
        <f t="shared" si="71"/>
        <v>537.15652561247214</v>
      </c>
      <c r="F3673">
        <v>12</v>
      </c>
      <c r="G3673">
        <v>2018</v>
      </c>
      <c r="H3673" s="31">
        <f t="shared" si="70"/>
        <v>44.9</v>
      </c>
    </row>
    <row r="3674" spans="1:8">
      <c r="A3674" s="40" t="s">
        <v>362</v>
      </c>
      <c r="B3674" s="40">
        <v>7</v>
      </c>
      <c r="C3674" s="40">
        <v>326</v>
      </c>
      <c r="D3674" s="41">
        <v>123662.76</v>
      </c>
      <c r="E3674" s="30">
        <f t="shared" si="71"/>
        <v>379.3336196319018</v>
      </c>
      <c r="F3674">
        <v>12</v>
      </c>
      <c r="G3674">
        <v>2018</v>
      </c>
      <c r="H3674" s="31">
        <f t="shared" si="70"/>
        <v>46.571428571428569</v>
      </c>
    </row>
    <row r="3675" spans="1:8">
      <c r="A3675" s="40" t="s">
        <v>377</v>
      </c>
      <c r="B3675" s="40">
        <v>51</v>
      </c>
      <c r="C3675" s="40">
        <v>2377</v>
      </c>
      <c r="D3675" s="41">
        <v>1680603.07</v>
      </c>
      <c r="E3675" s="30">
        <f t="shared" si="71"/>
        <v>707.02695414387881</v>
      </c>
      <c r="F3675">
        <v>12</v>
      </c>
      <c r="G3675">
        <v>2018</v>
      </c>
      <c r="H3675" s="31">
        <f t="shared" si="70"/>
        <v>46.607843137254903</v>
      </c>
    </row>
    <row r="3676" spans="1:8">
      <c r="A3676" s="40" t="s">
        <v>376</v>
      </c>
      <c r="B3676" s="40">
        <v>7</v>
      </c>
      <c r="C3676" s="40">
        <v>374</v>
      </c>
      <c r="D3676" s="41">
        <v>198742.12</v>
      </c>
      <c r="E3676" s="30">
        <f t="shared" si="71"/>
        <v>531.39604278074864</v>
      </c>
      <c r="F3676">
        <v>12</v>
      </c>
      <c r="G3676">
        <v>2018</v>
      </c>
      <c r="H3676" s="31">
        <f t="shared" si="70"/>
        <v>53.428571428571431</v>
      </c>
    </row>
    <row r="3677" spans="1:8">
      <c r="A3677" s="40" t="s">
        <v>398</v>
      </c>
      <c r="B3677" s="40">
        <v>4</v>
      </c>
      <c r="C3677" s="40">
        <v>214</v>
      </c>
      <c r="D3677" s="41">
        <v>185568.95</v>
      </c>
      <c r="E3677" s="30">
        <f t="shared" si="71"/>
        <v>867.14462616822436</v>
      </c>
      <c r="F3677">
        <v>12</v>
      </c>
      <c r="G3677">
        <v>2018</v>
      </c>
      <c r="H3677" s="31">
        <f t="shared" si="70"/>
        <v>53.5</v>
      </c>
    </row>
    <row r="3678" spans="1:8">
      <c r="A3678" s="40" t="s">
        <v>371</v>
      </c>
      <c r="B3678" s="40">
        <v>13</v>
      </c>
      <c r="C3678" s="40">
        <v>709</v>
      </c>
      <c r="D3678" s="41">
        <v>367969.9</v>
      </c>
      <c r="E3678" s="30">
        <f t="shared" si="71"/>
        <v>518.99844851904095</v>
      </c>
      <c r="F3678">
        <v>12</v>
      </c>
      <c r="G3678">
        <v>2018</v>
      </c>
      <c r="H3678" s="31">
        <f t="shared" si="70"/>
        <v>54.53846153846154</v>
      </c>
    </row>
    <row r="3679" spans="1:8">
      <c r="A3679" s="40" t="s">
        <v>378</v>
      </c>
      <c r="B3679" s="40">
        <v>61</v>
      </c>
      <c r="C3679" s="40">
        <v>3372</v>
      </c>
      <c r="D3679" s="41">
        <v>4727174.25</v>
      </c>
      <c r="E3679" s="30">
        <f t="shared" si="71"/>
        <v>1401.890346975089</v>
      </c>
      <c r="F3679">
        <v>12</v>
      </c>
      <c r="G3679">
        <v>2018</v>
      </c>
      <c r="H3679" s="31">
        <f t="shared" si="70"/>
        <v>55.278688524590166</v>
      </c>
    </row>
    <row r="3680" spans="1:8">
      <c r="A3680" s="40" t="s">
        <v>383</v>
      </c>
      <c r="B3680" s="40">
        <v>24</v>
      </c>
      <c r="C3680" s="40">
        <v>1330</v>
      </c>
      <c r="D3680" s="41">
        <v>673613.82</v>
      </c>
      <c r="E3680" s="30">
        <f t="shared" si="71"/>
        <v>506.47655639097741</v>
      </c>
      <c r="F3680">
        <v>12</v>
      </c>
      <c r="G3680">
        <v>2018</v>
      </c>
      <c r="H3680" s="31">
        <f t="shared" si="70"/>
        <v>55.416666666666664</v>
      </c>
    </row>
    <row r="3681" spans="1:8">
      <c r="A3681" s="40" t="s">
        <v>354</v>
      </c>
      <c r="B3681" s="40">
        <v>26</v>
      </c>
      <c r="C3681" s="40">
        <v>1442</v>
      </c>
      <c r="D3681" s="41">
        <v>783543.71</v>
      </c>
      <c r="E3681" s="30">
        <f t="shared" si="71"/>
        <v>543.37289181692097</v>
      </c>
      <c r="F3681">
        <v>12</v>
      </c>
      <c r="G3681">
        <v>2018</v>
      </c>
      <c r="H3681" s="31">
        <f t="shared" si="70"/>
        <v>55.46153846153846</v>
      </c>
    </row>
    <row r="3682" spans="1:8">
      <c r="A3682" s="40" t="s">
        <v>381</v>
      </c>
      <c r="B3682" s="40">
        <v>213</v>
      </c>
      <c r="C3682" s="40">
        <v>12146</v>
      </c>
      <c r="D3682" s="41">
        <v>10145468.34</v>
      </c>
      <c r="E3682" s="30">
        <f t="shared" si="71"/>
        <v>835.29296393874529</v>
      </c>
      <c r="F3682">
        <v>12</v>
      </c>
      <c r="G3682">
        <v>2018</v>
      </c>
      <c r="H3682" s="31">
        <f t="shared" si="70"/>
        <v>57.023474178403752</v>
      </c>
    </row>
    <row r="3683" spans="1:8">
      <c r="A3683" s="40" t="s">
        <v>388</v>
      </c>
      <c r="B3683" s="40">
        <v>6</v>
      </c>
      <c r="C3683" s="40">
        <v>344</v>
      </c>
      <c r="D3683" s="41">
        <v>261472.41</v>
      </c>
      <c r="E3683" s="30">
        <f t="shared" si="71"/>
        <v>760.09421511627909</v>
      </c>
      <c r="F3683">
        <v>12</v>
      </c>
      <c r="G3683">
        <v>2018</v>
      </c>
      <c r="H3683" s="31">
        <f t="shared" si="70"/>
        <v>57.333333333333336</v>
      </c>
    </row>
    <row r="3684" spans="1:8">
      <c r="A3684" s="40" t="s">
        <v>369</v>
      </c>
      <c r="B3684" s="40">
        <v>15</v>
      </c>
      <c r="C3684" s="40">
        <v>864</v>
      </c>
      <c r="D3684" s="41">
        <v>515086.5</v>
      </c>
      <c r="E3684" s="30">
        <f t="shared" si="71"/>
        <v>596.16493055555554</v>
      </c>
      <c r="F3684">
        <v>12</v>
      </c>
      <c r="G3684">
        <v>2018</v>
      </c>
      <c r="H3684" s="31">
        <f t="shared" si="70"/>
        <v>57.6</v>
      </c>
    </row>
    <row r="3685" spans="1:8">
      <c r="A3685" s="40" t="s">
        <v>382</v>
      </c>
      <c r="B3685" s="40">
        <v>68</v>
      </c>
      <c r="C3685" s="40">
        <v>3921</v>
      </c>
      <c r="D3685" s="41">
        <v>2153059.0699999998</v>
      </c>
      <c r="E3685" s="30">
        <f t="shared" si="71"/>
        <v>549.10968375414427</v>
      </c>
      <c r="F3685">
        <v>12</v>
      </c>
      <c r="G3685">
        <v>2018</v>
      </c>
      <c r="H3685" s="31">
        <f t="shared" si="70"/>
        <v>57.661764705882355</v>
      </c>
    </row>
    <row r="3686" spans="1:8">
      <c r="A3686" s="40" t="s">
        <v>386</v>
      </c>
      <c r="B3686" s="40">
        <v>25</v>
      </c>
      <c r="C3686" s="40">
        <v>1485</v>
      </c>
      <c r="D3686" s="41">
        <v>825259.63</v>
      </c>
      <c r="E3686" s="30">
        <f t="shared" si="71"/>
        <v>555.73039057239055</v>
      </c>
      <c r="F3686">
        <v>12</v>
      </c>
      <c r="G3686">
        <v>2018</v>
      </c>
      <c r="H3686" s="31">
        <f t="shared" si="70"/>
        <v>59.4</v>
      </c>
    </row>
    <row r="3687" spans="1:8">
      <c r="A3687" s="40" t="s">
        <v>379</v>
      </c>
      <c r="B3687" s="40">
        <v>173</v>
      </c>
      <c r="C3687" s="40">
        <v>10312</v>
      </c>
      <c r="D3687" s="41">
        <v>8793755.2200000007</v>
      </c>
      <c r="E3687" s="30">
        <f t="shared" si="71"/>
        <v>852.76912529092328</v>
      </c>
      <c r="F3687">
        <v>12</v>
      </c>
      <c r="G3687">
        <v>2018</v>
      </c>
      <c r="H3687" s="31">
        <f t="shared" si="70"/>
        <v>59.606936416184972</v>
      </c>
    </row>
    <row r="3688" spans="1:8">
      <c r="A3688" s="40" t="s">
        <v>385</v>
      </c>
      <c r="B3688" s="40">
        <v>63</v>
      </c>
      <c r="C3688" s="40">
        <v>4108</v>
      </c>
      <c r="D3688" s="41">
        <v>2057425.93</v>
      </c>
      <c r="E3688" s="30">
        <f t="shared" si="71"/>
        <v>500.83396543330088</v>
      </c>
      <c r="F3688">
        <v>12</v>
      </c>
      <c r="G3688">
        <v>2018</v>
      </c>
      <c r="H3688" s="31">
        <f t="shared" si="70"/>
        <v>65.206349206349202</v>
      </c>
    </row>
    <row r="3689" spans="1:8">
      <c r="A3689" s="40" t="s">
        <v>486</v>
      </c>
      <c r="B3689" s="40">
        <v>1</v>
      </c>
      <c r="C3689" s="40">
        <v>68</v>
      </c>
      <c r="D3689" s="41">
        <v>32112.92</v>
      </c>
      <c r="E3689" s="30">
        <f t="shared" si="71"/>
        <v>472.24882352941177</v>
      </c>
      <c r="F3689">
        <v>12</v>
      </c>
      <c r="G3689">
        <v>2018</v>
      </c>
      <c r="H3689" s="31">
        <f t="shared" si="70"/>
        <v>68</v>
      </c>
    </row>
    <row r="3690" spans="1:8">
      <c r="A3690" s="40" t="s">
        <v>390</v>
      </c>
      <c r="B3690" s="40">
        <v>78</v>
      </c>
      <c r="C3690" s="40">
        <v>5539</v>
      </c>
      <c r="D3690" s="41">
        <v>1827872.62</v>
      </c>
      <c r="E3690" s="30">
        <f t="shared" si="71"/>
        <v>330.00047300956851</v>
      </c>
      <c r="F3690">
        <v>12</v>
      </c>
      <c r="G3690">
        <v>2018</v>
      </c>
      <c r="H3690" s="31">
        <f t="shared" si="70"/>
        <v>71.012820512820511</v>
      </c>
    </row>
    <row r="3691" spans="1:8">
      <c r="A3691" s="40" t="s">
        <v>387</v>
      </c>
      <c r="B3691" s="40">
        <v>10</v>
      </c>
      <c r="C3691" s="40">
        <v>737</v>
      </c>
      <c r="D3691" s="41">
        <v>860828.16000000003</v>
      </c>
      <c r="E3691" s="30">
        <f t="shared" si="71"/>
        <v>1168.016499321574</v>
      </c>
      <c r="F3691">
        <v>12</v>
      </c>
      <c r="G3691">
        <v>2018</v>
      </c>
      <c r="H3691" s="31">
        <f t="shared" si="70"/>
        <v>73.7</v>
      </c>
    </row>
    <row r="3692" spans="1:8">
      <c r="A3692" s="40" t="s">
        <v>366</v>
      </c>
      <c r="B3692" s="40">
        <v>283</v>
      </c>
      <c r="C3692" s="40">
        <v>21934</v>
      </c>
      <c r="D3692" s="41">
        <v>14106861.16</v>
      </c>
      <c r="E3692" s="30">
        <f t="shared" si="71"/>
        <v>643.15041305735383</v>
      </c>
      <c r="F3692">
        <v>12</v>
      </c>
      <c r="G3692">
        <v>2018</v>
      </c>
      <c r="H3692" s="31">
        <f t="shared" si="70"/>
        <v>77.505300353356887</v>
      </c>
    </row>
    <row r="3693" spans="1:8">
      <c r="A3693" s="40" t="s">
        <v>384</v>
      </c>
      <c r="B3693" s="40">
        <v>4</v>
      </c>
      <c r="C3693" s="40">
        <v>315</v>
      </c>
      <c r="D3693" s="41">
        <v>161958.07999999999</v>
      </c>
      <c r="E3693" s="30">
        <f t="shared" si="71"/>
        <v>514.15263492063491</v>
      </c>
      <c r="F3693">
        <v>12</v>
      </c>
      <c r="G3693">
        <v>2018</v>
      </c>
      <c r="H3693" s="31">
        <f t="shared" si="70"/>
        <v>78.75</v>
      </c>
    </row>
    <row r="3694" spans="1:8">
      <c r="A3694" s="40" t="s">
        <v>457</v>
      </c>
      <c r="B3694" s="40">
        <v>9</v>
      </c>
      <c r="C3694" s="40">
        <v>711</v>
      </c>
      <c r="D3694" s="41">
        <v>463599.94</v>
      </c>
      <c r="E3694" s="30">
        <f t="shared" si="71"/>
        <v>652.0392967651195</v>
      </c>
      <c r="F3694">
        <v>12</v>
      </c>
      <c r="G3694">
        <v>2018</v>
      </c>
      <c r="H3694" s="31">
        <f t="shared" si="70"/>
        <v>79</v>
      </c>
    </row>
    <row r="3695" spans="1:8">
      <c r="A3695" s="40" t="s">
        <v>389</v>
      </c>
      <c r="B3695" s="40">
        <v>11</v>
      </c>
      <c r="C3695" s="40">
        <v>871</v>
      </c>
      <c r="D3695" s="41">
        <v>579444.1</v>
      </c>
      <c r="E3695" s="30">
        <f t="shared" si="71"/>
        <v>665.26303099885183</v>
      </c>
      <c r="F3695">
        <v>12</v>
      </c>
      <c r="G3695">
        <v>2018</v>
      </c>
      <c r="H3695" s="31">
        <f t="shared" si="70"/>
        <v>79.181818181818187</v>
      </c>
    </row>
    <row r="3696" spans="1:8">
      <c r="A3696" s="40" t="s">
        <v>392</v>
      </c>
      <c r="B3696" s="40">
        <v>26</v>
      </c>
      <c r="C3696" s="40">
        <v>2070</v>
      </c>
      <c r="D3696" s="41">
        <v>1191496.55</v>
      </c>
      <c r="E3696" s="30">
        <f t="shared" si="71"/>
        <v>575.60219806763291</v>
      </c>
      <c r="F3696">
        <v>12</v>
      </c>
      <c r="G3696">
        <v>2018</v>
      </c>
      <c r="H3696" s="31">
        <f t="shared" si="70"/>
        <v>79.615384615384613</v>
      </c>
    </row>
    <row r="3697" spans="1:8">
      <c r="A3697" s="40" t="s">
        <v>391</v>
      </c>
      <c r="B3697" s="40">
        <v>11</v>
      </c>
      <c r="C3697" s="40">
        <v>899</v>
      </c>
      <c r="D3697" s="41">
        <v>762218.3</v>
      </c>
      <c r="E3697" s="30">
        <f t="shared" si="71"/>
        <v>847.85127919911019</v>
      </c>
      <c r="F3697">
        <v>12</v>
      </c>
      <c r="G3697">
        <v>2018</v>
      </c>
      <c r="H3697" s="31">
        <f t="shared" si="70"/>
        <v>81.727272727272734</v>
      </c>
    </row>
    <row r="3698" spans="1:8">
      <c r="A3698" s="40" t="s">
        <v>394</v>
      </c>
      <c r="B3698" s="40">
        <v>18</v>
      </c>
      <c r="C3698" s="40">
        <v>1499</v>
      </c>
      <c r="D3698" s="41">
        <v>1590357.97</v>
      </c>
      <c r="E3698" s="30">
        <f t="shared" si="71"/>
        <v>1060.9459439626416</v>
      </c>
      <c r="F3698">
        <v>12</v>
      </c>
      <c r="G3698">
        <v>2018</v>
      </c>
      <c r="H3698" s="31">
        <f t="shared" si="70"/>
        <v>83.277777777777771</v>
      </c>
    </row>
    <row r="3699" spans="1:8">
      <c r="A3699" s="40" t="s">
        <v>395</v>
      </c>
      <c r="B3699" s="40">
        <v>53</v>
      </c>
      <c r="C3699" s="40">
        <v>4495</v>
      </c>
      <c r="D3699" s="41">
        <v>2368840.5</v>
      </c>
      <c r="E3699" s="30">
        <f t="shared" si="71"/>
        <v>526.99454949944379</v>
      </c>
      <c r="F3699">
        <v>12</v>
      </c>
      <c r="G3699">
        <v>2018</v>
      </c>
      <c r="H3699" s="31">
        <f t="shared" si="70"/>
        <v>84.811320754716988</v>
      </c>
    </row>
    <row r="3700" spans="1:8">
      <c r="A3700" s="40" t="s">
        <v>399</v>
      </c>
      <c r="B3700" s="40">
        <v>11</v>
      </c>
      <c r="C3700" s="40">
        <v>1010</v>
      </c>
      <c r="D3700" s="41">
        <v>676348.62</v>
      </c>
      <c r="E3700" s="30">
        <f t="shared" si="71"/>
        <v>669.65209900990101</v>
      </c>
      <c r="F3700">
        <v>12</v>
      </c>
      <c r="G3700">
        <v>2018</v>
      </c>
      <c r="H3700" s="31">
        <f t="shared" si="70"/>
        <v>91.818181818181813</v>
      </c>
    </row>
    <row r="3701" spans="1:8">
      <c r="A3701" s="40" t="s">
        <v>396</v>
      </c>
      <c r="B3701" s="40">
        <v>84</v>
      </c>
      <c r="C3701" s="40">
        <v>8110</v>
      </c>
      <c r="D3701" s="41">
        <v>5142718.3</v>
      </c>
      <c r="E3701" s="30">
        <f t="shared" si="71"/>
        <v>634.12062885326759</v>
      </c>
      <c r="F3701">
        <v>12</v>
      </c>
      <c r="G3701">
        <v>2018</v>
      </c>
      <c r="H3701" s="31">
        <f t="shared" si="70"/>
        <v>96.547619047619051</v>
      </c>
    </row>
    <row r="3702" spans="1:8">
      <c r="A3702" s="40" t="s">
        <v>393</v>
      </c>
      <c r="B3702" s="40">
        <v>39</v>
      </c>
      <c r="C3702" s="40">
        <v>3815</v>
      </c>
      <c r="D3702" s="41">
        <v>2683283.79</v>
      </c>
      <c r="E3702" s="30">
        <f t="shared" si="71"/>
        <v>703.35092791612055</v>
      </c>
      <c r="F3702">
        <v>12</v>
      </c>
      <c r="G3702">
        <v>2018</v>
      </c>
      <c r="H3702" s="31">
        <f t="shared" si="70"/>
        <v>97.820512820512818</v>
      </c>
    </row>
    <row r="3703" spans="1:8">
      <c r="A3703" s="40" t="s">
        <v>397</v>
      </c>
      <c r="B3703" s="40">
        <v>61</v>
      </c>
      <c r="C3703" s="40">
        <v>6026</v>
      </c>
      <c r="D3703" s="41">
        <v>4810330.6900000004</v>
      </c>
      <c r="E3703" s="30">
        <f t="shared" si="71"/>
        <v>798.26264354464001</v>
      </c>
      <c r="F3703">
        <v>12</v>
      </c>
      <c r="G3703">
        <v>2018</v>
      </c>
      <c r="H3703" s="31">
        <f t="shared" si="70"/>
        <v>98.786885245901644</v>
      </c>
    </row>
    <row r="3704" spans="1:8">
      <c r="A3704" s="40" t="s">
        <v>403</v>
      </c>
      <c r="B3704" s="40">
        <v>272</v>
      </c>
      <c r="C3704" s="40">
        <v>28497</v>
      </c>
      <c r="D3704" s="41">
        <v>9545779.3599999994</v>
      </c>
      <c r="E3704" s="30">
        <f t="shared" si="71"/>
        <v>334.97488718110674</v>
      </c>
      <c r="F3704">
        <v>12</v>
      </c>
      <c r="G3704">
        <v>2018</v>
      </c>
      <c r="H3704" s="31">
        <f t="shared" si="70"/>
        <v>104.76838235294117</v>
      </c>
    </row>
    <row r="3705" spans="1:8">
      <c r="A3705" s="40" t="s">
        <v>405</v>
      </c>
      <c r="B3705" s="40">
        <v>55</v>
      </c>
      <c r="C3705" s="40">
        <v>6454</v>
      </c>
      <c r="D3705" s="41">
        <v>5330186.8899999997</v>
      </c>
      <c r="E3705" s="30">
        <f t="shared" si="71"/>
        <v>825.8733947939262</v>
      </c>
      <c r="F3705">
        <v>12</v>
      </c>
      <c r="G3705">
        <v>2018</v>
      </c>
      <c r="H3705" s="31">
        <f t="shared" si="70"/>
        <v>117.34545454545454</v>
      </c>
    </row>
    <row r="3706" spans="1:8">
      <c r="A3706" s="40" t="s">
        <v>374</v>
      </c>
      <c r="B3706" s="40">
        <v>6</v>
      </c>
      <c r="C3706" s="40">
        <v>764</v>
      </c>
      <c r="D3706" s="41">
        <v>519235.59</v>
      </c>
      <c r="E3706" s="30">
        <f t="shared" si="71"/>
        <v>679.62773560209428</v>
      </c>
      <c r="F3706">
        <v>12</v>
      </c>
      <c r="G3706">
        <v>2018</v>
      </c>
      <c r="H3706" s="31">
        <f t="shared" si="70"/>
        <v>127.33333333333333</v>
      </c>
    </row>
    <row r="3707" spans="1:8">
      <c r="A3707" s="40" t="s">
        <v>404</v>
      </c>
      <c r="B3707" s="40">
        <v>43</v>
      </c>
      <c r="C3707" s="40">
        <v>5489</v>
      </c>
      <c r="D3707" s="41">
        <v>4060411.39</v>
      </c>
      <c r="E3707" s="30">
        <f t="shared" si="71"/>
        <v>739.73608854071779</v>
      </c>
      <c r="F3707">
        <v>12</v>
      </c>
      <c r="G3707">
        <v>2018</v>
      </c>
      <c r="H3707" s="31">
        <f t="shared" si="70"/>
        <v>127.65116279069767</v>
      </c>
    </row>
    <row r="3708" spans="1:8">
      <c r="A3708" s="40" t="s">
        <v>402</v>
      </c>
      <c r="B3708" s="40">
        <v>2</v>
      </c>
      <c r="C3708" s="40">
        <v>257</v>
      </c>
      <c r="D3708" s="41">
        <v>91131.51</v>
      </c>
      <c r="E3708" s="30">
        <f t="shared" si="71"/>
        <v>354.59731517509726</v>
      </c>
      <c r="F3708">
        <v>12</v>
      </c>
      <c r="G3708">
        <v>2018</v>
      </c>
      <c r="H3708" s="31">
        <f t="shared" si="70"/>
        <v>128.5</v>
      </c>
    </row>
    <row r="3709" spans="1:8">
      <c r="A3709" s="40" t="s">
        <v>406</v>
      </c>
      <c r="B3709" s="40">
        <v>8</v>
      </c>
      <c r="C3709" s="40">
        <v>1034</v>
      </c>
      <c r="D3709" s="41">
        <v>767990.22</v>
      </c>
      <c r="E3709" s="30">
        <f t="shared" si="71"/>
        <v>742.7371566731141</v>
      </c>
      <c r="F3709">
        <v>12</v>
      </c>
      <c r="G3709">
        <v>2018</v>
      </c>
      <c r="H3709" s="31">
        <f t="shared" si="70"/>
        <v>129.25</v>
      </c>
    </row>
    <row r="3710" spans="1:8">
      <c r="A3710" s="40" t="s">
        <v>408</v>
      </c>
      <c r="B3710" s="40">
        <v>15</v>
      </c>
      <c r="C3710" s="40">
        <v>2343</v>
      </c>
      <c r="D3710" s="41">
        <v>2892986.06</v>
      </c>
      <c r="E3710" s="30">
        <f t="shared" si="71"/>
        <v>1234.7358344003414</v>
      </c>
      <c r="F3710">
        <v>12</v>
      </c>
      <c r="G3710">
        <v>2018</v>
      </c>
      <c r="H3710" s="31">
        <f t="shared" si="70"/>
        <v>156.19999999999999</v>
      </c>
    </row>
    <row r="3711" spans="1:8">
      <c r="A3711" s="40" t="s">
        <v>410</v>
      </c>
      <c r="B3711" s="40">
        <v>8</v>
      </c>
      <c r="C3711" s="40">
        <v>1251</v>
      </c>
      <c r="D3711" s="41">
        <v>768678.68</v>
      </c>
      <c r="E3711" s="30">
        <f t="shared" si="71"/>
        <v>614.45138289368515</v>
      </c>
      <c r="F3711">
        <v>12</v>
      </c>
      <c r="G3711">
        <v>2018</v>
      </c>
      <c r="H3711" s="31">
        <f t="shared" si="70"/>
        <v>156.375</v>
      </c>
    </row>
    <row r="3712" spans="1:8">
      <c r="A3712" s="40" t="s">
        <v>401</v>
      </c>
      <c r="B3712" s="40">
        <v>16</v>
      </c>
      <c r="C3712" s="40">
        <v>2544</v>
      </c>
      <c r="D3712" s="41">
        <v>1551599.08</v>
      </c>
      <c r="E3712" s="30">
        <f t="shared" si="71"/>
        <v>609.90529874213837</v>
      </c>
      <c r="F3712">
        <v>12</v>
      </c>
      <c r="G3712">
        <v>2018</v>
      </c>
      <c r="H3712" s="31">
        <f t="shared" si="70"/>
        <v>159</v>
      </c>
    </row>
    <row r="3713" spans="1:8">
      <c r="A3713" s="40" t="s">
        <v>409</v>
      </c>
      <c r="B3713" s="40">
        <v>8</v>
      </c>
      <c r="C3713" s="40">
        <v>1388</v>
      </c>
      <c r="D3713" s="41">
        <v>577573.94999999995</v>
      </c>
      <c r="E3713" s="30">
        <f t="shared" si="71"/>
        <v>416.11956051873193</v>
      </c>
      <c r="F3713">
        <v>12</v>
      </c>
      <c r="G3713">
        <v>2018</v>
      </c>
      <c r="H3713" s="31">
        <f t="shared" si="70"/>
        <v>173.5</v>
      </c>
    </row>
    <row r="3714" spans="1:8">
      <c r="A3714" s="40" t="s">
        <v>415</v>
      </c>
      <c r="B3714" s="40">
        <v>5</v>
      </c>
      <c r="C3714" s="40">
        <v>877</v>
      </c>
      <c r="D3714" s="41">
        <v>772080.85</v>
      </c>
      <c r="E3714" s="30">
        <f t="shared" si="71"/>
        <v>880.3658494868871</v>
      </c>
      <c r="F3714">
        <v>12</v>
      </c>
      <c r="G3714">
        <v>2018</v>
      </c>
      <c r="H3714" s="31">
        <f t="shared" si="70"/>
        <v>175.4</v>
      </c>
    </row>
    <row r="3715" spans="1:8">
      <c r="A3715" s="40" t="s">
        <v>411</v>
      </c>
      <c r="B3715" s="40">
        <v>122</v>
      </c>
      <c r="C3715" s="40">
        <v>22274</v>
      </c>
      <c r="D3715" s="41">
        <v>11049451.029999999</v>
      </c>
      <c r="E3715" s="30">
        <f t="shared" si="71"/>
        <v>496.06945452096613</v>
      </c>
      <c r="F3715">
        <v>12</v>
      </c>
      <c r="G3715">
        <v>2018</v>
      </c>
      <c r="H3715" s="31">
        <f t="shared" si="70"/>
        <v>182.57377049180329</v>
      </c>
    </row>
    <row r="3716" spans="1:8">
      <c r="A3716" s="40" t="s">
        <v>412</v>
      </c>
      <c r="B3716" s="40">
        <v>3</v>
      </c>
      <c r="C3716" s="40">
        <v>551</v>
      </c>
      <c r="D3716" s="41">
        <v>288535.21999999997</v>
      </c>
      <c r="E3716" s="30">
        <f t="shared" si="71"/>
        <v>523.65738656987287</v>
      </c>
      <c r="F3716">
        <v>12</v>
      </c>
      <c r="G3716">
        <v>2018</v>
      </c>
      <c r="H3716" s="31">
        <f t="shared" ref="H3716:H3779" si="72">C3716/B3716</f>
        <v>183.66666666666666</v>
      </c>
    </row>
    <row r="3717" spans="1:8">
      <c r="A3717" s="40" t="s">
        <v>417</v>
      </c>
      <c r="B3717" s="40">
        <v>21</v>
      </c>
      <c r="C3717" s="40">
        <v>4082</v>
      </c>
      <c r="D3717" s="41">
        <v>2909583.01</v>
      </c>
      <c r="E3717" s="30">
        <f t="shared" si="71"/>
        <v>712.7836869181773</v>
      </c>
      <c r="F3717">
        <v>12</v>
      </c>
      <c r="G3717">
        <v>2018</v>
      </c>
      <c r="H3717" s="31">
        <f t="shared" si="72"/>
        <v>194.38095238095238</v>
      </c>
    </row>
    <row r="3718" spans="1:8">
      <c r="A3718" s="40" t="s">
        <v>407</v>
      </c>
      <c r="B3718" s="40">
        <v>3</v>
      </c>
      <c r="C3718" s="40">
        <v>595</v>
      </c>
      <c r="D3718" s="41">
        <v>314275.64</v>
      </c>
      <c r="E3718" s="30">
        <f t="shared" si="71"/>
        <v>528.19435294117648</v>
      </c>
      <c r="F3718">
        <v>12</v>
      </c>
      <c r="G3718">
        <v>2018</v>
      </c>
      <c r="H3718" s="31">
        <f t="shared" si="72"/>
        <v>198.33333333333334</v>
      </c>
    </row>
    <row r="3719" spans="1:8">
      <c r="A3719" s="40" t="s">
        <v>416</v>
      </c>
      <c r="B3719" s="40">
        <v>3</v>
      </c>
      <c r="C3719" s="40">
        <v>651</v>
      </c>
      <c r="D3719" s="41">
        <v>238984.75</v>
      </c>
      <c r="E3719" s="30">
        <f t="shared" si="71"/>
        <v>367.10407066052227</v>
      </c>
      <c r="F3719">
        <v>12</v>
      </c>
      <c r="G3719">
        <v>2018</v>
      </c>
      <c r="H3719" s="31">
        <f t="shared" si="72"/>
        <v>217</v>
      </c>
    </row>
    <row r="3720" spans="1:8">
      <c r="A3720" s="40" t="s">
        <v>461</v>
      </c>
      <c r="B3720" s="40">
        <v>2</v>
      </c>
      <c r="C3720" s="40">
        <v>460</v>
      </c>
      <c r="D3720" s="41">
        <v>255620.03</v>
      </c>
      <c r="E3720" s="30">
        <f t="shared" si="71"/>
        <v>555.69571739130436</v>
      </c>
      <c r="F3720">
        <v>12</v>
      </c>
      <c r="G3720">
        <v>2018</v>
      </c>
      <c r="H3720" s="31">
        <f t="shared" si="72"/>
        <v>230</v>
      </c>
    </row>
    <row r="3721" spans="1:8">
      <c r="A3721" s="40" t="s">
        <v>414</v>
      </c>
      <c r="B3721" s="40">
        <v>3</v>
      </c>
      <c r="C3721" s="40">
        <v>692</v>
      </c>
      <c r="D3721" s="41">
        <v>667163.39</v>
      </c>
      <c r="E3721" s="30">
        <f t="shared" si="71"/>
        <v>964.10894508670526</v>
      </c>
      <c r="F3721">
        <v>12</v>
      </c>
      <c r="G3721">
        <v>2018</v>
      </c>
      <c r="H3721" s="31">
        <f t="shared" si="72"/>
        <v>230.66666666666666</v>
      </c>
    </row>
    <row r="3722" spans="1:8">
      <c r="A3722" s="40" t="s">
        <v>413</v>
      </c>
      <c r="B3722" s="40">
        <v>28</v>
      </c>
      <c r="C3722" s="40">
        <v>6600</v>
      </c>
      <c r="D3722" s="41">
        <v>5147236.26</v>
      </c>
      <c r="E3722" s="30">
        <f t="shared" si="71"/>
        <v>779.88428181818176</v>
      </c>
      <c r="F3722">
        <v>12</v>
      </c>
      <c r="G3722">
        <v>2018</v>
      </c>
      <c r="H3722" s="31">
        <f t="shared" si="72"/>
        <v>235.71428571428572</v>
      </c>
    </row>
    <row r="3723" spans="1:8">
      <c r="A3723" s="40" t="s">
        <v>421</v>
      </c>
      <c r="B3723" s="40">
        <v>4</v>
      </c>
      <c r="C3723" s="40">
        <v>1557</v>
      </c>
      <c r="D3723" s="41">
        <v>1376956.08</v>
      </c>
      <c r="E3723" s="30">
        <f t="shared" si="71"/>
        <v>884.36485549132954</v>
      </c>
      <c r="F3723">
        <v>12</v>
      </c>
      <c r="G3723">
        <v>2018</v>
      </c>
      <c r="H3723" s="31">
        <f t="shared" si="72"/>
        <v>389.25</v>
      </c>
    </row>
    <row r="3724" spans="1:8">
      <c r="A3724" s="40" t="s">
        <v>418</v>
      </c>
      <c r="B3724" s="40">
        <v>10</v>
      </c>
      <c r="C3724" s="40">
        <v>3935</v>
      </c>
      <c r="D3724" s="41">
        <v>3329274.72</v>
      </c>
      <c r="E3724" s="30">
        <f t="shared" si="71"/>
        <v>846.06727318932656</v>
      </c>
      <c r="F3724">
        <v>12</v>
      </c>
      <c r="G3724">
        <v>2018</v>
      </c>
      <c r="H3724" s="31">
        <f t="shared" si="72"/>
        <v>393.5</v>
      </c>
    </row>
    <row r="3725" spans="1:8">
      <c r="A3725" s="40" t="s">
        <v>422</v>
      </c>
      <c r="B3725" s="40">
        <v>9</v>
      </c>
      <c r="C3725" s="40">
        <v>5425</v>
      </c>
      <c r="D3725" s="41">
        <v>4527984.03</v>
      </c>
      <c r="E3725" s="30">
        <f t="shared" si="71"/>
        <v>834.65143410138251</v>
      </c>
      <c r="F3725">
        <v>12</v>
      </c>
      <c r="G3725">
        <v>2018</v>
      </c>
      <c r="H3725" s="31">
        <f t="shared" si="72"/>
        <v>602.77777777777783</v>
      </c>
    </row>
    <row r="3726" spans="1:8">
      <c r="A3726" s="40" t="s">
        <v>419</v>
      </c>
      <c r="B3726" s="40">
        <v>92</v>
      </c>
      <c r="C3726" s="40">
        <v>63730</v>
      </c>
      <c r="D3726" s="41">
        <v>35966662.299999997</v>
      </c>
      <c r="E3726" s="30">
        <f t="shared" si="71"/>
        <v>564.35999215440131</v>
      </c>
      <c r="F3726">
        <v>12</v>
      </c>
      <c r="G3726">
        <v>2018</v>
      </c>
      <c r="H3726" s="31">
        <f t="shared" si="72"/>
        <v>692.71739130434787</v>
      </c>
    </row>
    <row r="3727" spans="1:8">
      <c r="A3727" s="40" t="s">
        <v>487</v>
      </c>
      <c r="B3727" s="40">
        <v>2</v>
      </c>
      <c r="C3727" s="40">
        <v>1419</v>
      </c>
      <c r="D3727" s="41">
        <v>1988077.51</v>
      </c>
      <c r="E3727" s="30">
        <f t="shared" si="71"/>
        <v>1401.0412332628612</v>
      </c>
      <c r="F3727">
        <v>12</v>
      </c>
      <c r="G3727">
        <v>2018</v>
      </c>
      <c r="H3727" s="31">
        <f t="shared" si="72"/>
        <v>709.5</v>
      </c>
    </row>
    <row r="3728" spans="1:8">
      <c r="A3728" s="40" t="s">
        <v>420</v>
      </c>
      <c r="B3728" s="40">
        <v>5</v>
      </c>
      <c r="C3728" s="40">
        <v>3681</v>
      </c>
      <c r="D3728" s="41">
        <v>4096225.62</v>
      </c>
      <c r="E3728" s="30">
        <f t="shared" si="71"/>
        <v>1112.8023960880196</v>
      </c>
      <c r="F3728">
        <v>12</v>
      </c>
      <c r="G3728">
        <v>2018</v>
      </c>
      <c r="H3728" s="31">
        <f t="shared" si="72"/>
        <v>736.2</v>
      </c>
    </row>
    <row r="3729" spans="1:8">
      <c r="A3729" s="40" t="s">
        <v>423</v>
      </c>
      <c r="B3729" s="40">
        <v>9</v>
      </c>
      <c r="C3729" s="40">
        <v>7270</v>
      </c>
      <c r="D3729" s="41">
        <v>5814361.1600000001</v>
      </c>
      <c r="E3729" s="30">
        <f t="shared" si="71"/>
        <v>799.77457496561215</v>
      </c>
      <c r="F3729">
        <v>12</v>
      </c>
      <c r="G3729">
        <v>2018</v>
      </c>
      <c r="H3729" s="31">
        <f t="shared" si="72"/>
        <v>807.77777777777783</v>
      </c>
    </row>
    <row r="3730" spans="1:8">
      <c r="A3730" s="40" t="s">
        <v>425</v>
      </c>
      <c r="B3730" s="40">
        <v>2</v>
      </c>
      <c r="C3730" s="40">
        <v>4</v>
      </c>
      <c r="D3730" s="41">
        <v>1961.67</v>
      </c>
      <c r="E3730" s="30">
        <f t="shared" si="71"/>
        <v>490.41750000000002</v>
      </c>
      <c r="F3730">
        <v>12</v>
      </c>
      <c r="G3730">
        <v>2019</v>
      </c>
      <c r="H3730" s="31">
        <f t="shared" si="72"/>
        <v>2</v>
      </c>
    </row>
    <row r="3731" spans="1:8">
      <c r="A3731" s="40" t="s">
        <v>488</v>
      </c>
      <c r="B3731" s="40">
        <v>1</v>
      </c>
      <c r="C3731" s="40">
        <v>2</v>
      </c>
      <c r="D3731" s="41">
        <v>634.29</v>
      </c>
      <c r="E3731" s="30">
        <f t="shared" si="71"/>
        <v>317.14499999999998</v>
      </c>
      <c r="F3731">
        <v>12</v>
      </c>
      <c r="G3731">
        <v>2019</v>
      </c>
      <c r="H3731" s="31">
        <f t="shared" si="72"/>
        <v>2</v>
      </c>
    </row>
    <row r="3732" spans="1:8">
      <c r="A3732" s="40" t="s">
        <v>465</v>
      </c>
      <c r="B3732" s="40">
        <v>1</v>
      </c>
      <c r="C3732" s="40">
        <v>2</v>
      </c>
      <c r="D3732" s="41">
        <v>620</v>
      </c>
      <c r="E3732" s="30">
        <f t="shared" ref="E3732:E3795" si="73">D3732/C3732</f>
        <v>310</v>
      </c>
      <c r="F3732">
        <v>12</v>
      </c>
      <c r="G3732">
        <v>2019</v>
      </c>
      <c r="H3732" s="31">
        <f t="shared" si="72"/>
        <v>2</v>
      </c>
    </row>
    <row r="3733" spans="1:8">
      <c r="A3733" s="40" t="s">
        <v>489</v>
      </c>
      <c r="B3733" s="40">
        <v>1</v>
      </c>
      <c r="C3733" s="40">
        <v>2</v>
      </c>
      <c r="D3733" s="41">
        <v>310</v>
      </c>
      <c r="E3733" s="30">
        <f t="shared" si="73"/>
        <v>155</v>
      </c>
      <c r="F3733">
        <v>12</v>
      </c>
      <c r="G3733">
        <v>2019</v>
      </c>
      <c r="H3733" s="31">
        <f t="shared" si="72"/>
        <v>2</v>
      </c>
    </row>
    <row r="3734" spans="1:8">
      <c r="A3734" s="40" t="s">
        <v>158</v>
      </c>
      <c r="B3734" s="40">
        <v>1</v>
      </c>
      <c r="C3734" s="40">
        <v>2</v>
      </c>
      <c r="D3734" s="41">
        <v>310</v>
      </c>
      <c r="E3734" s="30">
        <f t="shared" si="73"/>
        <v>155</v>
      </c>
      <c r="F3734">
        <v>12</v>
      </c>
      <c r="G3734">
        <v>2019</v>
      </c>
      <c r="H3734" s="31">
        <f t="shared" si="72"/>
        <v>2</v>
      </c>
    </row>
    <row r="3735" spans="1:8">
      <c r="A3735" s="40" t="s">
        <v>490</v>
      </c>
      <c r="B3735" s="40">
        <v>1</v>
      </c>
      <c r="C3735" s="40">
        <v>2</v>
      </c>
      <c r="D3735" s="41">
        <v>1072.58</v>
      </c>
      <c r="E3735" s="30">
        <f t="shared" si="73"/>
        <v>536.29</v>
      </c>
      <c r="F3735">
        <v>12</v>
      </c>
      <c r="G3735">
        <v>2019</v>
      </c>
      <c r="H3735" s="31">
        <f t="shared" si="72"/>
        <v>2</v>
      </c>
    </row>
    <row r="3736" spans="1:8">
      <c r="A3736" s="40" t="s">
        <v>164</v>
      </c>
      <c r="B3736" s="40">
        <v>2</v>
      </c>
      <c r="C3736" s="40">
        <v>4</v>
      </c>
      <c r="D3736" s="41">
        <v>970.5</v>
      </c>
      <c r="E3736" s="30">
        <f t="shared" si="73"/>
        <v>242.625</v>
      </c>
      <c r="F3736">
        <v>12</v>
      </c>
      <c r="G3736">
        <v>2019</v>
      </c>
      <c r="H3736" s="31">
        <f t="shared" si="72"/>
        <v>2</v>
      </c>
    </row>
    <row r="3737" spans="1:8">
      <c r="A3737" s="40" t="s">
        <v>491</v>
      </c>
      <c r="B3737" s="40">
        <v>2</v>
      </c>
      <c r="C3737" s="40">
        <v>4</v>
      </c>
      <c r="D3737" s="41">
        <v>815</v>
      </c>
      <c r="E3737" s="30">
        <f t="shared" si="73"/>
        <v>203.75</v>
      </c>
      <c r="F3737">
        <v>12</v>
      </c>
      <c r="G3737">
        <v>2019</v>
      </c>
      <c r="H3737" s="31">
        <f t="shared" si="72"/>
        <v>2</v>
      </c>
    </row>
    <row r="3738" spans="1:8">
      <c r="A3738" s="40" t="s">
        <v>472</v>
      </c>
      <c r="B3738" s="40">
        <v>2</v>
      </c>
      <c r="C3738" s="40">
        <v>4</v>
      </c>
      <c r="D3738" s="41">
        <v>1216.68</v>
      </c>
      <c r="E3738" s="30">
        <f t="shared" si="73"/>
        <v>304.17</v>
      </c>
      <c r="F3738">
        <v>12</v>
      </c>
      <c r="G3738">
        <v>2019</v>
      </c>
      <c r="H3738" s="31">
        <f t="shared" si="72"/>
        <v>2</v>
      </c>
    </row>
    <row r="3739" spans="1:8">
      <c r="A3739" s="40" t="s">
        <v>464</v>
      </c>
      <c r="B3739" s="40">
        <v>4</v>
      </c>
      <c r="C3739" s="40">
        <v>9</v>
      </c>
      <c r="D3739" s="41">
        <v>2854.91</v>
      </c>
      <c r="E3739" s="30">
        <f t="shared" si="73"/>
        <v>317.21222222222218</v>
      </c>
      <c r="F3739">
        <v>12</v>
      </c>
      <c r="G3739">
        <v>2019</v>
      </c>
      <c r="H3739" s="31">
        <f t="shared" si="72"/>
        <v>2.25</v>
      </c>
    </row>
    <row r="3740" spans="1:8">
      <c r="A3740" s="40" t="s">
        <v>212</v>
      </c>
      <c r="B3740" s="40">
        <v>7</v>
      </c>
      <c r="C3740" s="40">
        <v>16</v>
      </c>
      <c r="D3740" s="41">
        <v>5222.51</v>
      </c>
      <c r="E3740" s="30">
        <f t="shared" si="73"/>
        <v>326.40687500000001</v>
      </c>
      <c r="F3740">
        <v>12</v>
      </c>
      <c r="G3740">
        <v>2019</v>
      </c>
      <c r="H3740" s="31">
        <f t="shared" si="72"/>
        <v>2.2857142857142856</v>
      </c>
    </row>
    <row r="3741" spans="1:8">
      <c r="A3741" s="40" t="s">
        <v>159</v>
      </c>
      <c r="B3741" s="40">
        <v>6</v>
      </c>
      <c r="C3741" s="40">
        <v>14</v>
      </c>
      <c r="D3741" s="41">
        <v>3772.75</v>
      </c>
      <c r="E3741" s="30">
        <f t="shared" si="73"/>
        <v>269.48214285714283</v>
      </c>
      <c r="F3741">
        <v>12</v>
      </c>
      <c r="G3741">
        <v>2019</v>
      </c>
      <c r="H3741" s="31">
        <f t="shared" si="72"/>
        <v>2.3333333333333335</v>
      </c>
    </row>
    <row r="3742" spans="1:8">
      <c r="A3742" s="40" t="s">
        <v>438</v>
      </c>
      <c r="B3742" s="40">
        <v>3</v>
      </c>
      <c r="C3742" s="40">
        <v>7</v>
      </c>
      <c r="D3742" s="41">
        <v>2169.17</v>
      </c>
      <c r="E3742" s="30">
        <f t="shared" si="73"/>
        <v>309.88142857142856</v>
      </c>
      <c r="F3742">
        <v>12</v>
      </c>
      <c r="G3742">
        <v>2019</v>
      </c>
      <c r="H3742" s="31">
        <f t="shared" si="72"/>
        <v>2.3333333333333335</v>
      </c>
    </row>
    <row r="3743" spans="1:8">
      <c r="A3743" s="40" t="s">
        <v>170</v>
      </c>
      <c r="B3743" s="40">
        <v>3</v>
      </c>
      <c r="C3743" s="40">
        <v>7</v>
      </c>
      <c r="D3743" s="41">
        <v>5601.7</v>
      </c>
      <c r="E3743" s="30">
        <f t="shared" si="73"/>
        <v>800.24285714285713</v>
      </c>
      <c r="F3743">
        <v>12</v>
      </c>
      <c r="G3743">
        <v>2019</v>
      </c>
      <c r="H3743" s="31">
        <f t="shared" si="72"/>
        <v>2.3333333333333335</v>
      </c>
    </row>
    <row r="3744" spans="1:8">
      <c r="A3744" s="40" t="s">
        <v>174</v>
      </c>
      <c r="B3744" s="40">
        <v>2</v>
      </c>
      <c r="C3744" s="40">
        <v>5</v>
      </c>
      <c r="D3744" s="41">
        <v>1414.17</v>
      </c>
      <c r="E3744" s="30">
        <f t="shared" si="73"/>
        <v>282.834</v>
      </c>
      <c r="F3744">
        <v>12</v>
      </c>
      <c r="G3744">
        <v>2019</v>
      </c>
      <c r="H3744" s="31">
        <f t="shared" si="72"/>
        <v>2.5</v>
      </c>
    </row>
    <row r="3745" spans="1:8">
      <c r="A3745" s="40" t="s">
        <v>468</v>
      </c>
      <c r="B3745" s="40">
        <v>6</v>
      </c>
      <c r="C3745" s="40">
        <v>15</v>
      </c>
      <c r="D3745" s="41">
        <v>11265.48</v>
      </c>
      <c r="E3745" s="30">
        <f t="shared" si="73"/>
        <v>751.03199999999993</v>
      </c>
      <c r="F3745">
        <v>12</v>
      </c>
      <c r="G3745">
        <v>2019</v>
      </c>
      <c r="H3745" s="31">
        <f t="shared" si="72"/>
        <v>2.5</v>
      </c>
    </row>
    <row r="3746" spans="1:8">
      <c r="A3746" s="40" t="s">
        <v>470</v>
      </c>
      <c r="B3746" s="40">
        <v>2</v>
      </c>
      <c r="C3746" s="40">
        <v>5</v>
      </c>
      <c r="D3746" s="41">
        <v>1234.71</v>
      </c>
      <c r="E3746" s="30">
        <f t="shared" si="73"/>
        <v>246.94200000000001</v>
      </c>
      <c r="F3746">
        <v>12</v>
      </c>
      <c r="G3746">
        <v>2019</v>
      </c>
      <c r="H3746" s="31">
        <f t="shared" si="72"/>
        <v>2.5</v>
      </c>
    </row>
    <row r="3747" spans="1:8">
      <c r="A3747" s="40" t="s">
        <v>172</v>
      </c>
      <c r="B3747" s="40">
        <v>5</v>
      </c>
      <c r="C3747" s="40">
        <v>13</v>
      </c>
      <c r="D3747" s="41">
        <v>4000</v>
      </c>
      <c r="E3747" s="30">
        <f t="shared" si="73"/>
        <v>307.69230769230768</v>
      </c>
      <c r="F3747">
        <v>12</v>
      </c>
      <c r="G3747">
        <v>2019</v>
      </c>
      <c r="H3747" s="31">
        <f t="shared" si="72"/>
        <v>2.6</v>
      </c>
    </row>
    <row r="3748" spans="1:8">
      <c r="A3748" s="40" t="s">
        <v>431</v>
      </c>
      <c r="B3748" s="40">
        <v>15</v>
      </c>
      <c r="C3748" s="40">
        <v>40</v>
      </c>
      <c r="D3748" s="41">
        <v>16885.919999999998</v>
      </c>
      <c r="E3748" s="30">
        <f t="shared" si="73"/>
        <v>422.14799999999997</v>
      </c>
      <c r="F3748">
        <v>12</v>
      </c>
      <c r="G3748">
        <v>2019</v>
      </c>
      <c r="H3748" s="31">
        <f t="shared" si="72"/>
        <v>2.6666666666666665</v>
      </c>
    </row>
    <row r="3749" spans="1:8">
      <c r="A3749" s="40" t="s">
        <v>427</v>
      </c>
      <c r="B3749" s="40">
        <v>12</v>
      </c>
      <c r="C3749" s="40">
        <v>35</v>
      </c>
      <c r="D3749" s="41">
        <v>10706.75</v>
      </c>
      <c r="E3749" s="30">
        <f t="shared" si="73"/>
        <v>305.90714285714284</v>
      </c>
      <c r="F3749">
        <v>12</v>
      </c>
      <c r="G3749">
        <v>2019</v>
      </c>
      <c r="H3749" s="31">
        <f t="shared" si="72"/>
        <v>2.9166666666666665</v>
      </c>
    </row>
    <row r="3750" spans="1:8">
      <c r="A3750" s="40" t="s">
        <v>492</v>
      </c>
      <c r="B3750" s="40">
        <v>1</v>
      </c>
      <c r="C3750" s="40">
        <v>3</v>
      </c>
      <c r="D3750" s="41">
        <v>1624.17</v>
      </c>
      <c r="E3750" s="30">
        <f t="shared" si="73"/>
        <v>541.39</v>
      </c>
      <c r="F3750">
        <v>12</v>
      </c>
      <c r="G3750">
        <v>2019</v>
      </c>
      <c r="H3750" s="31">
        <f t="shared" si="72"/>
        <v>3</v>
      </c>
    </row>
    <row r="3751" spans="1:8">
      <c r="A3751" s="40" t="s">
        <v>232</v>
      </c>
      <c r="B3751" s="40">
        <v>2</v>
      </c>
      <c r="C3751" s="40">
        <v>6</v>
      </c>
      <c r="D3751" s="41">
        <v>2164.17</v>
      </c>
      <c r="E3751" s="30">
        <f t="shared" si="73"/>
        <v>360.69499999999999</v>
      </c>
      <c r="F3751">
        <v>12</v>
      </c>
      <c r="G3751">
        <v>2019</v>
      </c>
      <c r="H3751" s="31">
        <f t="shared" si="72"/>
        <v>3</v>
      </c>
    </row>
    <row r="3752" spans="1:8">
      <c r="A3752" s="40" t="s">
        <v>224</v>
      </c>
      <c r="B3752" s="40">
        <v>3</v>
      </c>
      <c r="C3752" s="40">
        <v>9</v>
      </c>
      <c r="D3752" s="41">
        <v>4497.5</v>
      </c>
      <c r="E3752" s="30">
        <f t="shared" si="73"/>
        <v>499.72222222222223</v>
      </c>
      <c r="F3752">
        <v>12</v>
      </c>
      <c r="G3752">
        <v>2019</v>
      </c>
      <c r="H3752" s="31">
        <f t="shared" si="72"/>
        <v>3</v>
      </c>
    </row>
    <row r="3753" spans="1:8">
      <c r="A3753" s="40" t="s">
        <v>176</v>
      </c>
      <c r="B3753" s="40">
        <v>4</v>
      </c>
      <c r="C3753" s="40">
        <v>12</v>
      </c>
      <c r="D3753" s="41">
        <v>6451.24</v>
      </c>
      <c r="E3753" s="30">
        <f t="shared" si="73"/>
        <v>537.60333333333335</v>
      </c>
      <c r="F3753">
        <v>12</v>
      </c>
      <c r="G3753">
        <v>2019</v>
      </c>
      <c r="H3753" s="31">
        <f t="shared" si="72"/>
        <v>3</v>
      </c>
    </row>
    <row r="3754" spans="1:8">
      <c r="A3754" s="40" t="s">
        <v>445</v>
      </c>
      <c r="B3754" s="40">
        <v>2</v>
      </c>
      <c r="C3754" s="40">
        <v>6</v>
      </c>
      <c r="D3754" s="41">
        <v>1879.17</v>
      </c>
      <c r="E3754" s="30">
        <f t="shared" si="73"/>
        <v>313.19499999999999</v>
      </c>
      <c r="F3754">
        <v>12</v>
      </c>
      <c r="G3754">
        <v>2019</v>
      </c>
      <c r="H3754" s="31">
        <f t="shared" si="72"/>
        <v>3</v>
      </c>
    </row>
    <row r="3755" spans="1:8">
      <c r="A3755" s="40" t="s">
        <v>493</v>
      </c>
      <c r="B3755" s="40">
        <v>1</v>
      </c>
      <c r="C3755" s="40">
        <v>3</v>
      </c>
      <c r="D3755" s="41">
        <v>2800</v>
      </c>
      <c r="E3755" s="30">
        <f t="shared" si="73"/>
        <v>933.33333333333337</v>
      </c>
      <c r="F3755">
        <v>12</v>
      </c>
      <c r="G3755">
        <v>2019</v>
      </c>
      <c r="H3755" s="31">
        <f t="shared" si="72"/>
        <v>3</v>
      </c>
    </row>
    <row r="3756" spans="1:8">
      <c r="A3756" s="40" t="s">
        <v>494</v>
      </c>
      <c r="B3756" s="40">
        <v>1</v>
      </c>
      <c r="C3756" s="40">
        <v>3</v>
      </c>
      <c r="D3756" s="41">
        <v>614.16999999999996</v>
      </c>
      <c r="E3756" s="30">
        <f t="shared" si="73"/>
        <v>204.72333333333333</v>
      </c>
      <c r="F3756">
        <v>12</v>
      </c>
      <c r="G3756">
        <v>2019</v>
      </c>
      <c r="H3756" s="31">
        <f t="shared" si="72"/>
        <v>3</v>
      </c>
    </row>
    <row r="3757" spans="1:8">
      <c r="A3757" s="40" t="s">
        <v>495</v>
      </c>
      <c r="B3757" s="40">
        <v>1</v>
      </c>
      <c r="C3757" s="40">
        <v>3</v>
      </c>
      <c r="D3757" s="41">
        <v>912.51</v>
      </c>
      <c r="E3757" s="30">
        <f t="shared" si="73"/>
        <v>304.17</v>
      </c>
      <c r="F3757">
        <v>12</v>
      </c>
      <c r="G3757">
        <v>2019</v>
      </c>
      <c r="H3757" s="31">
        <f t="shared" si="72"/>
        <v>3</v>
      </c>
    </row>
    <row r="3758" spans="1:8">
      <c r="A3758" s="40" t="s">
        <v>496</v>
      </c>
      <c r="B3758" s="40">
        <v>1</v>
      </c>
      <c r="C3758" s="40">
        <v>3</v>
      </c>
      <c r="D3758" s="41">
        <v>1248.17</v>
      </c>
      <c r="E3758" s="30">
        <f t="shared" si="73"/>
        <v>416.05666666666667</v>
      </c>
      <c r="F3758">
        <v>12</v>
      </c>
      <c r="G3758">
        <v>2019</v>
      </c>
      <c r="H3758" s="31">
        <f t="shared" si="72"/>
        <v>3</v>
      </c>
    </row>
    <row r="3759" spans="1:8">
      <c r="A3759" s="40" t="s">
        <v>430</v>
      </c>
      <c r="B3759" s="40">
        <v>6</v>
      </c>
      <c r="C3759" s="40">
        <v>19</v>
      </c>
      <c r="D3759" s="41">
        <v>6723.38</v>
      </c>
      <c r="E3759" s="30">
        <f t="shared" si="73"/>
        <v>353.8621052631579</v>
      </c>
      <c r="F3759">
        <v>12</v>
      </c>
      <c r="G3759">
        <v>2019</v>
      </c>
      <c r="H3759" s="31">
        <f t="shared" si="72"/>
        <v>3.1666666666666665</v>
      </c>
    </row>
    <row r="3760" spans="1:8">
      <c r="A3760" s="40" t="s">
        <v>436</v>
      </c>
      <c r="B3760" s="40">
        <v>4</v>
      </c>
      <c r="C3760" s="40">
        <v>13</v>
      </c>
      <c r="D3760" s="41">
        <v>6830.99</v>
      </c>
      <c r="E3760" s="30">
        <f t="shared" si="73"/>
        <v>525.46076923076919</v>
      </c>
      <c r="F3760">
        <v>12</v>
      </c>
      <c r="G3760">
        <v>2019</v>
      </c>
      <c r="H3760" s="31">
        <f t="shared" si="72"/>
        <v>3.25</v>
      </c>
    </row>
    <row r="3761" spans="1:8">
      <c r="A3761" s="40" t="s">
        <v>165</v>
      </c>
      <c r="B3761" s="40">
        <v>3</v>
      </c>
      <c r="C3761" s="40">
        <v>10</v>
      </c>
      <c r="D3761" s="41">
        <v>9988.0400000000009</v>
      </c>
      <c r="E3761" s="30">
        <f t="shared" si="73"/>
        <v>998.80400000000009</v>
      </c>
      <c r="F3761">
        <v>12</v>
      </c>
      <c r="G3761">
        <v>2019</v>
      </c>
      <c r="H3761" s="31">
        <f t="shared" si="72"/>
        <v>3.3333333333333335</v>
      </c>
    </row>
    <row r="3762" spans="1:8">
      <c r="A3762" s="40" t="s">
        <v>473</v>
      </c>
      <c r="B3762" s="40">
        <v>3</v>
      </c>
      <c r="C3762" s="40">
        <v>10</v>
      </c>
      <c r="D3762" s="41">
        <v>3029.19</v>
      </c>
      <c r="E3762" s="30">
        <f t="shared" si="73"/>
        <v>302.91899999999998</v>
      </c>
      <c r="F3762">
        <v>12</v>
      </c>
      <c r="G3762">
        <v>2019</v>
      </c>
      <c r="H3762" s="31">
        <f t="shared" si="72"/>
        <v>3.3333333333333335</v>
      </c>
    </row>
    <row r="3763" spans="1:8">
      <c r="A3763" s="40" t="s">
        <v>424</v>
      </c>
      <c r="B3763" s="40">
        <v>8</v>
      </c>
      <c r="C3763" s="40">
        <v>27</v>
      </c>
      <c r="D3763" s="41">
        <v>7776.08</v>
      </c>
      <c r="E3763" s="30">
        <f t="shared" si="73"/>
        <v>288.00296296296295</v>
      </c>
      <c r="F3763">
        <v>12</v>
      </c>
      <c r="G3763">
        <v>2019</v>
      </c>
      <c r="H3763" s="31">
        <f t="shared" si="72"/>
        <v>3.375</v>
      </c>
    </row>
    <row r="3764" spans="1:8">
      <c r="A3764" s="40" t="s">
        <v>469</v>
      </c>
      <c r="B3764" s="40">
        <v>5</v>
      </c>
      <c r="C3764" s="40">
        <v>17</v>
      </c>
      <c r="D3764" s="41">
        <v>6498.34</v>
      </c>
      <c r="E3764" s="30">
        <f t="shared" si="73"/>
        <v>382.25529411764705</v>
      </c>
      <c r="F3764">
        <v>12</v>
      </c>
      <c r="G3764">
        <v>2019</v>
      </c>
      <c r="H3764" s="31">
        <f t="shared" si="72"/>
        <v>3.4</v>
      </c>
    </row>
    <row r="3765" spans="1:8">
      <c r="A3765" s="40" t="s">
        <v>480</v>
      </c>
      <c r="B3765" s="40">
        <v>2</v>
      </c>
      <c r="C3765" s="40">
        <v>7</v>
      </c>
      <c r="D3765" s="41">
        <v>1961.94</v>
      </c>
      <c r="E3765" s="30">
        <f t="shared" si="73"/>
        <v>280.27714285714285</v>
      </c>
      <c r="F3765">
        <v>12</v>
      </c>
      <c r="G3765">
        <v>2019</v>
      </c>
      <c r="H3765" s="31">
        <f t="shared" si="72"/>
        <v>3.5</v>
      </c>
    </row>
    <row r="3766" spans="1:8">
      <c r="A3766" s="40" t="s">
        <v>197</v>
      </c>
      <c r="B3766" s="40">
        <v>2</v>
      </c>
      <c r="C3766" s="40">
        <v>7</v>
      </c>
      <c r="D3766" s="41">
        <v>5259.95</v>
      </c>
      <c r="E3766" s="30">
        <f t="shared" si="73"/>
        <v>751.42142857142858</v>
      </c>
      <c r="F3766">
        <v>12</v>
      </c>
      <c r="G3766">
        <v>2019</v>
      </c>
      <c r="H3766" s="31">
        <f t="shared" si="72"/>
        <v>3.5</v>
      </c>
    </row>
    <row r="3767" spans="1:8">
      <c r="A3767" s="40" t="s">
        <v>497</v>
      </c>
      <c r="B3767" s="40">
        <v>3</v>
      </c>
      <c r="C3767" s="40">
        <v>11</v>
      </c>
      <c r="D3767" s="41">
        <v>6411.18</v>
      </c>
      <c r="E3767" s="30">
        <f t="shared" si="73"/>
        <v>582.83454545454549</v>
      </c>
      <c r="F3767">
        <v>12</v>
      </c>
      <c r="G3767">
        <v>2019</v>
      </c>
      <c r="H3767" s="31">
        <f t="shared" si="72"/>
        <v>3.6666666666666665</v>
      </c>
    </row>
    <row r="3768" spans="1:8">
      <c r="A3768" s="40" t="s">
        <v>171</v>
      </c>
      <c r="B3768" s="40">
        <v>1813</v>
      </c>
      <c r="C3768" s="40">
        <v>6675</v>
      </c>
      <c r="D3768" s="41">
        <v>2437649.83</v>
      </c>
      <c r="E3768" s="30">
        <f t="shared" si="73"/>
        <v>365.19098576779027</v>
      </c>
      <c r="F3768">
        <v>12</v>
      </c>
      <c r="G3768">
        <v>2019</v>
      </c>
      <c r="H3768" s="31">
        <f t="shared" si="72"/>
        <v>3.6817429674572533</v>
      </c>
    </row>
    <row r="3769" spans="1:8">
      <c r="A3769" s="40" t="s">
        <v>175</v>
      </c>
      <c r="B3769" s="40">
        <v>36</v>
      </c>
      <c r="C3769" s="40">
        <v>133</v>
      </c>
      <c r="D3769" s="41">
        <v>45773.85</v>
      </c>
      <c r="E3769" s="30">
        <f t="shared" si="73"/>
        <v>344.16428571428571</v>
      </c>
      <c r="F3769">
        <v>12</v>
      </c>
      <c r="G3769">
        <v>2019</v>
      </c>
      <c r="H3769" s="31">
        <f t="shared" si="72"/>
        <v>3.6944444444444446</v>
      </c>
    </row>
    <row r="3770" spans="1:8">
      <c r="A3770" s="40" t="s">
        <v>477</v>
      </c>
      <c r="B3770" s="40">
        <v>4</v>
      </c>
      <c r="C3770" s="40">
        <v>15</v>
      </c>
      <c r="D3770" s="41">
        <v>5545.87</v>
      </c>
      <c r="E3770" s="30">
        <f t="shared" si="73"/>
        <v>369.72466666666668</v>
      </c>
      <c r="F3770">
        <v>12</v>
      </c>
      <c r="G3770">
        <v>2019</v>
      </c>
      <c r="H3770" s="31">
        <f t="shared" si="72"/>
        <v>3.75</v>
      </c>
    </row>
    <row r="3771" spans="1:8">
      <c r="A3771" s="40" t="s">
        <v>476</v>
      </c>
      <c r="B3771" s="40">
        <v>4</v>
      </c>
      <c r="C3771" s="40">
        <v>15</v>
      </c>
      <c r="D3771" s="41">
        <v>7296.63</v>
      </c>
      <c r="E3771" s="30">
        <f t="shared" si="73"/>
        <v>486.44200000000001</v>
      </c>
      <c r="F3771">
        <v>12</v>
      </c>
      <c r="G3771">
        <v>2019</v>
      </c>
      <c r="H3771" s="31">
        <f t="shared" si="72"/>
        <v>3.75</v>
      </c>
    </row>
    <row r="3772" spans="1:8">
      <c r="A3772" s="40" t="s">
        <v>241</v>
      </c>
      <c r="B3772" s="40">
        <v>5</v>
      </c>
      <c r="C3772" s="40">
        <v>19</v>
      </c>
      <c r="D3772" s="41">
        <v>15187.61</v>
      </c>
      <c r="E3772" s="30">
        <f t="shared" si="73"/>
        <v>799.34789473684214</v>
      </c>
      <c r="F3772">
        <v>12</v>
      </c>
      <c r="G3772">
        <v>2019</v>
      </c>
      <c r="H3772" s="31">
        <f t="shared" si="72"/>
        <v>3.8</v>
      </c>
    </row>
    <row r="3773" spans="1:8">
      <c r="A3773" s="40" t="s">
        <v>163</v>
      </c>
      <c r="B3773" s="40">
        <v>16</v>
      </c>
      <c r="C3773" s="40">
        <v>63</v>
      </c>
      <c r="D3773" s="41">
        <v>18716.12</v>
      </c>
      <c r="E3773" s="30">
        <f t="shared" si="73"/>
        <v>297.08126984126983</v>
      </c>
      <c r="F3773">
        <v>12</v>
      </c>
      <c r="G3773">
        <v>2019</v>
      </c>
      <c r="H3773" s="31">
        <f t="shared" si="72"/>
        <v>3.9375</v>
      </c>
    </row>
    <row r="3774" spans="1:8">
      <c r="A3774" s="40" t="s">
        <v>181</v>
      </c>
      <c r="B3774" s="40">
        <v>25</v>
      </c>
      <c r="C3774" s="40">
        <v>99</v>
      </c>
      <c r="D3774" s="41">
        <v>38394.93</v>
      </c>
      <c r="E3774" s="30">
        <f t="shared" si="73"/>
        <v>387.82757575757574</v>
      </c>
      <c r="F3774">
        <v>12</v>
      </c>
      <c r="G3774">
        <v>2019</v>
      </c>
      <c r="H3774" s="31">
        <f t="shared" si="72"/>
        <v>3.96</v>
      </c>
    </row>
    <row r="3775" spans="1:8">
      <c r="A3775" s="40" t="s">
        <v>462</v>
      </c>
      <c r="B3775" s="40">
        <v>1</v>
      </c>
      <c r="C3775" s="40">
        <v>4</v>
      </c>
      <c r="D3775" s="41">
        <v>1693.84</v>
      </c>
      <c r="E3775" s="30">
        <f t="shared" si="73"/>
        <v>423.46</v>
      </c>
      <c r="F3775">
        <v>12</v>
      </c>
      <c r="G3775">
        <v>2019</v>
      </c>
      <c r="H3775" s="31">
        <f t="shared" si="72"/>
        <v>4</v>
      </c>
    </row>
    <row r="3776" spans="1:8">
      <c r="A3776" s="40" t="s">
        <v>168</v>
      </c>
      <c r="B3776" s="40">
        <v>1</v>
      </c>
      <c r="C3776" s="40">
        <v>4</v>
      </c>
      <c r="D3776" s="41">
        <v>912.51</v>
      </c>
      <c r="E3776" s="30">
        <f t="shared" si="73"/>
        <v>228.1275</v>
      </c>
      <c r="F3776">
        <v>12</v>
      </c>
      <c r="G3776">
        <v>2019</v>
      </c>
      <c r="H3776" s="31">
        <f t="shared" si="72"/>
        <v>4</v>
      </c>
    </row>
    <row r="3777" spans="1:8">
      <c r="A3777" s="40" t="s">
        <v>188</v>
      </c>
      <c r="B3777" s="40">
        <v>1</v>
      </c>
      <c r="C3777" s="40">
        <v>4</v>
      </c>
      <c r="D3777" s="41">
        <v>3404.17</v>
      </c>
      <c r="E3777" s="30">
        <f t="shared" si="73"/>
        <v>851.04250000000002</v>
      </c>
      <c r="F3777">
        <v>12</v>
      </c>
      <c r="G3777">
        <v>2019</v>
      </c>
      <c r="H3777" s="31">
        <f t="shared" si="72"/>
        <v>4</v>
      </c>
    </row>
    <row r="3778" spans="1:8">
      <c r="A3778" s="40" t="s">
        <v>177</v>
      </c>
      <c r="B3778" s="40">
        <v>1</v>
      </c>
      <c r="C3778" s="40">
        <v>4</v>
      </c>
      <c r="D3778" s="41">
        <v>1530</v>
      </c>
      <c r="E3778" s="30">
        <f t="shared" si="73"/>
        <v>382.5</v>
      </c>
      <c r="F3778">
        <v>12</v>
      </c>
      <c r="G3778">
        <v>2019</v>
      </c>
      <c r="H3778" s="31">
        <f t="shared" si="72"/>
        <v>4</v>
      </c>
    </row>
    <row r="3779" spans="1:8">
      <c r="A3779" s="40" t="s">
        <v>169</v>
      </c>
      <c r="B3779" s="40">
        <v>15</v>
      </c>
      <c r="C3779" s="40">
        <v>60</v>
      </c>
      <c r="D3779" s="41">
        <v>27000.53</v>
      </c>
      <c r="E3779" s="30">
        <f t="shared" si="73"/>
        <v>450.00883333333331</v>
      </c>
      <c r="F3779">
        <v>12</v>
      </c>
      <c r="G3779">
        <v>2019</v>
      </c>
      <c r="H3779" s="31">
        <f t="shared" si="72"/>
        <v>4</v>
      </c>
    </row>
    <row r="3780" spans="1:8">
      <c r="A3780" s="40" t="s">
        <v>434</v>
      </c>
      <c r="B3780" s="40">
        <v>12</v>
      </c>
      <c r="C3780" s="40">
        <v>49</v>
      </c>
      <c r="D3780" s="41">
        <v>40555.61</v>
      </c>
      <c r="E3780" s="30">
        <f t="shared" si="73"/>
        <v>827.66551020408167</v>
      </c>
      <c r="F3780">
        <v>12</v>
      </c>
      <c r="G3780">
        <v>2019</v>
      </c>
      <c r="H3780" s="31">
        <f t="shared" ref="H3780:H3843" si="74">C3780/B3780</f>
        <v>4.083333333333333</v>
      </c>
    </row>
    <row r="3781" spans="1:8">
      <c r="A3781" s="40" t="s">
        <v>455</v>
      </c>
      <c r="B3781" s="40">
        <v>9</v>
      </c>
      <c r="C3781" s="40">
        <v>37</v>
      </c>
      <c r="D3781" s="41">
        <v>22128.35</v>
      </c>
      <c r="E3781" s="30">
        <f t="shared" si="73"/>
        <v>598.0635135135135</v>
      </c>
      <c r="F3781">
        <v>12</v>
      </c>
      <c r="G3781">
        <v>2019</v>
      </c>
      <c r="H3781" s="31">
        <f t="shared" si="74"/>
        <v>4.1111111111111107</v>
      </c>
    </row>
    <row r="3782" spans="1:8">
      <c r="A3782" s="40" t="s">
        <v>179</v>
      </c>
      <c r="B3782" s="40">
        <v>115</v>
      </c>
      <c r="C3782" s="40">
        <v>479</v>
      </c>
      <c r="D3782" s="41">
        <v>161772.54</v>
      </c>
      <c r="E3782" s="30">
        <f t="shared" si="73"/>
        <v>337.72972860125265</v>
      </c>
      <c r="F3782">
        <v>12</v>
      </c>
      <c r="G3782">
        <v>2019</v>
      </c>
      <c r="H3782" s="31">
        <f t="shared" si="74"/>
        <v>4.1652173913043482</v>
      </c>
    </row>
    <row r="3783" spans="1:8">
      <c r="A3783" s="40" t="s">
        <v>180</v>
      </c>
      <c r="B3783" s="40">
        <v>25</v>
      </c>
      <c r="C3783" s="40">
        <v>105</v>
      </c>
      <c r="D3783" s="41">
        <v>53924.15</v>
      </c>
      <c r="E3783" s="30">
        <f t="shared" si="73"/>
        <v>513.56333333333339</v>
      </c>
      <c r="F3783">
        <v>12</v>
      </c>
      <c r="G3783">
        <v>2019</v>
      </c>
      <c r="H3783" s="31">
        <f t="shared" si="74"/>
        <v>4.2</v>
      </c>
    </row>
    <row r="3784" spans="1:8">
      <c r="A3784" s="40" t="s">
        <v>192</v>
      </c>
      <c r="B3784" s="40">
        <v>27</v>
      </c>
      <c r="C3784" s="40">
        <v>114</v>
      </c>
      <c r="D3784" s="41">
        <v>39631.760000000002</v>
      </c>
      <c r="E3784" s="30">
        <f t="shared" si="73"/>
        <v>347.64701754385965</v>
      </c>
      <c r="F3784">
        <v>12</v>
      </c>
      <c r="G3784">
        <v>2019</v>
      </c>
      <c r="H3784" s="31">
        <f t="shared" si="74"/>
        <v>4.2222222222222223</v>
      </c>
    </row>
    <row r="3785" spans="1:8">
      <c r="A3785" s="40" t="s">
        <v>215</v>
      </c>
      <c r="B3785" s="40">
        <v>4</v>
      </c>
      <c r="C3785" s="40">
        <v>17</v>
      </c>
      <c r="D3785" s="41">
        <v>7888.65</v>
      </c>
      <c r="E3785" s="30">
        <f t="shared" si="73"/>
        <v>464.03823529411761</v>
      </c>
      <c r="F3785">
        <v>12</v>
      </c>
      <c r="G3785">
        <v>2019</v>
      </c>
      <c r="H3785" s="31">
        <f t="shared" si="74"/>
        <v>4.25</v>
      </c>
    </row>
    <row r="3786" spans="1:8">
      <c r="A3786" s="40" t="s">
        <v>173</v>
      </c>
      <c r="B3786" s="40">
        <v>2</v>
      </c>
      <c r="C3786" s="40">
        <v>9</v>
      </c>
      <c r="D3786" s="41">
        <v>2307.5100000000002</v>
      </c>
      <c r="E3786" s="30">
        <f t="shared" si="73"/>
        <v>256.39000000000004</v>
      </c>
      <c r="F3786">
        <v>12</v>
      </c>
      <c r="G3786">
        <v>2019</v>
      </c>
      <c r="H3786" s="31">
        <f t="shared" si="74"/>
        <v>4.5</v>
      </c>
    </row>
    <row r="3787" spans="1:8">
      <c r="A3787" s="40" t="s">
        <v>466</v>
      </c>
      <c r="B3787" s="40">
        <v>2</v>
      </c>
      <c r="C3787" s="40">
        <v>9</v>
      </c>
      <c r="D3787" s="41">
        <v>4452.5200000000004</v>
      </c>
      <c r="E3787" s="30">
        <f t="shared" si="73"/>
        <v>494.72444444444449</v>
      </c>
      <c r="F3787">
        <v>12</v>
      </c>
      <c r="G3787">
        <v>2019</v>
      </c>
      <c r="H3787" s="31">
        <f t="shared" si="74"/>
        <v>4.5</v>
      </c>
    </row>
    <row r="3788" spans="1:8">
      <c r="A3788" s="40" t="s">
        <v>479</v>
      </c>
      <c r="B3788" s="40">
        <v>2</v>
      </c>
      <c r="C3788" s="40">
        <v>9</v>
      </c>
      <c r="D3788" s="41">
        <v>3031.71</v>
      </c>
      <c r="E3788" s="30">
        <f t="shared" si="73"/>
        <v>336.85666666666668</v>
      </c>
      <c r="F3788">
        <v>12</v>
      </c>
      <c r="G3788">
        <v>2019</v>
      </c>
      <c r="H3788" s="31">
        <f t="shared" si="74"/>
        <v>4.5</v>
      </c>
    </row>
    <row r="3789" spans="1:8">
      <c r="A3789" s="40" t="s">
        <v>471</v>
      </c>
      <c r="B3789" s="40">
        <v>2</v>
      </c>
      <c r="C3789" s="40">
        <v>9</v>
      </c>
      <c r="D3789" s="41">
        <v>7000</v>
      </c>
      <c r="E3789" s="30">
        <f t="shared" si="73"/>
        <v>777.77777777777783</v>
      </c>
      <c r="F3789">
        <v>12</v>
      </c>
      <c r="G3789">
        <v>2019</v>
      </c>
      <c r="H3789" s="31">
        <f t="shared" si="74"/>
        <v>4.5</v>
      </c>
    </row>
    <row r="3790" spans="1:8">
      <c r="A3790" s="40" t="s">
        <v>196</v>
      </c>
      <c r="B3790" s="40">
        <v>42</v>
      </c>
      <c r="C3790" s="40">
        <v>192</v>
      </c>
      <c r="D3790" s="41">
        <v>69758.990000000005</v>
      </c>
      <c r="E3790" s="30">
        <f t="shared" si="73"/>
        <v>363.32807291666671</v>
      </c>
      <c r="F3790">
        <v>12</v>
      </c>
      <c r="G3790">
        <v>2019</v>
      </c>
      <c r="H3790" s="31">
        <f t="shared" si="74"/>
        <v>4.5714285714285712</v>
      </c>
    </row>
    <row r="3791" spans="1:8">
      <c r="A3791" s="40" t="s">
        <v>185</v>
      </c>
      <c r="B3791" s="40">
        <v>810</v>
      </c>
      <c r="C3791" s="40">
        <v>3789</v>
      </c>
      <c r="D3791" s="41">
        <v>1786467.51</v>
      </c>
      <c r="E3791" s="30">
        <f t="shared" si="73"/>
        <v>471.48786223277909</v>
      </c>
      <c r="F3791">
        <v>12</v>
      </c>
      <c r="G3791">
        <v>2019</v>
      </c>
      <c r="H3791" s="31">
        <f t="shared" si="74"/>
        <v>4.677777777777778</v>
      </c>
    </row>
    <row r="3792" spans="1:8">
      <c r="A3792" s="40" t="s">
        <v>444</v>
      </c>
      <c r="B3792" s="40">
        <v>16</v>
      </c>
      <c r="C3792" s="40">
        <v>75</v>
      </c>
      <c r="D3792" s="41">
        <v>31200.81</v>
      </c>
      <c r="E3792" s="30">
        <f t="shared" si="73"/>
        <v>416.01080000000002</v>
      </c>
      <c r="F3792">
        <v>12</v>
      </c>
      <c r="G3792">
        <v>2019</v>
      </c>
      <c r="H3792" s="31">
        <f t="shared" si="74"/>
        <v>4.6875</v>
      </c>
    </row>
    <row r="3793" spans="1:8">
      <c r="A3793" s="40" t="s">
        <v>481</v>
      </c>
      <c r="B3793" s="40">
        <v>6</v>
      </c>
      <c r="C3793" s="40">
        <v>29</v>
      </c>
      <c r="D3793" s="41">
        <v>32675.56</v>
      </c>
      <c r="E3793" s="30">
        <f t="shared" si="73"/>
        <v>1126.7434482758622</v>
      </c>
      <c r="F3793">
        <v>12</v>
      </c>
      <c r="G3793">
        <v>2019</v>
      </c>
      <c r="H3793" s="31">
        <f t="shared" si="74"/>
        <v>4.833333333333333</v>
      </c>
    </row>
    <row r="3794" spans="1:8">
      <c r="A3794" s="40" t="s">
        <v>426</v>
      </c>
      <c r="B3794" s="40">
        <v>39</v>
      </c>
      <c r="C3794" s="40">
        <v>189</v>
      </c>
      <c r="D3794" s="41">
        <v>60033.5</v>
      </c>
      <c r="E3794" s="30">
        <f t="shared" si="73"/>
        <v>317.63756613756613</v>
      </c>
      <c r="F3794">
        <v>12</v>
      </c>
      <c r="G3794">
        <v>2019</v>
      </c>
      <c r="H3794" s="31">
        <f t="shared" si="74"/>
        <v>4.8461538461538458</v>
      </c>
    </row>
    <row r="3795" spans="1:8">
      <c r="A3795" s="40" t="s">
        <v>433</v>
      </c>
      <c r="B3795" s="40">
        <v>10</v>
      </c>
      <c r="C3795" s="40">
        <v>49</v>
      </c>
      <c r="D3795" s="41">
        <v>28850.48</v>
      </c>
      <c r="E3795" s="30">
        <f t="shared" si="73"/>
        <v>588.78530612244901</v>
      </c>
      <c r="F3795">
        <v>12</v>
      </c>
      <c r="G3795">
        <v>2019</v>
      </c>
      <c r="H3795" s="31">
        <f t="shared" si="74"/>
        <v>4.9000000000000004</v>
      </c>
    </row>
    <row r="3796" spans="1:8">
      <c r="A3796" s="40" t="s">
        <v>456</v>
      </c>
      <c r="B3796" s="40">
        <v>17</v>
      </c>
      <c r="C3796" s="40">
        <v>84</v>
      </c>
      <c r="D3796" s="41">
        <v>65939.08</v>
      </c>
      <c r="E3796" s="30">
        <f t="shared" ref="E3796:E3859" si="75">D3796/C3796</f>
        <v>784.9890476190476</v>
      </c>
      <c r="F3796">
        <v>12</v>
      </c>
      <c r="G3796">
        <v>2019</v>
      </c>
      <c r="H3796" s="31">
        <f t="shared" si="74"/>
        <v>4.9411764705882355</v>
      </c>
    </row>
    <row r="3797" spans="1:8">
      <c r="A3797" s="40" t="s">
        <v>482</v>
      </c>
      <c r="B3797" s="40">
        <v>2</v>
      </c>
      <c r="C3797" s="40">
        <v>10</v>
      </c>
      <c r="D3797" s="41">
        <v>2038.78</v>
      </c>
      <c r="E3797" s="30">
        <f t="shared" si="75"/>
        <v>203.87799999999999</v>
      </c>
      <c r="F3797">
        <v>12</v>
      </c>
      <c r="G3797">
        <v>2019</v>
      </c>
      <c r="H3797" s="31">
        <f t="shared" si="74"/>
        <v>5</v>
      </c>
    </row>
    <row r="3798" spans="1:8">
      <c r="A3798" s="40" t="s">
        <v>167</v>
      </c>
      <c r="B3798" s="40">
        <v>3</v>
      </c>
      <c r="C3798" s="40">
        <v>15</v>
      </c>
      <c r="D3798" s="41">
        <v>4555.8500000000004</v>
      </c>
      <c r="E3798" s="30">
        <f t="shared" si="75"/>
        <v>303.72333333333336</v>
      </c>
      <c r="F3798">
        <v>12</v>
      </c>
      <c r="G3798">
        <v>2019</v>
      </c>
      <c r="H3798" s="31">
        <f t="shared" si="74"/>
        <v>5</v>
      </c>
    </row>
    <row r="3799" spans="1:8">
      <c r="A3799" s="40" t="s">
        <v>478</v>
      </c>
      <c r="B3799" s="40">
        <v>1</v>
      </c>
      <c r="C3799" s="40">
        <v>5</v>
      </c>
      <c r="D3799" s="41">
        <v>1775</v>
      </c>
      <c r="E3799" s="30">
        <f t="shared" si="75"/>
        <v>355</v>
      </c>
      <c r="F3799">
        <v>12</v>
      </c>
      <c r="G3799">
        <v>2019</v>
      </c>
      <c r="H3799" s="31">
        <f t="shared" si="74"/>
        <v>5</v>
      </c>
    </row>
    <row r="3800" spans="1:8">
      <c r="A3800" s="40" t="s">
        <v>498</v>
      </c>
      <c r="B3800" s="40">
        <v>1</v>
      </c>
      <c r="C3800" s="40">
        <v>5</v>
      </c>
      <c r="D3800" s="41">
        <v>7200</v>
      </c>
      <c r="E3800" s="30">
        <f t="shared" si="75"/>
        <v>1440</v>
      </c>
      <c r="F3800">
        <v>12</v>
      </c>
      <c r="G3800">
        <v>2019</v>
      </c>
      <c r="H3800" s="31">
        <f t="shared" si="74"/>
        <v>5</v>
      </c>
    </row>
    <row r="3801" spans="1:8">
      <c r="A3801" s="40" t="s">
        <v>193</v>
      </c>
      <c r="B3801" s="40">
        <v>527</v>
      </c>
      <c r="C3801" s="40">
        <v>2673</v>
      </c>
      <c r="D3801" s="41">
        <v>900618.23999999999</v>
      </c>
      <c r="E3801" s="30">
        <f t="shared" si="75"/>
        <v>336.93162738496073</v>
      </c>
      <c r="F3801">
        <v>12</v>
      </c>
      <c r="G3801">
        <v>2019</v>
      </c>
      <c r="H3801" s="31">
        <f t="shared" si="74"/>
        <v>5.0721062618595827</v>
      </c>
    </row>
    <row r="3802" spans="1:8">
      <c r="A3802" s="40" t="s">
        <v>198</v>
      </c>
      <c r="B3802" s="40">
        <v>13</v>
      </c>
      <c r="C3802" s="40">
        <v>66</v>
      </c>
      <c r="D3802" s="41">
        <v>25942.22</v>
      </c>
      <c r="E3802" s="30">
        <f t="shared" si="75"/>
        <v>393.06393939393939</v>
      </c>
      <c r="F3802">
        <v>12</v>
      </c>
      <c r="G3802">
        <v>2019</v>
      </c>
      <c r="H3802" s="31">
        <f t="shared" si="74"/>
        <v>5.0769230769230766</v>
      </c>
    </row>
    <row r="3803" spans="1:8">
      <c r="A3803" s="40" t="s">
        <v>447</v>
      </c>
      <c r="B3803" s="40">
        <v>25</v>
      </c>
      <c r="C3803" s="40">
        <v>127</v>
      </c>
      <c r="D3803" s="41">
        <v>39323.14</v>
      </c>
      <c r="E3803" s="30">
        <f t="shared" si="75"/>
        <v>309.63102362204722</v>
      </c>
      <c r="F3803">
        <v>12</v>
      </c>
      <c r="G3803">
        <v>2019</v>
      </c>
      <c r="H3803" s="31">
        <f t="shared" si="74"/>
        <v>5.08</v>
      </c>
    </row>
    <row r="3804" spans="1:8">
      <c r="A3804" s="40" t="s">
        <v>194</v>
      </c>
      <c r="B3804" s="40">
        <v>127</v>
      </c>
      <c r="C3804" s="40">
        <v>657</v>
      </c>
      <c r="D3804" s="41">
        <v>235314.89</v>
      </c>
      <c r="E3804" s="30">
        <f t="shared" si="75"/>
        <v>358.1657382039574</v>
      </c>
      <c r="F3804">
        <v>12</v>
      </c>
      <c r="G3804">
        <v>2019</v>
      </c>
      <c r="H3804" s="31">
        <f t="shared" si="74"/>
        <v>5.1732283464566926</v>
      </c>
    </row>
    <row r="3805" spans="1:8">
      <c r="A3805" s="40" t="s">
        <v>432</v>
      </c>
      <c r="B3805" s="40">
        <v>20</v>
      </c>
      <c r="C3805" s="40">
        <v>106</v>
      </c>
      <c r="D3805" s="41">
        <v>34224.9</v>
      </c>
      <c r="E3805" s="30">
        <f t="shared" si="75"/>
        <v>322.87641509433962</v>
      </c>
      <c r="F3805">
        <v>12</v>
      </c>
      <c r="G3805">
        <v>2019</v>
      </c>
      <c r="H3805" s="31">
        <f t="shared" si="74"/>
        <v>5.3</v>
      </c>
    </row>
    <row r="3806" spans="1:8">
      <c r="A3806" s="40" t="s">
        <v>484</v>
      </c>
      <c r="B3806" s="40">
        <v>9</v>
      </c>
      <c r="C3806" s="40">
        <v>48</v>
      </c>
      <c r="D3806" s="41">
        <v>40243.82</v>
      </c>
      <c r="E3806" s="30">
        <f t="shared" si="75"/>
        <v>838.41291666666666</v>
      </c>
      <c r="F3806">
        <v>12</v>
      </c>
      <c r="G3806">
        <v>2019</v>
      </c>
      <c r="H3806" s="31">
        <f t="shared" si="74"/>
        <v>5.333333333333333</v>
      </c>
    </row>
    <row r="3807" spans="1:8">
      <c r="A3807" s="40" t="s">
        <v>189</v>
      </c>
      <c r="B3807" s="40">
        <v>10</v>
      </c>
      <c r="C3807" s="40">
        <v>54</v>
      </c>
      <c r="D3807" s="41">
        <v>20334.61</v>
      </c>
      <c r="E3807" s="30">
        <f t="shared" si="75"/>
        <v>376.56685185185188</v>
      </c>
      <c r="F3807">
        <v>12</v>
      </c>
      <c r="G3807">
        <v>2019</v>
      </c>
      <c r="H3807" s="31">
        <f t="shared" si="74"/>
        <v>5.4</v>
      </c>
    </row>
    <row r="3808" spans="1:8">
      <c r="A3808" s="40" t="s">
        <v>190</v>
      </c>
      <c r="B3808" s="40">
        <v>27</v>
      </c>
      <c r="C3808" s="40">
        <v>146</v>
      </c>
      <c r="D3808" s="41">
        <v>48943.88</v>
      </c>
      <c r="E3808" s="30">
        <f t="shared" si="75"/>
        <v>335.23205479452054</v>
      </c>
      <c r="F3808">
        <v>12</v>
      </c>
      <c r="G3808">
        <v>2019</v>
      </c>
      <c r="H3808" s="31">
        <f t="shared" si="74"/>
        <v>5.4074074074074074</v>
      </c>
    </row>
    <row r="3809" spans="1:8">
      <c r="A3809" s="40" t="s">
        <v>178</v>
      </c>
      <c r="B3809" s="40">
        <v>5</v>
      </c>
      <c r="C3809" s="40">
        <v>28</v>
      </c>
      <c r="D3809" s="41">
        <v>10784.33</v>
      </c>
      <c r="E3809" s="30">
        <f t="shared" si="75"/>
        <v>385.15464285714285</v>
      </c>
      <c r="F3809">
        <v>12</v>
      </c>
      <c r="G3809">
        <v>2019</v>
      </c>
      <c r="H3809" s="31">
        <f t="shared" si="74"/>
        <v>5.6</v>
      </c>
    </row>
    <row r="3810" spans="1:8">
      <c r="A3810" s="40" t="s">
        <v>458</v>
      </c>
      <c r="B3810" s="40">
        <v>5</v>
      </c>
      <c r="C3810" s="40">
        <v>28</v>
      </c>
      <c r="D3810" s="41">
        <v>14031.89</v>
      </c>
      <c r="E3810" s="30">
        <f t="shared" si="75"/>
        <v>501.13892857142855</v>
      </c>
      <c r="F3810">
        <v>12</v>
      </c>
      <c r="G3810">
        <v>2019</v>
      </c>
      <c r="H3810" s="31">
        <f t="shared" si="74"/>
        <v>5.6</v>
      </c>
    </row>
    <row r="3811" spans="1:8">
      <c r="A3811" s="40" t="s">
        <v>441</v>
      </c>
      <c r="B3811" s="40">
        <v>13</v>
      </c>
      <c r="C3811" s="40">
        <v>73</v>
      </c>
      <c r="D3811" s="41">
        <v>19902.990000000002</v>
      </c>
      <c r="E3811" s="30">
        <f t="shared" si="75"/>
        <v>272.64369863013701</v>
      </c>
      <c r="F3811">
        <v>12</v>
      </c>
      <c r="G3811">
        <v>2019</v>
      </c>
      <c r="H3811" s="31">
        <f t="shared" si="74"/>
        <v>5.615384615384615</v>
      </c>
    </row>
    <row r="3812" spans="1:8">
      <c r="A3812" s="40" t="s">
        <v>184</v>
      </c>
      <c r="B3812" s="40">
        <v>28</v>
      </c>
      <c r="C3812" s="40">
        <v>162</v>
      </c>
      <c r="D3812" s="41">
        <v>76801.59</v>
      </c>
      <c r="E3812" s="30">
        <f t="shared" si="75"/>
        <v>474.08388888888885</v>
      </c>
      <c r="F3812">
        <v>12</v>
      </c>
      <c r="G3812">
        <v>2019</v>
      </c>
      <c r="H3812" s="31">
        <f t="shared" si="74"/>
        <v>5.7857142857142856</v>
      </c>
    </row>
    <row r="3813" spans="1:8">
      <c r="A3813" s="40" t="s">
        <v>439</v>
      </c>
      <c r="B3813" s="40">
        <v>7</v>
      </c>
      <c r="C3813" s="40">
        <v>41</v>
      </c>
      <c r="D3813" s="41">
        <v>25022.35</v>
      </c>
      <c r="E3813" s="30">
        <f t="shared" si="75"/>
        <v>610.30121951219508</v>
      </c>
      <c r="F3813">
        <v>12</v>
      </c>
      <c r="G3813">
        <v>2019</v>
      </c>
      <c r="H3813" s="31">
        <f t="shared" si="74"/>
        <v>5.8571428571428568</v>
      </c>
    </row>
    <row r="3814" spans="1:8">
      <c r="A3814" s="40" t="s">
        <v>221</v>
      </c>
      <c r="B3814" s="40">
        <v>17</v>
      </c>
      <c r="C3814" s="40">
        <v>101</v>
      </c>
      <c r="D3814" s="41">
        <v>58420.31</v>
      </c>
      <c r="E3814" s="30">
        <f t="shared" si="75"/>
        <v>578.41891089108913</v>
      </c>
      <c r="F3814">
        <v>12</v>
      </c>
      <c r="G3814">
        <v>2019</v>
      </c>
      <c r="H3814" s="31">
        <f t="shared" si="74"/>
        <v>5.9411764705882355</v>
      </c>
    </row>
    <row r="3815" spans="1:8">
      <c r="A3815" s="40" t="s">
        <v>233</v>
      </c>
      <c r="B3815" s="40">
        <v>2</v>
      </c>
      <c r="C3815" s="40">
        <v>12</v>
      </c>
      <c r="D3815" s="41">
        <v>14593.98</v>
      </c>
      <c r="E3815" s="30">
        <f t="shared" si="75"/>
        <v>1216.165</v>
      </c>
      <c r="F3815">
        <v>12</v>
      </c>
      <c r="G3815">
        <v>2019</v>
      </c>
      <c r="H3815" s="31">
        <f t="shared" si="74"/>
        <v>6</v>
      </c>
    </row>
    <row r="3816" spans="1:8">
      <c r="A3816" s="40" t="s">
        <v>182</v>
      </c>
      <c r="B3816" s="40">
        <v>5</v>
      </c>
      <c r="C3816" s="40">
        <v>30</v>
      </c>
      <c r="D3816" s="41">
        <v>12757.46</v>
      </c>
      <c r="E3816" s="30">
        <f t="shared" si="75"/>
        <v>425.24866666666662</v>
      </c>
      <c r="F3816">
        <v>12</v>
      </c>
      <c r="G3816">
        <v>2019</v>
      </c>
      <c r="H3816" s="31">
        <f t="shared" si="74"/>
        <v>6</v>
      </c>
    </row>
    <row r="3817" spans="1:8">
      <c r="A3817" s="40" t="s">
        <v>187</v>
      </c>
      <c r="B3817" s="40">
        <v>2</v>
      </c>
      <c r="C3817" s="40">
        <v>12</v>
      </c>
      <c r="D3817" s="41">
        <v>2612.5100000000002</v>
      </c>
      <c r="E3817" s="30">
        <f t="shared" si="75"/>
        <v>217.70916666666668</v>
      </c>
      <c r="F3817">
        <v>12</v>
      </c>
      <c r="G3817">
        <v>2019</v>
      </c>
      <c r="H3817" s="31">
        <f t="shared" si="74"/>
        <v>6</v>
      </c>
    </row>
    <row r="3818" spans="1:8">
      <c r="A3818" s="40" t="s">
        <v>440</v>
      </c>
      <c r="B3818" s="40">
        <v>5</v>
      </c>
      <c r="C3818" s="40">
        <v>30</v>
      </c>
      <c r="D3818" s="41">
        <v>13792.82</v>
      </c>
      <c r="E3818" s="30">
        <f t="shared" si="75"/>
        <v>459.76066666666668</v>
      </c>
      <c r="F3818">
        <v>12</v>
      </c>
      <c r="G3818">
        <v>2019</v>
      </c>
      <c r="H3818" s="31">
        <f t="shared" si="74"/>
        <v>6</v>
      </c>
    </row>
    <row r="3819" spans="1:8">
      <c r="A3819" s="40" t="s">
        <v>199</v>
      </c>
      <c r="B3819" s="40">
        <v>6</v>
      </c>
      <c r="C3819" s="40">
        <v>36</v>
      </c>
      <c r="D3819" s="41">
        <v>34375.79</v>
      </c>
      <c r="E3819" s="30">
        <f t="shared" si="75"/>
        <v>954.88305555555553</v>
      </c>
      <c r="F3819">
        <v>12</v>
      </c>
      <c r="G3819">
        <v>2019</v>
      </c>
      <c r="H3819" s="31">
        <f t="shared" si="74"/>
        <v>6</v>
      </c>
    </row>
    <row r="3820" spans="1:8">
      <c r="A3820" s="40" t="s">
        <v>499</v>
      </c>
      <c r="B3820" s="40">
        <v>2</v>
      </c>
      <c r="C3820" s="40">
        <v>12</v>
      </c>
      <c r="D3820" s="41">
        <v>3440.85</v>
      </c>
      <c r="E3820" s="30">
        <f t="shared" si="75"/>
        <v>286.73750000000001</v>
      </c>
      <c r="F3820">
        <v>12</v>
      </c>
      <c r="G3820">
        <v>2019</v>
      </c>
      <c r="H3820" s="31">
        <f t="shared" si="74"/>
        <v>6</v>
      </c>
    </row>
    <row r="3821" spans="1:8">
      <c r="A3821" s="40" t="s">
        <v>451</v>
      </c>
      <c r="B3821" s="40">
        <v>51</v>
      </c>
      <c r="C3821" s="40">
        <v>310</v>
      </c>
      <c r="D3821" s="41">
        <v>109741.39</v>
      </c>
      <c r="E3821" s="30">
        <f t="shared" si="75"/>
        <v>354.00448387096776</v>
      </c>
      <c r="F3821">
        <v>12</v>
      </c>
      <c r="G3821">
        <v>2019</v>
      </c>
      <c r="H3821" s="31">
        <f t="shared" si="74"/>
        <v>6.0784313725490193</v>
      </c>
    </row>
    <row r="3822" spans="1:8">
      <c r="A3822" s="40" t="s">
        <v>205</v>
      </c>
      <c r="B3822" s="40">
        <v>43</v>
      </c>
      <c r="C3822" s="40">
        <v>264</v>
      </c>
      <c r="D3822" s="41">
        <v>185650.71</v>
      </c>
      <c r="E3822" s="30">
        <f t="shared" si="75"/>
        <v>703.22238636363636</v>
      </c>
      <c r="F3822">
        <v>12</v>
      </c>
      <c r="G3822">
        <v>2019</v>
      </c>
      <c r="H3822" s="31">
        <f t="shared" si="74"/>
        <v>6.1395348837209305</v>
      </c>
    </row>
    <row r="3823" spans="1:8">
      <c r="A3823" s="40" t="s">
        <v>208</v>
      </c>
      <c r="B3823" s="40">
        <v>47</v>
      </c>
      <c r="C3823" s="40">
        <v>289</v>
      </c>
      <c r="D3823" s="41">
        <v>164769.62</v>
      </c>
      <c r="E3823" s="30">
        <f t="shared" si="75"/>
        <v>570.13709342560549</v>
      </c>
      <c r="F3823">
        <v>12</v>
      </c>
      <c r="G3823">
        <v>2019</v>
      </c>
      <c r="H3823" s="31">
        <f t="shared" si="74"/>
        <v>6.1489361702127656</v>
      </c>
    </row>
    <row r="3824" spans="1:8">
      <c r="A3824" s="40" t="s">
        <v>500</v>
      </c>
      <c r="B3824" s="40">
        <v>3</v>
      </c>
      <c r="C3824" s="40">
        <v>19</v>
      </c>
      <c r="D3824" s="41">
        <v>6182.29</v>
      </c>
      <c r="E3824" s="30">
        <f t="shared" si="75"/>
        <v>325.38368421052633</v>
      </c>
      <c r="F3824">
        <v>12</v>
      </c>
      <c r="G3824">
        <v>2019</v>
      </c>
      <c r="H3824" s="31">
        <f t="shared" si="74"/>
        <v>6.333333333333333</v>
      </c>
    </row>
    <row r="3825" spans="1:8">
      <c r="A3825" s="40" t="s">
        <v>200</v>
      </c>
      <c r="B3825" s="40">
        <v>80</v>
      </c>
      <c r="C3825" s="40">
        <v>509</v>
      </c>
      <c r="D3825" s="41">
        <v>237459.01</v>
      </c>
      <c r="E3825" s="30">
        <f t="shared" si="75"/>
        <v>466.52064833005898</v>
      </c>
      <c r="F3825">
        <v>12</v>
      </c>
      <c r="G3825">
        <v>2019</v>
      </c>
      <c r="H3825" s="31">
        <f t="shared" si="74"/>
        <v>6.3624999999999998</v>
      </c>
    </row>
    <row r="3826" spans="1:8">
      <c r="A3826" s="40" t="s">
        <v>209</v>
      </c>
      <c r="B3826" s="40">
        <v>805</v>
      </c>
      <c r="C3826" s="40">
        <v>5146</v>
      </c>
      <c r="D3826" s="41">
        <v>2034156.48</v>
      </c>
      <c r="E3826" s="30">
        <f t="shared" si="75"/>
        <v>395.28886125145743</v>
      </c>
      <c r="F3826">
        <v>12</v>
      </c>
      <c r="G3826">
        <v>2019</v>
      </c>
      <c r="H3826" s="31">
        <f t="shared" si="74"/>
        <v>6.3925465838509314</v>
      </c>
    </row>
    <row r="3827" spans="1:8">
      <c r="A3827" s="40" t="s">
        <v>206</v>
      </c>
      <c r="B3827" s="40">
        <v>681</v>
      </c>
      <c r="C3827" s="40">
        <v>4383</v>
      </c>
      <c r="D3827" s="41">
        <v>2897653.05</v>
      </c>
      <c r="E3827" s="30">
        <f t="shared" si="75"/>
        <v>661.11180698151952</v>
      </c>
      <c r="F3827">
        <v>12</v>
      </c>
      <c r="G3827">
        <v>2019</v>
      </c>
      <c r="H3827" s="31">
        <f t="shared" si="74"/>
        <v>6.4361233480176212</v>
      </c>
    </row>
    <row r="3828" spans="1:8">
      <c r="A3828" s="40" t="s">
        <v>268</v>
      </c>
      <c r="B3828" s="40">
        <v>2</v>
      </c>
      <c r="C3828" s="40">
        <v>13</v>
      </c>
      <c r="D3828" s="41">
        <v>5722.91</v>
      </c>
      <c r="E3828" s="30">
        <f t="shared" si="75"/>
        <v>440.22384615384613</v>
      </c>
      <c r="F3828">
        <v>12</v>
      </c>
      <c r="G3828">
        <v>2019</v>
      </c>
      <c r="H3828" s="31">
        <f t="shared" si="74"/>
        <v>6.5</v>
      </c>
    </row>
    <row r="3829" spans="1:8">
      <c r="A3829" s="40" t="s">
        <v>467</v>
      </c>
      <c r="B3829" s="40">
        <v>2</v>
      </c>
      <c r="C3829" s="40">
        <v>13</v>
      </c>
      <c r="D3829" s="41">
        <v>7348.76</v>
      </c>
      <c r="E3829" s="30">
        <f t="shared" si="75"/>
        <v>565.28923076923081</v>
      </c>
      <c r="F3829">
        <v>12</v>
      </c>
      <c r="G3829">
        <v>2019</v>
      </c>
      <c r="H3829" s="31">
        <f t="shared" si="74"/>
        <v>6.5</v>
      </c>
    </row>
    <row r="3830" spans="1:8">
      <c r="A3830" s="40" t="s">
        <v>218</v>
      </c>
      <c r="B3830" s="40">
        <v>14</v>
      </c>
      <c r="C3830" s="40">
        <v>92</v>
      </c>
      <c r="D3830" s="41">
        <v>34016.61</v>
      </c>
      <c r="E3830" s="30">
        <f t="shared" si="75"/>
        <v>369.74576086956523</v>
      </c>
      <c r="F3830">
        <v>12</v>
      </c>
      <c r="G3830">
        <v>2019</v>
      </c>
      <c r="H3830" s="31">
        <f t="shared" si="74"/>
        <v>6.5714285714285712</v>
      </c>
    </row>
    <row r="3831" spans="1:8">
      <c r="A3831" s="40" t="s">
        <v>216</v>
      </c>
      <c r="B3831" s="40">
        <v>27</v>
      </c>
      <c r="C3831" s="40">
        <v>181</v>
      </c>
      <c r="D3831" s="41">
        <v>73121.95</v>
      </c>
      <c r="E3831" s="30">
        <f t="shared" si="75"/>
        <v>403.98867403314915</v>
      </c>
      <c r="F3831">
        <v>12</v>
      </c>
      <c r="G3831">
        <v>2019</v>
      </c>
      <c r="H3831" s="31">
        <f t="shared" si="74"/>
        <v>6.7037037037037033</v>
      </c>
    </row>
    <row r="3832" spans="1:8">
      <c r="A3832" s="40" t="s">
        <v>247</v>
      </c>
      <c r="B3832" s="40">
        <v>6</v>
      </c>
      <c r="C3832" s="40">
        <v>41</v>
      </c>
      <c r="D3832" s="41">
        <v>14545.88</v>
      </c>
      <c r="E3832" s="30">
        <f t="shared" si="75"/>
        <v>354.77756097560973</v>
      </c>
      <c r="F3832">
        <v>12</v>
      </c>
      <c r="G3832">
        <v>2019</v>
      </c>
      <c r="H3832" s="31">
        <f t="shared" si="74"/>
        <v>6.833333333333333</v>
      </c>
    </row>
    <row r="3833" spans="1:8">
      <c r="A3833" s="40" t="s">
        <v>252</v>
      </c>
      <c r="B3833" s="40">
        <v>56</v>
      </c>
      <c r="C3833" s="40">
        <v>384</v>
      </c>
      <c r="D3833" s="41">
        <v>142030.1</v>
      </c>
      <c r="E3833" s="30">
        <f t="shared" si="75"/>
        <v>369.87005208333335</v>
      </c>
      <c r="F3833">
        <v>12</v>
      </c>
      <c r="G3833">
        <v>2019</v>
      </c>
      <c r="H3833" s="31">
        <f t="shared" si="74"/>
        <v>6.8571428571428568</v>
      </c>
    </row>
    <row r="3834" spans="1:8">
      <c r="A3834" s="40" t="s">
        <v>211</v>
      </c>
      <c r="B3834" s="40">
        <v>425</v>
      </c>
      <c r="C3834" s="40">
        <v>2961</v>
      </c>
      <c r="D3834" s="41">
        <v>1460138.15</v>
      </c>
      <c r="E3834" s="30">
        <f t="shared" si="75"/>
        <v>493.1233198243836</v>
      </c>
      <c r="F3834">
        <v>12</v>
      </c>
      <c r="G3834">
        <v>2019</v>
      </c>
      <c r="H3834" s="31">
        <f t="shared" si="74"/>
        <v>6.9670588235294115</v>
      </c>
    </row>
    <row r="3835" spans="1:8">
      <c r="A3835" s="40" t="s">
        <v>186</v>
      </c>
      <c r="B3835" s="40">
        <v>2</v>
      </c>
      <c r="C3835" s="40">
        <v>14</v>
      </c>
      <c r="D3835" s="41">
        <v>4271.59</v>
      </c>
      <c r="E3835" s="30">
        <f t="shared" si="75"/>
        <v>305.11357142857145</v>
      </c>
      <c r="F3835">
        <v>12</v>
      </c>
      <c r="G3835">
        <v>2019</v>
      </c>
      <c r="H3835" s="31">
        <f t="shared" si="74"/>
        <v>7</v>
      </c>
    </row>
    <row r="3836" spans="1:8">
      <c r="A3836" s="40" t="s">
        <v>229</v>
      </c>
      <c r="B3836" s="40">
        <v>7</v>
      </c>
      <c r="C3836" s="40">
        <v>49</v>
      </c>
      <c r="D3836" s="41">
        <v>22381.77</v>
      </c>
      <c r="E3836" s="30">
        <f t="shared" si="75"/>
        <v>456.77081632653062</v>
      </c>
      <c r="F3836">
        <v>12</v>
      </c>
      <c r="G3836">
        <v>2019</v>
      </c>
      <c r="H3836" s="31">
        <f t="shared" si="74"/>
        <v>7</v>
      </c>
    </row>
    <row r="3837" spans="1:8">
      <c r="A3837" s="40" t="s">
        <v>183</v>
      </c>
      <c r="B3837" s="40">
        <v>1</v>
      </c>
      <c r="C3837" s="40">
        <v>7</v>
      </c>
      <c r="D3837" s="41">
        <v>2300</v>
      </c>
      <c r="E3837" s="30">
        <f t="shared" si="75"/>
        <v>328.57142857142856</v>
      </c>
      <c r="F3837">
        <v>12</v>
      </c>
      <c r="G3837">
        <v>2019</v>
      </c>
      <c r="H3837" s="31">
        <f t="shared" si="74"/>
        <v>7</v>
      </c>
    </row>
    <row r="3838" spans="1:8">
      <c r="A3838" s="40" t="s">
        <v>446</v>
      </c>
      <c r="B3838" s="40">
        <v>5</v>
      </c>
      <c r="C3838" s="40">
        <v>35</v>
      </c>
      <c r="D3838" s="41">
        <v>12030.83</v>
      </c>
      <c r="E3838" s="30">
        <f t="shared" si="75"/>
        <v>343.738</v>
      </c>
      <c r="F3838">
        <v>12</v>
      </c>
      <c r="G3838">
        <v>2019</v>
      </c>
      <c r="H3838" s="31">
        <f t="shared" si="74"/>
        <v>7</v>
      </c>
    </row>
    <row r="3839" spans="1:8">
      <c r="A3839" s="40" t="s">
        <v>450</v>
      </c>
      <c r="B3839" s="40">
        <v>4</v>
      </c>
      <c r="C3839" s="40">
        <v>28</v>
      </c>
      <c r="D3839" s="41">
        <v>11708.64</v>
      </c>
      <c r="E3839" s="30">
        <f t="shared" si="75"/>
        <v>418.16571428571427</v>
      </c>
      <c r="F3839">
        <v>12</v>
      </c>
      <c r="G3839">
        <v>2019</v>
      </c>
      <c r="H3839" s="31">
        <f t="shared" si="74"/>
        <v>7</v>
      </c>
    </row>
    <row r="3840" spans="1:8">
      <c r="A3840" s="40" t="s">
        <v>219</v>
      </c>
      <c r="B3840" s="40">
        <v>13</v>
      </c>
      <c r="C3840" s="40">
        <v>92</v>
      </c>
      <c r="D3840" s="41">
        <v>79510.720000000001</v>
      </c>
      <c r="E3840" s="30">
        <f t="shared" si="75"/>
        <v>864.24695652173909</v>
      </c>
      <c r="F3840">
        <v>12</v>
      </c>
      <c r="G3840">
        <v>2019</v>
      </c>
      <c r="H3840" s="31">
        <f t="shared" si="74"/>
        <v>7.0769230769230766</v>
      </c>
    </row>
    <row r="3841" spans="1:8">
      <c r="A3841" s="40" t="s">
        <v>443</v>
      </c>
      <c r="B3841" s="40">
        <v>38</v>
      </c>
      <c r="C3841" s="40">
        <v>271</v>
      </c>
      <c r="D3841" s="41">
        <v>137130.70000000001</v>
      </c>
      <c r="E3841" s="30">
        <f t="shared" si="75"/>
        <v>506.01734317343175</v>
      </c>
      <c r="F3841">
        <v>12</v>
      </c>
      <c r="G3841">
        <v>2019</v>
      </c>
      <c r="H3841" s="31">
        <f t="shared" si="74"/>
        <v>7.1315789473684212</v>
      </c>
    </row>
    <row r="3842" spans="1:8">
      <c r="A3842" s="40" t="s">
        <v>166</v>
      </c>
      <c r="B3842" s="40">
        <v>3</v>
      </c>
      <c r="C3842" s="40">
        <v>22</v>
      </c>
      <c r="D3842" s="41">
        <v>10653.65</v>
      </c>
      <c r="E3842" s="30">
        <f t="shared" si="75"/>
        <v>484.25681818181818</v>
      </c>
      <c r="F3842">
        <v>12</v>
      </c>
      <c r="G3842">
        <v>2019</v>
      </c>
      <c r="H3842" s="31">
        <f t="shared" si="74"/>
        <v>7.333333333333333</v>
      </c>
    </row>
    <row r="3843" spans="1:8">
      <c r="A3843" s="40" t="s">
        <v>204</v>
      </c>
      <c r="B3843" s="40">
        <v>60</v>
      </c>
      <c r="C3843" s="40">
        <v>443</v>
      </c>
      <c r="D3843" s="41">
        <v>185650.15</v>
      </c>
      <c r="E3843" s="30">
        <f t="shared" si="75"/>
        <v>419.07483069977428</v>
      </c>
      <c r="F3843">
        <v>12</v>
      </c>
      <c r="G3843">
        <v>2019</v>
      </c>
      <c r="H3843" s="31">
        <f t="shared" si="74"/>
        <v>7.3833333333333337</v>
      </c>
    </row>
    <row r="3844" spans="1:8">
      <c r="A3844" s="40" t="s">
        <v>243</v>
      </c>
      <c r="B3844" s="40">
        <v>5</v>
      </c>
      <c r="C3844" s="40">
        <v>37</v>
      </c>
      <c r="D3844" s="41">
        <v>23717.59</v>
      </c>
      <c r="E3844" s="30">
        <f t="shared" si="75"/>
        <v>641.01594594594599</v>
      </c>
      <c r="F3844">
        <v>12</v>
      </c>
      <c r="G3844">
        <v>2019</v>
      </c>
      <c r="H3844" s="31">
        <f t="shared" ref="H3844:H3907" si="76">C3844/B3844</f>
        <v>7.4</v>
      </c>
    </row>
    <row r="3845" spans="1:8">
      <c r="A3845" s="40" t="s">
        <v>207</v>
      </c>
      <c r="B3845" s="40">
        <v>66</v>
      </c>
      <c r="C3845" s="40">
        <v>491</v>
      </c>
      <c r="D3845" s="41">
        <v>270807.19</v>
      </c>
      <c r="E3845" s="30">
        <f t="shared" si="75"/>
        <v>551.54213849287169</v>
      </c>
      <c r="F3845">
        <v>12</v>
      </c>
      <c r="G3845">
        <v>2019</v>
      </c>
      <c r="H3845" s="31">
        <f t="shared" si="76"/>
        <v>7.4393939393939394</v>
      </c>
    </row>
    <row r="3846" spans="1:8">
      <c r="A3846" s="40" t="s">
        <v>308</v>
      </c>
      <c r="B3846" s="40">
        <v>10</v>
      </c>
      <c r="C3846" s="40">
        <v>75</v>
      </c>
      <c r="D3846" s="41">
        <v>60588.47</v>
      </c>
      <c r="E3846" s="30">
        <f t="shared" si="75"/>
        <v>807.84626666666668</v>
      </c>
      <c r="F3846">
        <v>12</v>
      </c>
      <c r="G3846">
        <v>2019</v>
      </c>
      <c r="H3846" s="31">
        <f t="shared" si="76"/>
        <v>7.5</v>
      </c>
    </row>
    <row r="3847" spans="1:8">
      <c r="A3847" s="40" t="s">
        <v>222</v>
      </c>
      <c r="B3847" s="40">
        <v>24</v>
      </c>
      <c r="C3847" s="40">
        <v>182</v>
      </c>
      <c r="D3847" s="41">
        <v>141166.95000000001</v>
      </c>
      <c r="E3847" s="30">
        <f t="shared" si="75"/>
        <v>775.6425824175825</v>
      </c>
      <c r="F3847">
        <v>12</v>
      </c>
      <c r="G3847">
        <v>2019</v>
      </c>
      <c r="H3847" s="31">
        <f t="shared" si="76"/>
        <v>7.583333333333333</v>
      </c>
    </row>
    <row r="3848" spans="1:8">
      <c r="A3848" s="40" t="s">
        <v>217</v>
      </c>
      <c r="B3848" s="40">
        <v>22</v>
      </c>
      <c r="C3848" s="40">
        <v>167</v>
      </c>
      <c r="D3848" s="41">
        <v>69423.42</v>
      </c>
      <c r="E3848" s="30">
        <f t="shared" si="75"/>
        <v>415.7091017964072</v>
      </c>
      <c r="F3848">
        <v>12</v>
      </c>
      <c r="G3848">
        <v>2019</v>
      </c>
      <c r="H3848" s="31">
        <f t="shared" si="76"/>
        <v>7.5909090909090908</v>
      </c>
    </row>
    <row r="3849" spans="1:8">
      <c r="A3849" s="40" t="s">
        <v>245</v>
      </c>
      <c r="B3849" s="40">
        <v>3</v>
      </c>
      <c r="C3849" s="40">
        <v>23</v>
      </c>
      <c r="D3849" s="41">
        <v>8063.5</v>
      </c>
      <c r="E3849" s="30">
        <f t="shared" si="75"/>
        <v>350.58695652173913</v>
      </c>
      <c r="F3849">
        <v>12</v>
      </c>
      <c r="G3849">
        <v>2019</v>
      </c>
      <c r="H3849" s="31">
        <f t="shared" si="76"/>
        <v>7.666666666666667</v>
      </c>
    </row>
    <row r="3850" spans="1:8">
      <c r="A3850" s="40" t="s">
        <v>235</v>
      </c>
      <c r="B3850" s="40">
        <v>70</v>
      </c>
      <c r="C3850" s="40">
        <v>550</v>
      </c>
      <c r="D3850" s="41">
        <v>226965.66</v>
      </c>
      <c r="E3850" s="30">
        <f t="shared" si="75"/>
        <v>412.66483636363637</v>
      </c>
      <c r="F3850">
        <v>12</v>
      </c>
      <c r="G3850">
        <v>2019</v>
      </c>
      <c r="H3850" s="31">
        <f t="shared" si="76"/>
        <v>7.8571428571428568</v>
      </c>
    </row>
    <row r="3851" spans="1:8">
      <c r="A3851" s="40" t="s">
        <v>201</v>
      </c>
      <c r="B3851" s="40">
        <v>2</v>
      </c>
      <c r="C3851" s="40">
        <v>16</v>
      </c>
      <c r="D3851" s="41">
        <v>5401.31</v>
      </c>
      <c r="E3851" s="30">
        <f t="shared" si="75"/>
        <v>337.58187500000003</v>
      </c>
      <c r="F3851">
        <v>12</v>
      </c>
      <c r="G3851">
        <v>2019</v>
      </c>
      <c r="H3851" s="31">
        <f t="shared" si="76"/>
        <v>8</v>
      </c>
    </row>
    <row r="3852" spans="1:8">
      <c r="A3852" s="40" t="s">
        <v>454</v>
      </c>
      <c r="B3852" s="40">
        <v>1</v>
      </c>
      <c r="C3852" s="40">
        <v>8</v>
      </c>
      <c r="D3852" s="41">
        <v>2480</v>
      </c>
      <c r="E3852" s="30">
        <f t="shared" si="75"/>
        <v>310</v>
      </c>
      <c r="F3852">
        <v>12</v>
      </c>
      <c r="G3852">
        <v>2019</v>
      </c>
      <c r="H3852" s="31">
        <f t="shared" si="76"/>
        <v>8</v>
      </c>
    </row>
    <row r="3853" spans="1:8">
      <c r="A3853" s="40" t="s">
        <v>210</v>
      </c>
      <c r="B3853" s="40">
        <v>20</v>
      </c>
      <c r="C3853" s="40">
        <v>161</v>
      </c>
      <c r="D3853" s="41">
        <v>196903.95</v>
      </c>
      <c r="E3853" s="30">
        <f t="shared" si="75"/>
        <v>1223.0059006211181</v>
      </c>
      <c r="F3853">
        <v>12</v>
      </c>
      <c r="G3853">
        <v>2019</v>
      </c>
      <c r="H3853" s="31">
        <f t="shared" si="76"/>
        <v>8.0500000000000007</v>
      </c>
    </row>
    <row r="3854" spans="1:8">
      <c r="A3854" s="40" t="s">
        <v>227</v>
      </c>
      <c r="B3854" s="40">
        <v>791</v>
      </c>
      <c r="C3854" s="40">
        <v>6399</v>
      </c>
      <c r="D3854" s="41">
        <v>3051020.44</v>
      </c>
      <c r="E3854" s="30">
        <f t="shared" si="75"/>
        <v>476.79644319424909</v>
      </c>
      <c r="F3854">
        <v>12</v>
      </c>
      <c r="G3854">
        <v>2019</v>
      </c>
      <c r="H3854" s="31">
        <f t="shared" si="76"/>
        <v>8.0897597977243993</v>
      </c>
    </row>
    <row r="3855" spans="1:8">
      <c r="A3855" s="40" t="s">
        <v>220</v>
      </c>
      <c r="B3855" s="40">
        <v>123</v>
      </c>
      <c r="C3855" s="40">
        <v>999</v>
      </c>
      <c r="D3855" s="41">
        <v>577249.24</v>
      </c>
      <c r="E3855" s="30">
        <f t="shared" si="75"/>
        <v>577.82706706706711</v>
      </c>
      <c r="F3855">
        <v>12</v>
      </c>
      <c r="G3855">
        <v>2019</v>
      </c>
      <c r="H3855" s="31">
        <f t="shared" si="76"/>
        <v>8.1219512195121943</v>
      </c>
    </row>
    <row r="3856" spans="1:8">
      <c r="A3856" s="40" t="s">
        <v>202</v>
      </c>
      <c r="B3856" s="40">
        <v>5</v>
      </c>
      <c r="C3856" s="40">
        <v>41</v>
      </c>
      <c r="D3856" s="41">
        <v>18073.599999999999</v>
      </c>
      <c r="E3856" s="30">
        <f t="shared" si="75"/>
        <v>440.81951219512189</v>
      </c>
      <c r="F3856">
        <v>12</v>
      </c>
      <c r="G3856">
        <v>2019</v>
      </c>
      <c r="H3856" s="31">
        <f t="shared" si="76"/>
        <v>8.1999999999999993</v>
      </c>
    </row>
    <row r="3857" spans="1:8">
      <c r="A3857" s="40" t="s">
        <v>249</v>
      </c>
      <c r="B3857" s="40">
        <v>7</v>
      </c>
      <c r="C3857" s="40">
        <v>58</v>
      </c>
      <c r="D3857" s="41">
        <v>24442.28</v>
      </c>
      <c r="E3857" s="30">
        <f t="shared" si="75"/>
        <v>421.41862068965514</v>
      </c>
      <c r="F3857">
        <v>12</v>
      </c>
      <c r="G3857">
        <v>2019</v>
      </c>
      <c r="H3857" s="31">
        <f t="shared" si="76"/>
        <v>8.2857142857142865</v>
      </c>
    </row>
    <row r="3858" spans="1:8">
      <c r="A3858" s="40" t="s">
        <v>226</v>
      </c>
      <c r="B3858" s="40">
        <v>15</v>
      </c>
      <c r="C3858" s="40">
        <v>126</v>
      </c>
      <c r="D3858" s="41">
        <v>43006.68</v>
      </c>
      <c r="E3858" s="30">
        <f t="shared" si="75"/>
        <v>341.32285714285712</v>
      </c>
      <c r="F3858">
        <v>12</v>
      </c>
      <c r="G3858">
        <v>2019</v>
      </c>
      <c r="H3858" s="31">
        <f t="shared" si="76"/>
        <v>8.4</v>
      </c>
    </row>
    <row r="3859" spans="1:8">
      <c r="A3859" s="40" t="s">
        <v>251</v>
      </c>
      <c r="B3859" s="40">
        <v>2</v>
      </c>
      <c r="C3859" s="40">
        <v>17</v>
      </c>
      <c r="D3859" s="41">
        <v>5128.38</v>
      </c>
      <c r="E3859" s="30">
        <f t="shared" si="75"/>
        <v>301.6694117647059</v>
      </c>
      <c r="F3859">
        <v>12</v>
      </c>
      <c r="G3859">
        <v>2019</v>
      </c>
      <c r="H3859" s="31">
        <f t="shared" si="76"/>
        <v>8.5</v>
      </c>
    </row>
    <row r="3860" spans="1:8">
      <c r="A3860" s="40" t="s">
        <v>240</v>
      </c>
      <c r="B3860" s="40">
        <v>7</v>
      </c>
      <c r="C3860" s="40">
        <v>61</v>
      </c>
      <c r="D3860" s="41">
        <v>25060.05</v>
      </c>
      <c r="E3860" s="30">
        <f t="shared" ref="E3860:E3923" si="77">D3860/C3860</f>
        <v>410.82049180327868</v>
      </c>
      <c r="F3860">
        <v>12</v>
      </c>
      <c r="G3860">
        <v>2019</v>
      </c>
      <c r="H3860" s="31">
        <f t="shared" si="76"/>
        <v>8.7142857142857135</v>
      </c>
    </row>
    <row r="3861" spans="1:8">
      <c r="A3861" s="40" t="s">
        <v>236</v>
      </c>
      <c r="B3861" s="40">
        <v>84</v>
      </c>
      <c r="C3861" s="40">
        <v>733</v>
      </c>
      <c r="D3861" s="41">
        <v>312316.93</v>
      </c>
      <c r="E3861" s="30">
        <f t="shared" si="77"/>
        <v>426.08039563437927</v>
      </c>
      <c r="F3861">
        <v>12</v>
      </c>
      <c r="G3861">
        <v>2019</v>
      </c>
      <c r="H3861" s="31">
        <f t="shared" si="76"/>
        <v>8.7261904761904763</v>
      </c>
    </row>
    <row r="3862" spans="1:8">
      <c r="A3862" s="40" t="s">
        <v>452</v>
      </c>
      <c r="B3862" s="40">
        <v>3</v>
      </c>
      <c r="C3862" s="40">
        <v>27</v>
      </c>
      <c r="D3862" s="41">
        <v>8519.23</v>
      </c>
      <c r="E3862" s="30">
        <f t="shared" si="77"/>
        <v>315.52703703703702</v>
      </c>
      <c r="F3862">
        <v>12</v>
      </c>
      <c r="G3862">
        <v>2019</v>
      </c>
      <c r="H3862" s="31">
        <f t="shared" si="76"/>
        <v>9</v>
      </c>
    </row>
    <row r="3863" spans="1:8">
      <c r="A3863" s="40" t="s">
        <v>231</v>
      </c>
      <c r="B3863" s="40">
        <v>5</v>
      </c>
      <c r="C3863" s="40">
        <v>45</v>
      </c>
      <c r="D3863" s="41">
        <v>16486.580000000002</v>
      </c>
      <c r="E3863" s="30">
        <f t="shared" si="77"/>
        <v>366.36844444444449</v>
      </c>
      <c r="F3863">
        <v>12</v>
      </c>
      <c r="G3863">
        <v>2019</v>
      </c>
      <c r="H3863" s="31">
        <f t="shared" si="76"/>
        <v>9</v>
      </c>
    </row>
    <row r="3864" spans="1:8">
      <c r="A3864" s="40" t="s">
        <v>475</v>
      </c>
      <c r="B3864" s="40">
        <v>2</v>
      </c>
      <c r="C3864" s="40">
        <v>18</v>
      </c>
      <c r="D3864" s="41">
        <v>9830</v>
      </c>
      <c r="E3864" s="30">
        <f t="shared" si="77"/>
        <v>546.11111111111109</v>
      </c>
      <c r="F3864">
        <v>12</v>
      </c>
      <c r="G3864">
        <v>2019</v>
      </c>
      <c r="H3864" s="31">
        <f t="shared" si="76"/>
        <v>9</v>
      </c>
    </row>
    <row r="3865" spans="1:8">
      <c r="A3865" s="40" t="s">
        <v>234</v>
      </c>
      <c r="B3865" s="40">
        <v>825</v>
      </c>
      <c r="C3865" s="40">
        <v>7444</v>
      </c>
      <c r="D3865" s="41">
        <v>2597162.9500000002</v>
      </c>
      <c r="E3865" s="30">
        <f t="shared" si="77"/>
        <v>348.89346453519613</v>
      </c>
      <c r="F3865">
        <v>12</v>
      </c>
      <c r="G3865">
        <v>2019</v>
      </c>
      <c r="H3865" s="31">
        <f t="shared" si="76"/>
        <v>9.0230303030303034</v>
      </c>
    </row>
    <row r="3866" spans="1:8">
      <c r="A3866" s="40" t="s">
        <v>429</v>
      </c>
      <c r="B3866" s="40">
        <v>8</v>
      </c>
      <c r="C3866" s="40">
        <v>73</v>
      </c>
      <c r="D3866" s="41">
        <v>29625.599999999999</v>
      </c>
      <c r="E3866" s="30">
        <f t="shared" si="77"/>
        <v>405.83013698630134</v>
      </c>
      <c r="F3866">
        <v>12</v>
      </c>
      <c r="G3866">
        <v>2019</v>
      </c>
      <c r="H3866" s="31">
        <f t="shared" si="76"/>
        <v>9.125</v>
      </c>
    </row>
    <row r="3867" spans="1:8">
      <c r="A3867" s="40" t="s">
        <v>228</v>
      </c>
      <c r="B3867" s="40">
        <v>920</v>
      </c>
      <c r="C3867" s="40">
        <v>8455</v>
      </c>
      <c r="D3867" s="41">
        <v>3652537.18</v>
      </c>
      <c r="E3867" s="30">
        <f t="shared" si="77"/>
        <v>431.9973010053223</v>
      </c>
      <c r="F3867">
        <v>12</v>
      </c>
      <c r="G3867">
        <v>2019</v>
      </c>
      <c r="H3867" s="31">
        <f t="shared" si="76"/>
        <v>9.1902173913043477</v>
      </c>
    </row>
    <row r="3868" spans="1:8">
      <c r="A3868" s="40" t="s">
        <v>435</v>
      </c>
      <c r="B3868" s="40">
        <v>8</v>
      </c>
      <c r="C3868" s="40">
        <v>74</v>
      </c>
      <c r="D3868" s="41">
        <v>35766.9</v>
      </c>
      <c r="E3868" s="30">
        <f t="shared" si="77"/>
        <v>483.33648648648648</v>
      </c>
      <c r="F3868">
        <v>12</v>
      </c>
      <c r="G3868">
        <v>2019</v>
      </c>
      <c r="H3868" s="31">
        <f t="shared" si="76"/>
        <v>9.25</v>
      </c>
    </row>
    <row r="3869" spans="1:8">
      <c r="A3869" s="40" t="s">
        <v>238</v>
      </c>
      <c r="B3869" s="40">
        <v>594</v>
      </c>
      <c r="C3869" s="40">
        <v>5512</v>
      </c>
      <c r="D3869" s="41">
        <v>2405172.19</v>
      </c>
      <c r="E3869" s="30">
        <f t="shared" si="77"/>
        <v>436.35199383164007</v>
      </c>
      <c r="F3869">
        <v>12</v>
      </c>
      <c r="G3869">
        <v>2019</v>
      </c>
      <c r="H3869" s="31">
        <f t="shared" si="76"/>
        <v>9.2794612794612803</v>
      </c>
    </row>
    <row r="3870" spans="1:8">
      <c r="A3870" s="40" t="s">
        <v>242</v>
      </c>
      <c r="B3870" s="40">
        <v>14</v>
      </c>
      <c r="C3870" s="40">
        <v>132</v>
      </c>
      <c r="D3870" s="41">
        <v>184150.39999999999</v>
      </c>
      <c r="E3870" s="30">
        <f t="shared" si="77"/>
        <v>1395.0787878787878</v>
      </c>
      <c r="F3870">
        <v>12</v>
      </c>
      <c r="G3870">
        <v>2019</v>
      </c>
      <c r="H3870" s="31">
        <f t="shared" si="76"/>
        <v>9.4285714285714288</v>
      </c>
    </row>
    <row r="3871" spans="1:8">
      <c r="A3871" s="40" t="s">
        <v>437</v>
      </c>
      <c r="B3871" s="40">
        <v>2</v>
      </c>
      <c r="C3871" s="40">
        <v>20</v>
      </c>
      <c r="D3871" s="41">
        <v>3014.01</v>
      </c>
      <c r="E3871" s="30">
        <f t="shared" si="77"/>
        <v>150.70050000000001</v>
      </c>
      <c r="F3871">
        <v>12</v>
      </c>
      <c r="G3871">
        <v>2019</v>
      </c>
      <c r="H3871" s="31">
        <f t="shared" si="76"/>
        <v>10</v>
      </c>
    </row>
    <row r="3872" spans="1:8">
      <c r="A3872" s="40" t="s">
        <v>261</v>
      </c>
      <c r="B3872" s="40">
        <v>24</v>
      </c>
      <c r="C3872" s="40">
        <v>240</v>
      </c>
      <c r="D3872" s="41">
        <v>123162.84</v>
      </c>
      <c r="E3872" s="30">
        <f t="shared" si="77"/>
        <v>513.17849999999999</v>
      </c>
      <c r="F3872">
        <v>12</v>
      </c>
      <c r="G3872">
        <v>2019</v>
      </c>
      <c r="H3872" s="31">
        <f t="shared" si="76"/>
        <v>10</v>
      </c>
    </row>
    <row r="3873" spans="1:8">
      <c r="A3873" s="40" t="s">
        <v>214</v>
      </c>
      <c r="B3873" s="40">
        <v>1</v>
      </c>
      <c r="C3873" s="40">
        <v>10</v>
      </c>
      <c r="D3873" s="41">
        <v>840</v>
      </c>
      <c r="E3873" s="30">
        <f t="shared" si="77"/>
        <v>84</v>
      </c>
      <c r="F3873">
        <v>12</v>
      </c>
      <c r="G3873">
        <v>2019</v>
      </c>
      <c r="H3873" s="31">
        <f t="shared" si="76"/>
        <v>10</v>
      </c>
    </row>
    <row r="3874" spans="1:8">
      <c r="A3874" s="40" t="s">
        <v>250</v>
      </c>
      <c r="B3874" s="40">
        <v>62</v>
      </c>
      <c r="C3874" s="40">
        <v>634</v>
      </c>
      <c r="D3874" s="41">
        <v>308677.63</v>
      </c>
      <c r="E3874" s="30">
        <f t="shared" si="77"/>
        <v>486.87323343848578</v>
      </c>
      <c r="F3874">
        <v>12</v>
      </c>
      <c r="G3874">
        <v>2019</v>
      </c>
      <c r="H3874" s="31">
        <f t="shared" si="76"/>
        <v>10.225806451612904</v>
      </c>
    </row>
    <row r="3875" spans="1:8">
      <c r="A3875" s="40" t="s">
        <v>453</v>
      </c>
      <c r="B3875" s="40">
        <v>4</v>
      </c>
      <c r="C3875" s="40">
        <v>41</v>
      </c>
      <c r="D3875" s="41">
        <v>12362.46</v>
      </c>
      <c r="E3875" s="30">
        <f t="shared" si="77"/>
        <v>301.52341463414632</v>
      </c>
      <c r="F3875">
        <v>12</v>
      </c>
      <c r="G3875">
        <v>2019</v>
      </c>
      <c r="H3875" s="31">
        <f t="shared" si="76"/>
        <v>10.25</v>
      </c>
    </row>
    <row r="3876" spans="1:8">
      <c r="A3876" s="40" t="s">
        <v>257</v>
      </c>
      <c r="B3876" s="40">
        <v>193</v>
      </c>
      <c r="C3876" s="40">
        <v>2000</v>
      </c>
      <c r="D3876" s="41">
        <v>1635194.09</v>
      </c>
      <c r="E3876" s="30">
        <f t="shared" si="77"/>
        <v>817.59704500000009</v>
      </c>
      <c r="F3876">
        <v>12</v>
      </c>
      <c r="G3876">
        <v>2019</v>
      </c>
      <c r="H3876" s="31">
        <f t="shared" si="76"/>
        <v>10.362694300518134</v>
      </c>
    </row>
    <row r="3877" spans="1:8">
      <c r="A3877" s="40" t="s">
        <v>270</v>
      </c>
      <c r="B3877" s="40">
        <v>28</v>
      </c>
      <c r="C3877" s="40">
        <v>292</v>
      </c>
      <c r="D3877" s="41">
        <v>118989.5</v>
      </c>
      <c r="E3877" s="30">
        <f t="shared" si="77"/>
        <v>407.4982876712329</v>
      </c>
      <c r="F3877">
        <v>12</v>
      </c>
      <c r="G3877">
        <v>2019</v>
      </c>
      <c r="H3877" s="31">
        <f t="shared" si="76"/>
        <v>10.428571428571429</v>
      </c>
    </row>
    <row r="3878" spans="1:8">
      <c r="A3878" s="40" t="s">
        <v>255</v>
      </c>
      <c r="B3878" s="40">
        <v>145</v>
      </c>
      <c r="C3878" s="40">
        <v>1516</v>
      </c>
      <c r="D3878" s="41">
        <v>712984.96</v>
      </c>
      <c r="E3878" s="30">
        <f t="shared" si="77"/>
        <v>470.30670184696567</v>
      </c>
      <c r="F3878">
        <v>12</v>
      </c>
      <c r="G3878">
        <v>2019</v>
      </c>
      <c r="H3878" s="31">
        <f t="shared" si="76"/>
        <v>10.455172413793104</v>
      </c>
    </row>
    <row r="3879" spans="1:8">
      <c r="A3879" s="40" t="s">
        <v>474</v>
      </c>
      <c r="B3879" s="40">
        <v>2</v>
      </c>
      <c r="C3879" s="40">
        <v>21</v>
      </c>
      <c r="D3879" s="41">
        <v>6911.68</v>
      </c>
      <c r="E3879" s="30">
        <f t="shared" si="77"/>
        <v>329.12761904761908</v>
      </c>
      <c r="F3879">
        <v>12</v>
      </c>
      <c r="G3879">
        <v>2019</v>
      </c>
      <c r="H3879" s="31">
        <f t="shared" si="76"/>
        <v>10.5</v>
      </c>
    </row>
    <row r="3880" spans="1:8">
      <c r="A3880" s="40" t="s">
        <v>191</v>
      </c>
      <c r="B3880" s="40">
        <v>4</v>
      </c>
      <c r="C3880" s="40">
        <v>42</v>
      </c>
      <c r="D3880" s="41">
        <v>14581.83</v>
      </c>
      <c r="E3880" s="30">
        <f t="shared" si="77"/>
        <v>347.18642857142856</v>
      </c>
      <c r="F3880">
        <v>12</v>
      </c>
      <c r="G3880">
        <v>2019</v>
      </c>
      <c r="H3880" s="31">
        <f t="shared" si="76"/>
        <v>10.5</v>
      </c>
    </row>
    <row r="3881" spans="1:8">
      <c r="A3881" s="40" t="s">
        <v>286</v>
      </c>
      <c r="B3881" s="40">
        <v>30</v>
      </c>
      <c r="C3881" s="40">
        <v>326</v>
      </c>
      <c r="D3881" s="41">
        <v>124822.87</v>
      </c>
      <c r="E3881" s="30">
        <f t="shared" si="77"/>
        <v>382.89223926380367</v>
      </c>
      <c r="F3881">
        <v>12</v>
      </c>
      <c r="G3881">
        <v>2019</v>
      </c>
      <c r="H3881" s="31">
        <f t="shared" si="76"/>
        <v>10.866666666666667</v>
      </c>
    </row>
    <row r="3882" spans="1:8">
      <c r="A3882" s="40" t="s">
        <v>269</v>
      </c>
      <c r="B3882" s="40">
        <v>10</v>
      </c>
      <c r="C3882" s="40">
        <v>109</v>
      </c>
      <c r="D3882" s="41">
        <v>56391.12</v>
      </c>
      <c r="E3882" s="30">
        <f t="shared" si="77"/>
        <v>517.34972477064218</v>
      </c>
      <c r="F3882">
        <v>12</v>
      </c>
      <c r="G3882">
        <v>2019</v>
      </c>
      <c r="H3882" s="31">
        <f t="shared" si="76"/>
        <v>10.9</v>
      </c>
    </row>
    <row r="3883" spans="1:8">
      <c r="A3883" s="40" t="s">
        <v>253</v>
      </c>
      <c r="B3883" s="40">
        <v>24</v>
      </c>
      <c r="C3883" s="40">
        <v>262</v>
      </c>
      <c r="D3883" s="41">
        <v>134241.98000000001</v>
      </c>
      <c r="E3883" s="30">
        <f t="shared" si="77"/>
        <v>512.37396946564888</v>
      </c>
      <c r="F3883">
        <v>12</v>
      </c>
      <c r="G3883">
        <v>2019</v>
      </c>
      <c r="H3883" s="31">
        <f t="shared" si="76"/>
        <v>10.916666666666666</v>
      </c>
    </row>
    <row r="3884" spans="1:8">
      <c r="A3884" s="40" t="s">
        <v>254</v>
      </c>
      <c r="B3884" s="40">
        <v>52</v>
      </c>
      <c r="C3884" s="40">
        <v>571</v>
      </c>
      <c r="D3884" s="41">
        <v>345888.59</v>
      </c>
      <c r="E3884" s="30">
        <f t="shared" si="77"/>
        <v>605.75935201401057</v>
      </c>
      <c r="F3884">
        <v>12</v>
      </c>
      <c r="G3884">
        <v>2019</v>
      </c>
      <c r="H3884" s="31">
        <f t="shared" si="76"/>
        <v>10.98076923076923</v>
      </c>
    </row>
    <row r="3885" spans="1:8">
      <c r="A3885" s="40" t="s">
        <v>256</v>
      </c>
      <c r="B3885" s="40">
        <v>125</v>
      </c>
      <c r="C3885" s="40">
        <v>1373</v>
      </c>
      <c r="D3885" s="41">
        <v>725556.25</v>
      </c>
      <c r="E3885" s="30">
        <f t="shared" si="77"/>
        <v>528.44592134013112</v>
      </c>
      <c r="F3885">
        <v>12</v>
      </c>
      <c r="G3885">
        <v>2019</v>
      </c>
      <c r="H3885" s="31">
        <f t="shared" si="76"/>
        <v>10.984</v>
      </c>
    </row>
    <row r="3886" spans="1:8">
      <c r="A3886" s="40" t="s">
        <v>239</v>
      </c>
      <c r="B3886" s="40">
        <v>570</v>
      </c>
      <c r="C3886" s="40">
        <v>6317</v>
      </c>
      <c r="D3886" s="41">
        <v>3817110.15</v>
      </c>
      <c r="E3886" s="30">
        <f t="shared" si="77"/>
        <v>604.25995725819212</v>
      </c>
      <c r="F3886">
        <v>12</v>
      </c>
      <c r="G3886">
        <v>2019</v>
      </c>
      <c r="H3886" s="31">
        <f t="shared" si="76"/>
        <v>11.082456140350876</v>
      </c>
    </row>
    <row r="3887" spans="1:8">
      <c r="A3887" s="40" t="s">
        <v>195</v>
      </c>
      <c r="B3887" s="40">
        <v>13</v>
      </c>
      <c r="C3887" s="40">
        <v>145</v>
      </c>
      <c r="D3887" s="41">
        <v>58417.32</v>
      </c>
      <c r="E3887" s="30">
        <f t="shared" si="77"/>
        <v>402.87806896551723</v>
      </c>
      <c r="F3887">
        <v>12</v>
      </c>
      <c r="G3887">
        <v>2019</v>
      </c>
      <c r="H3887" s="31">
        <f t="shared" si="76"/>
        <v>11.153846153846153</v>
      </c>
    </row>
    <row r="3888" spans="1:8">
      <c r="A3888" s="40" t="s">
        <v>282</v>
      </c>
      <c r="B3888" s="40">
        <v>12</v>
      </c>
      <c r="C3888" s="40">
        <v>135</v>
      </c>
      <c r="D3888" s="41">
        <v>71213.210000000006</v>
      </c>
      <c r="E3888" s="30">
        <f t="shared" si="77"/>
        <v>527.50525925925933</v>
      </c>
      <c r="F3888">
        <v>12</v>
      </c>
      <c r="G3888">
        <v>2019</v>
      </c>
      <c r="H3888" s="31">
        <f t="shared" si="76"/>
        <v>11.25</v>
      </c>
    </row>
    <row r="3889" spans="1:8">
      <c r="A3889" s="40" t="s">
        <v>275</v>
      </c>
      <c r="B3889" s="40">
        <v>15</v>
      </c>
      <c r="C3889" s="40">
        <v>172</v>
      </c>
      <c r="D3889" s="41">
        <v>65605.05</v>
      </c>
      <c r="E3889" s="30">
        <f t="shared" si="77"/>
        <v>381.4247093023256</v>
      </c>
      <c r="F3889">
        <v>12</v>
      </c>
      <c r="G3889">
        <v>2019</v>
      </c>
      <c r="H3889" s="31">
        <f t="shared" si="76"/>
        <v>11.466666666666667</v>
      </c>
    </row>
    <row r="3890" spans="1:8">
      <c r="A3890" s="40" t="s">
        <v>375</v>
      </c>
      <c r="B3890" s="40">
        <v>28</v>
      </c>
      <c r="C3890" s="40">
        <v>325</v>
      </c>
      <c r="D3890" s="41">
        <v>322237.84999999998</v>
      </c>
      <c r="E3890" s="30">
        <f t="shared" si="77"/>
        <v>991.50107692307688</v>
      </c>
      <c r="F3890">
        <v>12</v>
      </c>
      <c r="G3890">
        <v>2019</v>
      </c>
      <c r="H3890" s="31">
        <f t="shared" si="76"/>
        <v>11.607142857142858</v>
      </c>
    </row>
    <row r="3891" spans="1:8">
      <c r="A3891" s="40" t="s">
        <v>262</v>
      </c>
      <c r="B3891" s="40">
        <v>253</v>
      </c>
      <c r="C3891" s="40">
        <v>2987</v>
      </c>
      <c r="D3891" s="41">
        <v>1366688.46</v>
      </c>
      <c r="E3891" s="30">
        <f t="shared" si="77"/>
        <v>457.54551724137929</v>
      </c>
      <c r="F3891">
        <v>12</v>
      </c>
      <c r="G3891">
        <v>2019</v>
      </c>
      <c r="H3891" s="31">
        <f t="shared" si="76"/>
        <v>11.806324110671937</v>
      </c>
    </row>
    <row r="3892" spans="1:8">
      <c r="A3892" s="40" t="s">
        <v>213</v>
      </c>
      <c r="B3892" s="40">
        <v>1</v>
      </c>
      <c r="C3892" s="40">
        <v>12</v>
      </c>
      <c r="D3892" s="41">
        <v>9254.9</v>
      </c>
      <c r="E3892" s="30">
        <f t="shared" si="77"/>
        <v>771.24166666666667</v>
      </c>
      <c r="F3892">
        <v>12</v>
      </c>
      <c r="G3892">
        <v>2019</v>
      </c>
      <c r="H3892" s="31">
        <f t="shared" si="76"/>
        <v>12</v>
      </c>
    </row>
    <row r="3893" spans="1:8">
      <c r="A3893" s="40" t="s">
        <v>263</v>
      </c>
      <c r="B3893" s="40">
        <v>295</v>
      </c>
      <c r="C3893" s="40">
        <v>3544</v>
      </c>
      <c r="D3893" s="41">
        <v>2570969.0099999998</v>
      </c>
      <c r="E3893" s="30">
        <f t="shared" si="77"/>
        <v>725.44272291196387</v>
      </c>
      <c r="F3893">
        <v>12</v>
      </c>
      <c r="G3893">
        <v>2019</v>
      </c>
      <c r="H3893" s="31">
        <f t="shared" si="76"/>
        <v>12.013559322033899</v>
      </c>
    </row>
    <row r="3894" spans="1:8">
      <c r="A3894" s="40" t="s">
        <v>160</v>
      </c>
      <c r="B3894" s="40">
        <v>8</v>
      </c>
      <c r="C3894" s="40">
        <v>97</v>
      </c>
      <c r="D3894" s="41">
        <v>45132.17</v>
      </c>
      <c r="E3894" s="30">
        <f t="shared" si="77"/>
        <v>465.28010309278346</v>
      </c>
      <c r="F3894">
        <v>12</v>
      </c>
      <c r="G3894">
        <v>2019</v>
      </c>
      <c r="H3894" s="31">
        <f t="shared" si="76"/>
        <v>12.125</v>
      </c>
    </row>
    <row r="3895" spans="1:8">
      <c r="A3895" s="40" t="s">
        <v>272</v>
      </c>
      <c r="B3895" s="40">
        <v>785</v>
      </c>
      <c r="C3895" s="40">
        <v>9562</v>
      </c>
      <c r="D3895" s="41">
        <v>4252740.54</v>
      </c>
      <c r="E3895" s="30">
        <f t="shared" si="77"/>
        <v>444.7542919891236</v>
      </c>
      <c r="F3895">
        <v>12</v>
      </c>
      <c r="G3895">
        <v>2019</v>
      </c>
      <c r="H3895" s="31">
        <f t="shared" si="76"/>
        <v>12.180891719745222</v>
      </c>
    </row>
    <row r="3896" spans="1:8">
      <c r="A3896" s="40" t="s">
        <v>273</v>
      </c>
      <c r="B3896" s="40">
        <v>226</v>
      </c>
      <c r="C3896" s="40">
        <v>2768</v>
      </c>
      <c r="D3896" s="41">
        <v>2701285.71</v>
      </c>
      <c r="E3896" s="30">
        <f t="shared" si="77"/>
        <v>975.89801661849708</v>
      </c>
      <c r="F3896">
        <v>12</v>
      </c>
      <c r="G3896">
        <v>2019</v>
      </c>
      <c r="H3896" s="31">
        <f t="shared" si="76"/>
        <v>12.247787610619469</v>
      </c>
    </row>
    <row r="3897" spans="1:8">
      <c r="A3897" s="40" t="s">
        <v>244</v>
      </c>
      <c r="B3897" s="40">
        <v>6</v>
      </c>
      <c r="C3897" s="40">
        <v>74</v>
      </c>
      <c r="D3897" s="41">
        <v>37875.31</v>
      </c>
      <c r="E3897" s="30">
        <f t="shared" si="77"/>
        <v>511.82851351351349</v>
      </c>
      <c r="F3897">
        <v>12</v>
      </c>
      <c r="G3897">
        <v>2019</v>
      </c>
      <c r="H3897" s="31">
        <f t="shared" si="76"/>
        <v>12.333333333333334</v>
      </c>
    </row>
    <row r="3898" spans="1:8">
      <c r="A3898" s="40" t="s">
        <v>271</v>
      </c>
      <c r="B3898" s="40">
        <v>151</v>
      </c>
      <c r="C3898" s="40">
        <v>1874</v>
      </c>
      <c r="D3898" s="41">
        <v>955575.17</v>
      </c>
      <c r="E3898" s="30">
        <f t="shared" si="77"/>
        <v>509.91204375667024</v>
      </c>
      <c r="F3898">
        <v>12</v>
      </c>
      <c r="G3898">
        <v>2019</v>
      </c>
      <c r="H3898" s="31">
        <f t="shared" si="76"/>
        <v>12.410596026490067</v>
      </c>
    </row>
    <row r="3899" spans="1:8">
      <c r="A3899" s="40" t="s">
        <v>277</v>
      </c>
      <c r="B3899" s="40">
        <v>64</v>
      </c>
      <c r="C3899" s="40">
        <v>795</v>
      </c>
      <c r="D3899" s="41">
        <v>377280.95</v>
      </c>
      <c r="E3899" s="30">
        <f t="shared" si="77"/>
        <v>474.56723270440256</v>
      </c>
      <c r="F3899">
        <v>12</v>
      </c>
      <c r="G3899">
        <v>2019</v>
      </c>
      <c r="H3899" s="31">
        <f t="shared" si="76"/>
        <v>12.421875</v>
      </c>
    </row>
    <row r="3900" spans="1:8">
      <c r="A3900" s="40" t="s">
        <v>265</v>
      </c>
      <c r="B3900" s="40">
        <v>30</v>
      </c>
      <c r="C3900" s="40">
        <v>376</v>
      </c>
      <c r="D3900" s="41">
        <v>195745.82</v>
      </c>
      <c r="E3900" s="30">
        <f t="shared" si="77"/>
        <v>520.60058510638305</v>
      </c>
      <c r="F3900">
        <v>12</v>
      </c>
      <c r="G3900">
        <v>2019</v>
      </c>
      <c r="H3900" s="31">
        <f t="shared" si="76"/>
        <v>12.533333333333333</v>
      </c>
    </row>
    <row r="3901" spans="1:8">
      <c r="A3901" s="40" t="s">
        <v>259</v>
      </c>
      <c r="B3901" s="40">
        <v>1831</v>
      </c>
      <c r="C3901" s="40">
        <v>23033</v>
      </c>
      <c r="D3901" s="41">
        <v>12280492.109999999</v>
      </c>
      <c r="E3901" s="30">
        <f t="shared" si="77"/>
        <v>533.16945730039504</v>
      </c>
      <c r="F3901">
        <v>12</v>
      </c>
      <c r="G3901">
        <v>2019</v>
      </c>
      <c r="H3901" s="31">
        <f t="shared" si="76"/>
        <v>12.579464773347897</v>
      </c>
    </row>
    <row r="3902" spans="1:8">
      <c r="A3902" s="40" t="s">
        <v>223</v>
      </c>
      <c r="B3902" s="40">
        <v>114</v>
      </c>
      <c r="C3902" s="40">
        <v>1447</v>
      </c>
      <c r="D3902" s="41">
        <v>589437.73</v>
      </c>
      <c r="E3902" s="30">
        <f t="shared" si="77"/>
        <v>407.35157567380787</v>
      </c>
      <c r="F3902">
        <v>12</v>
      </c>
      <c r="G3902">
        <v>2019</v>
      </c>
      <c r="H3902" s="31">
        <f t="shared" si="76"/>
        <v>12.692982456140351</v>
      </c>
    </row>
    <row r="3903" spans="1:8">
      <c r="A3903" s="40" t="s">
        <v>313</v>
      </c>
      <c r="B3903" s="40">
        <v>45</v>
      </c>
      <c r="C3903" s="40">
        <v>573</v>
      </c>
      <c r="D3903" s="41">
        <v>287277.53999999998</v>
      </c>
      <c r="E3903" s="30">
        <f t="shared" si="77"/>
        <v>501.35696335078529</v>
      </c>
      <c r="F3903">
        <v>12</v>
      </c>
      <c r="G3903">
        <v>2019</v>
      </c>
      <c r="H3903" s="31">
        <f t="shared" si="76"/>
        <v>12.733333333333333</v>
      </c>
    </row>
    <row r="3904" spans="1:8">
      <c r="A3904" s="40" t="s">
        <v>276</v>
      </c>
      <c r="B3904" s="40">
        <v>12</v>
      </c>
      <c r="C3904" s="40">
        <v>153</v>
      </c>
      <c r="D3904" s="41">
        <v>136665.15</v>
      </c>
      <c r="E3904" s="30">
        <f t="shared" si="77"/>
        <v>893.23627450980393</v>
      </c>
      <c r="F3904">
        <v>12</v>
      </c>
      <c r="G3904">
        <v>2019</v>
      </c>
      <c r="H3904" s="31">
        <f t="shared" si="76"/>
        <v>12.75</v>
      </c>
    </row>
    <row r="3905" spans="1:8">
      <c r="A3905" s="40" t="s">
        <v>258</v>
      </c>
      <c r="B3905" s="40">
        <v>12</v>
      </c>
      <c r="C3905" s="40">
        <v>154</v>
      </c>
      <c r="D3905" s="41">
        <v>55874</v>
      </c>
      <c r="E3905" s="30">
        <f t="shared" si="77"/>
        <v>362.81818181818181</v>
      </c>
      <c r="F3905">
        <v>12</v>
      </c>
      <c r="G3905">
        <v>2019</v>
      </c>
      <c r="H3905" s="31">
        <f t="shared" si="76"/>
        <v>12.833333333333334</v>
      </c>
    </row>
    <row r="3906" spans="1:8">
      <c r="A3906" s="40" t="s">
        <v>296</v>
      </c>
      <c r="B3906" s="40">
        <v>5</v>
      </c>
      <c r="C3906" s="40">
        <v>65</v>
      </c>
      <c r="D3906" s="41">
        <v>41633.69</v>
      </c>
      <c r="E3906" s="30">
        <f t="shared" si="77"/>
        <v>640.51830769230776</v>
      </c>
      <c r="F3906">
        <v>12</v>
      </c>
      <c r="G3906">
        <v>2019</v>
      </c>
      <c r="H3906" s="31">
        <f t="shared" si="76"/>
        <v>13</v>
      </c>
    </row>
    <row r="3907" spans="1:8">
      <c r="A3907" s="40" t="s">
        <v>225</v>
      </c>
      <c r="B3907" s="40">
        <v>10</v>
      </c>
      <c r="C3907" s="40">
        <v>133</v>
      </c>
      <c r="D3907" s="41">
        <v>116389.26</v>
      </c>
      <c r="E3907" s="30">
        <f t="shared" si="77"/>
        <v>875.10721804511275</v>
      </c>
      <c r="F3907">
        <v>12</v>
      </c>
      <c r="G3907">
        <v>2019</v>
      </c>
      <c r="H3907" s="31">
        <f t="shared" si="76"/>
        <v>13.3</v>
      </c>
    </row>
    <row r="3908" spans="1:8">
      <c r="A3908" s="40" t="s">
        <v>290</v>
      </c>
      <c r="B3908" s="40">
        <v>708</v>
      </c>
      <c r="C3908" s="40">
        <v>9882</v>
      </c>
      <c r="D3908" s="41">
        <v>5600457.9299999997</v>
      </c>
      <c r="E3908" s="30">
        <f t="shared" si="77"/>
        <v>566.73324529447473</v>
      </c>
      <c r="F3908">
        <v>12</v>
      </c>
      <c r="G3908">
        <v>2019</v>
      </c>
      <c r="H3908" s="31">
        <f t="shared" ref="H3908:H3971" si="78">C3908/B3908</f>
        <v>13.957627118644067</v>
      </c>
    </row>
    <row r="3909" spans="1:8">
      <c r="A3909" s="40" t="s">
        <v>460</v>
      </c>
      <c r="B3909" s="40">
        <v>1</v>
      </c>
      <c r="C3909" s="40">
        <v>14</v>
      </c>
      <c r="D3909" s="41">
        <v>4859.58</v>
      </c>
      <c r="E3909" s="30">
        <f t="shared" si="77"/>
        <v>347.11285714285714</v>
      </c>
      <c r="F3909">
        <v>12</v>
      </c>
      <c r="G3909">
        <v>2019</v>
      </c>
      <c r="H3909" s="31">
        <f t="shared" si="78"/>
        <v>14</v>
      </c>
    </row>
    <row r="3910" spans="1:8">
      <c r="A3910" s="40" t="s">
        <v>293</v>
      </c>
      <c r="B3910" s="40">
        <v>2</v>
      </c>
      <c r="C3910" s="40">
        <v>28</v>
      </c>
      <c r="D3910" s="41">
        <v>27802.65</v>
      </c>
      <c r="E3910" s="30">
        <f t="shared" si="77"/>
        <v>992.95178571428573</v>
      </c>
      <c r="F3910">
        <v>12</v>
      </c>
      <c r="G3910">
        <v>2019</v>
      </c>
      <c r="H3910" s="31">
        <f t="shared" si="78"/>
        <v>14</v>
      </c>
    </row>
    <row r="3911" spans="1:8">
      <c r="A3911" s="40" t="s">
        <v>230</v>
      </c>
      <c r="B3911" s="40">
        <v>17</v>
      </c>
      <c r="C3911" s="40">
        <v>238</v>
      </c>
      <c r="D3911" s="41">
        <v>106042.14</v>
      </c>
      <c r="E3911" s="30">
        <f t="shared" si="77"/>
        <v>445.5552100840336</v>
      </c>
      <c r="F3911">
        <v>12</v>
      </c>
      <c r="G3911">
        <v>2019</v>
      </c>
      <c r="H3911" s="31">
        <f t="shared" si="78"/>
        <v>14</v>
      </c>
    </row>
    <row r="3912" spans="1:8">
      <c r="A3912" s="40" t="s">
        <v>289</v>
      </c>
      <c r="B3912" s="40">
        <v>445</v>
      </c>
      <c r="C3912" s="40">
        <v>6313</v>
      </c>
      <c r="D3912" s="41">
        <v>2577801.4</v>
      </c>
      <c r="E3912" s="30">
        <f t="shared" si="77"/>
        <v>408.33223507048945</v>
      </c>
      <c r="F3912">
        <v>12</v>
      </c>
      <c r="G3912">
        <v>2019</v>
      </c>
      <c r="H3912" s="31">
        <f t="shared" si="78"/>
        <v>14.186516853932584</v>
      </c>
    </row>
    <row r="3913" spans="1:8">
      <c r="A3913" s="40" t="s">
        <v>291</v>
      </c>
      <c r="B3913" s="40">
        <v>109</v>
      </c>
      <c r="C3913" s="40">
        <v>1572</v>
      </c>
      <c r="D3913" s="41">
        <v>716375.64</v>
      </c>
      <c r="E3913" s="30">
        <f t="shared" si="77"/>
        <v>455.70969465648858</v>
      </c>
      <c r="F3913">
        <v>12</v>
      </c>
      <c r="G3913">
        <v>2019</v>
      </c>
      <c r="H3913" s="31">
        <f t="shared" si="78"/>
        <v>14.422018348623853</v>
      </c>
    </row>
    <row r="3914" spans="1:8">
      <c r="A3914" s="40" t="s">
        <v>267</v>
      </c>
      <c r="B3914" s="40">
        <v>56</v>
      </c>
      <c r="C3914" s="40">
        <v>819</v>
      </c>
      <c r="D3914" s="41">
        <v>497009.91</v>
      </c>
      <c r="E3914" s="30">
        <f t="shared" si="77"/>
        <v>606.84970695970696</v>
      </c>
      <c r="F3914">
        <v>12</v>
      </c>
      <c r="G3914">
        <v>2019</v>
      </c>
      <c r="H3914" s="31">
        <f t="shared" si="78"/>
        <v>14.625</v>
      </c>
    </row>
    <row r="3915" spans="1:8">
      <c r="A3915" s="40" t="s">
        <v>325</v>
      </c>
      <c r="B3915" s="40">
        <v>6</v>
      </c>
      <c r="C3915" s="40">
        <v>89</v>
      </c>
      <c r="D3915" s="41">
        <v>50478.32</v>
      </c>
      <c r="E3915" s="30">
        <f t="shared" si="77"/>
        <v>567.17213483146065</v>
      </c>
      <c r="F3915">
        <v>12</v>
      </c>
      <c r="G3915">
        <v>2019</v>
      </c>
      <c r="H3915" s="31">
        <f t="shared" si="78"/>
        <v>14.833333333333334</v>
      </c>
    </row>
    <row r="3916" spans="1:8">
      <c r="A3916" s="40" t="s">
        <v>274</v>
      </c>
      <c r="B3916" s="40">
        <v>91</v>
      </c>
      <c r="C3916" s="40">
        <v>1392</v>
      </c>
      <c r="D3916" s="41">
        <v>1577389.71</v>
      </c>
      <c r="E3916" s="30">
        <f t="shared" si="77"/>
        <v>1133.1822629310345</v>
      </c>
      <c r="F3916">
        <v>12</v>
      </c>
      <c r="G3916">
        <v>2019</v>
      </c>
      <c r="H3916" s="31">
        <f t="shared" si="78"/>
        <v>15.296703296703297</v>
      </c>
    </row>
    <row r="3917" spans="1:8">
      <c r="A3917" s="40" t="s">
        <v>292</v>
      </c>
      <c r="B3917" s="40">
        <v>230</v>
      </c>
      <c r="C3917" s="40">
        <v>3547</v>
      </c>
      <c r="D3917" s="41">
        <v>2893582.5</v>
      </c>
      <c r="E3917" s="30">
        <f t="shared" si="77"/>
        <v>815.78305610374969</v>
      </c>
      <c r="F3917">
        <v>12</v>
      </c>
      <c r="G3917">
        <v>2019</v>
      </c>
      <c r="H3917" s="31">
        <f t="shared" si="78"/>
        <v>15.421739130434782</v>
      </c>
    </row>
    <row r="3918" spans="1:8">
      <c r="A3918" s="40" t="s">
        <v>280</v>
      </c>
      <c r="B3918" s="40">
        <v>78</v>
      </c>
      <c r="C3918" s="40">
        <v>1206</v>
      </c>
      <c r="D3918" s="41">
        <v>796609.78</v>
      </c>
      <c r="E3918" s="30">
        <f t="shared" si="77"/>
        <v>660.53878938640139</v>
      </c>
      <c r="F3918">
        <v>12</v>
      </c>
      <c r="G3918">
        <v>2019</v>
      </c>
      <c r="H3918" s="31">
        <f t="shared" si="78"/>
        <v>15.461538461538462</v>
      </c>
    </row>
    <row r="3919" spans="1:8">
      <c r="A3919" s="40" t="s">
        <v>448</v>
      </c>
      <c r="B3919" s="40">
        <v>9</v>
      </c>
      <c r="C3919" s="40">
        <v>140</v>
      </c>
      <c r="D3919" s="41">
        <v>108834.74</v>
      </c>
      <c r="E3919" s="30">
        <f t="shared" si="77"/>
        <v>777.39100000000008</v>
      </c>
      <c r="F3919">
        <v>12</v>
      </c>
      <c r="G3919">
        <v>2019</v>
      </c>
      <c r="H3919" s="31">
        <f t="shared" si="78"/>
        <v>15.555555555555555</v>
      </c>
    </row>
    <row r="3920" spans="1:8">
      <c r="A3920" s="40" t="s">
        <v>327</v>
      </c>
      <c r="B3920" s="40">
        <v>31</v>
      </c>
      <c r="C3920" s="40">
        <v>484</v>
      </c>
      <c r="D3920" s="41">
        <v>220972.43</v>
      </c>
      <c r="E3920" s="30">
        <f t="shared" si="77"/>
        <v>456.55460743801649</v>
      </c>
      <c r="F3920">
        <v>12</v>
      </c>
      <c r="G3920">
        <v>2019</v>
      </c>
      <c r="H3920" s="31">
        <f t="shared" si="78"/>
        <v>15.612903225806452</v>
      </c>
    </row>
    <row r="3921" spans="1:8">
      <c r="A3921" s="40" t="s">
        <v>285</v>
      </c>
      <c r="B3921" s="40">
        <v>579</v>
      </c>
      <c r="C3921" s="40">
        <v>9274</v>
      </c>
      <c r="D3921" s="41">
        <v>5495867.04</v>
      </c>
      <c r="E3921" s="30">
        <f t="shared" si="77"/>
        <v>592.61020487384087</v>
      </c>
      <c r="F3921">
        <v>12</v>
      </c>
      <c r="G3921">
        <v>2019</v>
      </c>
      <c r="H3921" s="31">
        <f t="shared" si="78"/>
        <v>16.017271157167531</v>
      </c>
    </row>
    <row r="3922" spans="1:8">
      <c r="A3922" s="40" t="s">
        <v>278</v>
      </c>
      <c r="B3922" s="40">
        <v>19</v>
      </c>
      <c r="C3922" s="40">
        <v>308</v>
      </c>
      <c r="D3922" s="41">
        <v>161502.72</v>
      </c>
      <c r="E3922" s="30">
        <f t="shared" si="77"/>
        <v>524.35948051948048</v>
      </c>
      <c r="F3922">
        <v>12</v>
      </c>
      <c r="G3922">
        <v>2019</v>
      </c>
      <c r="H3922" s="31">
        <f t="shared" si="78"/>
        <v>16.210526315789473</v>
      </c>
    </row>
    <row r="3923" spans="1:8">
      <c r="A3923" s="40" t="s">
        <v>283</v>
      </c>
      <c r="B3923" s="40">
        <v>131</v>
      </c>
      <c r="C3923" s="40">
        <v>2128</v>
      </c>
      <c r="D3923" s="41">
        <v>1347163.59</v>
      </c>
      <c r="E3923" s="30">
        <f t="shared" si="77"/>
        <v>633.0655968045113</v>
      </c>
      <c r="F3923">
        <v>12</v>
      </c>
      <c r="G3923">
        <v>2019</v>
      </c>
      <c r="H3923" s="31">
        <f t="shared" si="78"/>
        <v>16.244274809160306</v>
      </c>
    </row>
    <row r="3924" spans="1:8">
      <c r="A3924" s="40" t="s">
        <v>266</v>
      </c>
      <c r="B3924" s="40">
        <v>53</v>
      </c>
      <c r="C3924" s="40">
        <v>862</v>
      </c>
      <c r="D3924" s="41">
        <v>766647.79</v>
      </c>
      <c r="E3924" s="30">
        <f t="shared" ref="E3924:E3987" si="79">D3924/C3924</f>
        <v>889.38258700696065</v>
      </c>
      <c r="F3924">
        <v>12</v>
      </c>
      <c r="G3924">
        <v>2019</v>
      </c>
      <c r="H3924" s="31">
        <f t="shared" si="78"/>
        <v>16.264150943396228</v>
      </c>
    </row>
    <row r="3925" spans="1:8">
      <c r="A3925" s="40" t="s">
        <v>287</v>
      </c>
      <c r="B3925" s="40">
        <v>449</v>
      </c>
      <c r="C3925" s="40">
        <v>7325</v>
      </c>
      <c r="D3925" s="41">
        <v>4203210.21</v>
      </c>
      <c r="E3925" s="30">
        <f t="shared" si="79"/>
        <v>573.81709351535835</v>
      </c>
      <c r="F3925">
        <v>12</v>
      </c>
      <c r="G3925">
        <v>2019</v>
      </c>
      <c r="H3925" s="31">
        <f t="shared" si="78"/>
        <v>16.314031180400892</v>
      </c>
    </row>
    <row r="3926" spans="1:8">
      <c r="A3926" s="40" t="s">
        <v>294</v>
      </c>
      <c r="B3926" s="40">
        <v>102</v>
      </c>
      <c r="C3926" s="40">
        <v>1704</v>
      </c>
      <c r="D3926" s="41">
        <v>1623823.26</v>
      </c>
      <c r="E3926" s="30">
        <f t="shared" si="79"/>
        <v>952.94792253521132</v>
      </c>
      <c r="F3926">
        <v>12</v>
      </c>
      <c r="G3926">
        <v>2019</v>
      </c>
      <c r="H3926" s="31">
        <f t="shared" si="78"/>
        <v>16.705882352941178</v>
      </c>
    </row>
    <row r="3927" spans="1:8">
      <c r="A3927" s="40" t="s">
        <v>304</v>
      </c>
      <c r="B3927" s="40">
        <v>82</v>
      </c>
      <c r="C3927" s="40">
        <v>1371</v>
      </c>
      <c r="D3927" s="41">
        <v>621071.39</v>
      </c>
      <c r="E3927" s="30">
        <f t="shared" si="79"/>
        <v>453.0061196207148</v>
      </c>
      <c r="F3927">
        <v>12</v>
      </c>
      <c r="G3927">
        <v>2019</v>
      </c>
      <c r="H3927" s="31">
        <f t="shared" si="78"/>
        <v>16.719512195121951</v>
      </c>
    </row>
    <row r="3928" spans="1:8">
      <c r="A3928" s="40" t="s">
        <v>483</v>
      </c>
      <c r="B3928" s="40">
        <v>1</v>
      </c>
      <c r="C3928" s="40">
        <v>17</v>
      </c>
      <c r="D3928" s="41">
        <v>5920.5</v>
      </c>
      <c r="E3928" s="30">
        <f t="shared" si="79"/>
        <v>348.26470588235293</v>
      </c>
      <c r="F3928">
        <v>12</v>
      </c>
      <c r="G3928">
        <v>2019</v>
      </c>
      <c r="H3928" s="31">
        <f t="shared" si="78"/>
        <v>17</v>
      </c>
    </row>
    <row r="3929" spans="1:8">
      <c r="A3929" s="40" t="s">
        <v>501</v>
      </c>
      <c r="B3929" s="40">
        <v>1</v>
      </c>
      <c r="C3929" s="40">
        <v>17</v>
      </c>
      <c r="D3929" s="41">
        <v>6075.46</v>
      </c>
      <c r="E3929" s="30">
        <f t="shared" si="79"/>
        <v>357.38</v>
      </c>
      <c r="F3929">
        <v>12</v>
      </c>
      <c r="G3929">
        <v>2019</v>
      </c>
      <c r="H3929" s="31">
        <f t="shared" si="78"/>
        <v>17</v>
      </c>
    </row>
    <row r="3930" spans="1:8">
      <c r="A3930" s="40" t="s">
        <v>485</v>
      </c>
      <c r="B3930" s="40">
        <v>1</v>
      </c>
      <c r="C3930" s="40">
        <v>17</v>
      </c>
      <c r="D3930" s="41">
        <v>6384.18</v>
      </c>
      <c r="E3930" s="30">
        <f t="shared" si="79"/>
        <v>375.54</v>
      </c>
      <c r="F3930">
        <v>12</v>
      </c>
      <c r="G3930">
        <v>2019</v>
      </c>
      <c r="H3930" s="31">
        <f t="shared" si="78"/>
        <v>17</v>
      </c>
    </row>
    <row r="3931" spans="1:8">
      <c r="A3931" s="40" t="s">
        <v>246</v>
      </c>
      <c r="B3931" s="40">
        <v>4</v>
      </c>
      <c r="C3931" s="40">
        <v>68</v>
      </c>
      <c r="D3931" s="41">
        <v>50484.89</v>
      </c>
      <c r="E3931" s="30">
        <f t="shared" si="79"/>
        <v>742.42485294117648</v>
      </c>
      <c r="F3931">
        <v>12</v>
      </c>
      <c r="G3931">
        <v>2019</v>
      </c>
      <c r="H3931" s="31">
        <f t="shared" si="78"/>
        <v>17</v>
      </c>
    </row>
    <row r="3932" spans="1:8">
      <c r="A3932" s="40" t="s">
        <v>279</v>
      </c>
      <c r="B3932" s="40">
        <v>57</v>
      </c>
      <c r="C3932" s="40">
        <v>972</v>
      </c>
      <c r="D3932" s="41">
        <v>845165.97</v>
      </c>
      <c r="E3932" s="30">
        <f t="shared" si="79"/>
        <v>869.51231481481477</v>
      </c>
      <c r="F3932">
        <v>12</v>
      </c>
      <c r="G3932">
        <v>2019</v>
      </c>
      <c r="H3932" s="31">
        <f t="shared" si="78"/>
        <v>17.05263157894737</v>
      </c>
    </row>
    <row r="3933" spans="1:8">
      <c r="A3933" s="40" t="s">
        <v>300</v>
      </c>
      <c r="B3933" s="40">
        <v>318</v>
      </c>
      <c r="C3933" s="40">
        <v>5460</v>
      </c>
      <c r="D3933" s="41">
        <v>3195874.89</v>
      </c>
      <c r="E3933" s="30">
        <f t="shared" si="79"/>
        <v>585.3250714285715</v>
      </c>
      <c r="F3933">
        <v>12</v>
      </c>
      <c r="G3933">
        <v>2019</v>
      </c>
      <c r="H3933" s="31">
        <f t="shared" si="78"/>
        <v>17.169811320754718</v>
      </c>
    </row>
    <row r="3934" spans="1:8">
      <c r="A3934" s="40" t="s">
        <v>307</v>
      </c>
      <c r="B3934" s="40">
        <v>11</v>
      </c>
      <c r="C3934" s="40">
        <v>190</v>
      </c>
      <c r="D3934" s="41">
        <v>95931.4</v>
      </c>
      <c r="E3934" s="30">
        <f t="shared" si="79"/>
        <v>504.90210526315786</v>
      </c>
      <c r="F3934">
        <v>12</v>
      </c>
      <c r="G3934">
        <v>2019</v>
      </c>
      <c r="H3934" s="31">
        <f t="shared" si="78"/>
        <v>17.272727272727273</v>
      </c>
    </row>
    <row r="3935" spans="1:8">
      <c r="A3935" s="40" t="s">
        <v>298</v>
      </c>
      <c r="B3935" s="40">
        <v>11</v>
      </c>
      <c r="C3935" s="40">
        <v>190</v>
      </c>
      <c r="D3935" s="41">
        <v>174036.5</v>
      </c>
      <c r="E3935" s="30">
        <f t="shared" si="79"/>
        <v>915.98157894736846</v>
      </c>
      <c r="F3935">
        <v>12</v>
      </c>
      <c r="G3935">
        <v>2019</v>
      </c>
      <c r="H3935" s="31">
        <f t="shared" si="78"/>
        <v>17.272727272727273</v>
      </c>
    </row>
    <row r="3936" spans="1:8">
      <c r="A3936" s="40" t="s">
        <v>299</v>
      </c>
      <c r="B3936" s="40">
        <v>684</v>
      </c>
      <c r="C3936" s="40">
        <v>11878</v>
      </c>
      <c r="D3936" s="41">
        <v>7327482.9400000004</v>
      </c>
      <c r="E3936" s="30">
        <f t="shared" si="79"/>
        <v>616.89534770163334</v>
      </c>
      <c r="F3936">
        <v>12</v>
      </c>
      <c r="G3936">
        <v>2019</v>
      </c>
      <c r="H3936" s="31">
        <f t="shared" si="78"/>
        <v>17.365497076023392</v>
      </c>
    </row>
    <row r="3937" spans="1:8">
      <c r="A3937" s="40" t="s">
        <v>297</v>
      </c>
      <c r="B3937" s="40">
        <v>431</v>
      </c>
      <c r="C3937" s="40">
        <v>7511</v>
      </c>
      <c r="D3937" s="41">
        <v>4124284.81</v>
      </c>
      <c r="E3937" s="30">
        <f t="shared" si="79"/>
        <v>549.09929569964049</v>
      </c>
      <c r="F3937">
        <v>12</v>
      </c>
      <c r="G3937">
        <v>2019</v>
      </c>
      <c r="H3937" s="31">
        <f t="shared" si="78"/>
        <v>17.426914153132252</v>
      </c>
    </row>
    <row r="3938" spans="1:8">
      <c r="A3938" s="40" t="s">
        <v>288</v>
      </c>
      <c r="B3938" s="40">
        <v>183</v>
      </c>
      <c r="C3938" s="40">
        <v>3200</v>
      </c>
      <c r="D3938" s="41">
        <v>1868104.71</v>
      </c>
      <c r="E3938" s="30">
        <f t="shared" si="79"/>
        <v>583.78272187499999</v>
      </c>
      <c r="F3938">
        <v>12</v>
      </c>
      <c r="G3938">
        <v>2019</v>
      </c>
      <c r="H3938" s="31">
        <f t="shared" si="78"/>
        <v>17.486338797814209</v>
      </c>
    </row>
    <row r="3939" spans="1:8">
      <c r="A3939" s="40" t="s">
        <v>316</v>
      </c>
      <c r="B3939" s="40">
        <v>84</v>
      </c>
      <c r="C3939" s="40">
        <v>1473</v>
      </c>
      <c r="D3939" s="41">
        <v>721567.86</v>
      </c>
      <c r="E3939" s="30">
        <f t="shared" si="79"/>
        <v>489.86276985743382</v>
      </c>
      <c r="F3939">
        <v>12</v>
      </c>
      <c r="G3939">
        <v>2019</v>
      </c>
      <c r="H3939" s="31">
        <f t="shared" si="78"/>
        <v>17.535714285714285</v>
      </c>
    </row>
    <row r="3940" spans="1:8">
      <c r="A3940" s="40" t="s">
        <v>281</v>
      </c>
      <c r="B3940" s="40">
        <v>11</v>
      </c>
      <c r="C3940" s="40">
        <v>193</v>
      </c>
      <c r="D3940" s="41">
        <v>87454.67</v>
      </c>
      <c r="E3940" s="30">
        <f t="shared" si="79"/>
        <v>453.13300518134713</v>
      </c>
      <c r="F3940">
        <v>12</v>
      </c>
      <c r="G3940">
        <v>2019</v>
      </c>
      <c r="H3940" s="31">
        <f t="shared" si="78"/>
        <v>17.545454545454547</v>
      </c>
    </row>
    <row r="3941" spans="1:8">
      <c r="A3941" s="40" t="s">
        <v>302</v>
      </c>
      <c r="B3941" s="40">
        <v>5</v>
      </c>
      <c r="C3941" s="40">
        <v>88</v>
      </c>
      <c r="D3941" s="41">
        <v>38282.71</v>
      </c>
      <c r="E3941" s="30">
        <f t="shared" si="79"/>
        <v>435.03079545454545</v>
      </c>
      <c r="F3941">
        <v>12</v>
      </c>
      <c r="G3941">
        <v>2019</v>
      </c>
      <c r="H3941" s="31">
        <f t="shared" si="78"/>
        <v>17.600000000000001</v>
      </c>
    </row>
    <row r="3942" spans="1:8">
      <c r="A3942" s="40" t="s">
        <v>284</v>
      </c>
      <c r="B3942" s="40">
        <v>572</v>
      </c>
      <c r="C3942" s="40">
        <v>10071</v>
      </c>
      <c r="D3942" s="41">
        <v>5291591.05</v>
      </c>
      <c r="E3942" s="30">
        <f t="shared" si="79"/>
        <v>525.42856220832095</v>
      </c>
      <c r="F3942">
        <v>12</v>
      </c>
      <c r="G3942">
        <v>2019</v>
      </c>
      <c r="H3942" s="31">
        <f t="shared" si="78"/>
        <v>17.606643356643357</v>
      </c>
    </row>
    <row r="3943" spans="1:8">
      <c r="A3943" s="40" t="s">
        <v>264</v>
      </c>
      <c r="B3943" s="40">
        <v>1</v>
      </c>
      <c r="C3943" s="40">
        <v>18</v>
      </c>
      <c r="D3943" s="41">
        <v>20802.900000000001</v>
      </c>
      <c r="E3943" s="30">
        <f t="shared" si="79"/>
        <v>1155.7166666666667</v>
      </c>
      <c r="F3943">
        <v>12</v>
      </c>
      <c r="G3943">
        <v>2019</v>
      </c>
      <c r="H3943" s="31">
        <f t="shared" si="78"/>
        <v>18</v>
      </c>
    </row>
    <row r="3944" spans="1:8">
      <c r="A3944" s="40" t="s">
        <v>320</v>
      </c>
      <c r="B3944" s="40">
        <v>17</v>
      </c>
      <c r="C3944" s="40">
        <v>310</v>
      </c>
      <c r="D3944" s="41">
        <v>168726</v>
      </c>
      <c r="E3944" s="30">
        <f t="shared" si="79"/>
        <v>544.27741935483868</v>
      </c>
      <c r="F3944">
        <v>12</v>
      </c>
      <c r="G3944">
        <v>2019</v>
      </c>
      <c r="H3944" s="31">
        <f t="shared" si="78"/>
        <v>18.235294117647058</v>
      </c>
    </row>
    <row r="3945" spans="1:8">
      <c r="A3945" s="40" t="s">
        <v>321</v>
      </c>
      <c r="B3945" s="40">
        <v>133</v>
      </c>
      <c r="C3945" s="40">
        <v>2438</v>
      </c>
      <c r="D3945" s="41">
        <v>2214650.17</v>
      </c>
      <c r="E3945" s="30">
        <f t="shared" si="79"/>
        <v>908.38809269893352</v>
      </c>
      <c r="F3945">
        <v>12</v>
      </c>
      <c r="G3945">
        <v>2019</v>
      </c>
      <c r="H3945" s="31">
        <f t="shared" si="78"/>
        <v>18.330827067669173</v>
      </c>
    </row>
    <row r="3946" spans="1:8">
      <c r="A3946" s="40" t="s">
        <v>237</v>
      </c>
      <c r="B3946" s="40">
        <v>2</v>
      </c>
      <c r="C3946" s="40">
        <v>37</v>
      </c>
      <c r="D3946" s="41">
        <v>13971.72</v>
      </c>
      <c r="E3946" s="30">
        <f t="shared" si="79"/>
        <v>377.61405405405401</v>
      </c>
      <c r="F3946">
        <v>12</v>
      </c>
      <c r="G3946">
        <v>2019</v>
      </c>
      <c r="H3946" s="31">
        <f t="shared" si="78"/>
        <v>18.5</v>
      </c>
    </row>
    <row r="3947" spans="1:8">
      <c r="A3947" s="40" t="s">
        <v>303</v>
      </c>
      <c r="B3947" s="40">
        <v>263</v>
      </c>
      <c r="C3947" s="40">
        <v>5138</v>
      </c>
      <c r="D3947" s="41">
        <v>3519481.35</v>
      </c>
      <c r="E3947" s="30">
        <f t="shared" si="79"/>
        <v>684.99053133514985</v>
      </c>
      <c r="F3947">
        <v>12</v>
      </c>
      <c r="G3947">
        <v>2019</v>
      </c>
      <c r="H3947" s="31">
        <f t="shared" si="78"/>
        <v>19.536121673003802</v>
      </c>
    </row>
    <row r="3948" spans="1:8">
      <c r="A3948" s="40" t="s">
        <v>312</v>
      </c>
      <c r="B3948" s="40">
        <v>1418</v>
      </c>
      <c r="C3948" s="40">
        <v>27996</v>
      </c>
      <c r="D3948" s="41">
        <v>11118735.869999999</v>
      </c>
      <c r="E3948" s="30">
        <f t="shared" si="79"/>
        <v>397.15444599228459</v>
      </c>
      <c r="F3948">
        <v>12</v>
      </c>
      <c r="G3948">
        <v>2019</v>
      </c>
      <c r="H3948" s="31">
        <f t="shared" si="78"/>
        <v>19.743300423131171</v>
      </c>
    </row>
    <row r="3949" spans="1:8">
      <c r="A3949" s="40" t="s">
        <v>315</v>
      </c>
      <c r="B3949" s="40">
        <v>32</v>
      </c>
      <c r="C3949" s="40">
        <v>635</v>
      </c>
      <c r="D3949" s="41">
        <v>287352.65000000002</v>
      </c>
      <c r="E3949" s="30">
        <f t="shared" si="79"/>
        <v>452.52385826771655</v>
      </c>
      <c r="F3949">
        <v>12</v>
      </c>
      <c r="G3949">
        <v>2019</v>
      </c>
      <c r="H3949" s="31">
        <f t="shared" si="78"/>
        <v>19.84375</v>
      </c>
    </row>
    <row r="3950" spans="1:8">
      <c r="A3950" s="40" t="s">
        <v>347</v>
      </c>
      <c r="B3950" s="40">
        <v>22</v>
      </c>
      <c r="C3950" s="40">
        <v>439</v>
      </c>
      <c r="D3950" s="41">
        <v>270195.84999999998</v>
      </c>
      <c r="E3950" s="30">
        <f t="shared" si="79"/>
        <v>615.48029612756261</v>
      </c>
      <c r="F3950">
        <v>12</v>
      </c>
      <c r="G3950">
        <v>2019</v>
      </c>
      <c r="H3950" s="31">
        <f t="shared" si="78"/>
        <v>19.954545454545453</v>
      </c>
    </row>
    <row r="3951" spans="1:8">
      <c r="A3951" s="40" t="s">
        <v>317</v>
      </c>
      <c r="B3951" s="40">
        <v>301</v>
      </c>
      <c r="C3951" s="40">
        <v>6011</v>
      </c>
      <c r="D3951" s="41">
        <v>3246456.57</v>
      </c>
      <c r="E3951" s="30">
        <f t="shared" si="79"/>
        <v>540.08593744801192</v>
      </c>
      <c r="F3951">
        <v>12</v>
      </c>
      <c r="G3951">
        <v>2019</v>
      </c>
      <c r="H3951" s="31">
        <f t="shared" si="78"/>
        <v>19.970099667774086</v>
      </c>
    </row>
    <row r="3952" spans="1:8">
      <c r="A3952" s="40" t="s">
        <v>318</v>
      </c>
      <c r="B3952" s="40">
        <v>30</v>
      </c>
      <c r="C3952" s="40">
        <v>600</v>
      </c>
      <c r="D3952" s="41">
        <v>331715.53000000003</v>
      </c>
      <c r="E3952" s="30">
        <f t="shared" si="79"/>
        <v>552.85921666666673</v>
      </c>
      <c r="F3952">
        <v>12</v>
      </c>
      <c r="G3952">
        <v>2019</v>
      </c>
      <c r="H3952" s="31">
        <f t="shared" si="78"/>
        <v>20</v>
      </c>
    </row>
    <row r="3953" spans="1:8">
      <c r="A3953" s="40" t="s">
        <v>309</v>
      </c>
      <c r="B3953" s="40">
        <v>268</v>
      </c>
      <c r="C3953" s="40">
        <v>5468</v>
      </c>
      <c r="D3953" s="41">
        <v>2583828.15</v>
      </c>
      <c r="E3953" s="30">
        <f t="shared" si="79"/>
        <v>472.53623811265544</v>
      </c>
      <c r="F3953">
        <v>12</v>
      </c>
      <c r="G3953">
        <v>2019</v>
      </c>
      <c r="H3953" s="31">
        <f t="shared" si="78"/>
        <v>20.402985074626866</v>
      </c>
    </row>
    <row r="3954" spans="1:8">
      <c r="A3954" s="40" t="s">
        <v>338</v>
      </c>
      <c r="B3954" s="40">
        <v>134</v>
      </c>
      <c r="C3954" s="40">
        <v>2744</v>
      </c>
      <c r="D3954" s="41">
        <v>1323870.3799999999</v>
      </c>
      <c r="E3954" s="30">
        <f t="shared" si="79"/>
        <v>482.46005102040812</v>
      </c>
      <c r="F3954">
        <v>12</v>
      </c>
      <c r="G3954">
        <v>2019</v>
      </c>
      <c r="H3954" s="31">
        <f t="shared" si="78"/>
        <v>20.477611940298509</v>
      </c>
    </row>
    <row r="3955" spans="1:8">
      <c r="A3955" s="40" t="s">
        <v>370</v>
      </c>
      <c r="B3955" s="40">
        <v>2</v>
      </c>
      <c r="C3955" s="40">
        <v>41</v>
      </c>
      <c r="D3955" s="41">
        <v>60640.21</v>
      </c>
      <c r="E3955" s="30">
        <f t="shared" si="79"/>
        <v>1479.0295121951219</v>
      </c>
      <c r="F3955">
        <v>12</v>
      </c>
      <c r="G3955">
        <v>2019</v>
      </c>
      <c r="H3955" s="31">
        <f t="shared" si="78"/>
        <v>20.5</v>
      </c>
    </row>
    <row r="3956" spans="1:8">
      <c r="A3956" s="40" t="s">
        <v>459</v>
      </c>
      <c r="B3956" s="40">
        <v>2</v>
      </c>
      <c r="C3956" s="40">
        <v>41</v>
      </c>
      <c r="D3956" s="41">
        <v>13952.01</v>
      </c>
      <c r="E3956" s="30">
        <f t="shared" si="79"/>
        <v>340.29292682926831</v>
      </c>
      <c r="F3956">
        <v>12</v>
      </c>
      <c r="G3956">
        <v>2019</v>
      </c>
      <c r="H3956" s="31">
        <f t="shared" si="78"/>
        <v>20.5</v>
      </c>
    </row>
    <row r="3957" spans="1:8">
      <c r="A3957" s="40" t="s">
        <v>319</v>
      </c>
      <c r="B3957" s="40">
        <v>373</v>
      </c>
      <c r="C3957" s="40">
        <v>7686</v>
      </c>
      <c r="D3957" s="41">
        <v>3570093.79</v>
      </c>
      <c r="E3957" s="30">
        <f t="shared" si="79"/>
        <v>464.493077023159</v>
      </c>
      <c r="F3957">
        <v>12</v>
      </c>
      <c r="G3957">
        <v>2019</v>
      </c>
      <c r="H3957" s="31">
        <f t="shared" si="78"/>
        <v>20.605898123324398</v>
      </c>
    </row>
    <row r="3958" spans="1:8">
      <c r="A3958" s="40" t="s">
        <v>310</v>
      </c>
      <c r="B3958" s="40">
        <v>183</v>
      </c>
      <c r="C3958" s="40">
        <v>3771</v>
      </c>
      <c r="D3958" s="41">
        <v>3419440.12</v>
      </c>
      <c r="E3958" s="30">
        <f t="shared" si="79"/>
        <v>906.77277114823653</v>
      </c>
      <c r="F3958">
        <v>12</v>
      </c>
      <c r="G3958">
        <v>2019</v>
      </c>
      <c r="H3958" s="31">
        <f t="shared" si="78"/>
        <v>20.606557377049182</v>
      </c>
    </row>
    <row r="3959" spans="1:8">
      <c r="A3959" s="40" t="s">
        <v>311</v>
      </c>
      <c r="B3959" s="40">
        <v>5</v>
      </c>
      <c r="C3959" s="40">
        <v>104</v>
      </c>
      <c r="D3959" s="41">
        <v>70210.91</v>
      </c>
      <c r="E3959" s="30">
        <f t="shared" si="79"/>
        <v>675.10490384615389</v>
      </c>
      <c r="F3959">
        <v>12</v>
      </c>
      <c r="G3959">
        <v>2019</v>
      </c>
      <c r="H3959" s="31">
        <f t="shared" si="78"/>
        <v>20.8</v>
      </c>
    </row>
    <row r="3960" spans="1:8">
      <c r="A3960" s="40" t="s">
        <v>333</v>
      </c>
      <c r="B3960" s="40">
        <v>10</v>
      </c>
      <c r="C3960" s="40">
        <v>222</v>
      </c>
      <c r="D3960" s="41">
        <v>155308.01</v>
      </c>
      <c r="E3960" s="30">
        <f t="shared" si="79"/>
        <v>699.5856306306307</v>
      </c>
      <c r="F3960">
        <v>12</v>
      </c>
      <c r="G3960">
        <v>2019</v>
      </c>
      <c r="H3960" s="31">
        <f t="shared" si="78"/>
        <v>22.2</v>
      </c>
    </row>
    <row r="3961" spans="1:8">
      <c r="A3961" s="40" t="s">
        <v>301</v>
      </c>
      <c r="B3961" s="40">
        <v>7</v>
      </c>
      <c r="C3961" s="40">
        <v>156</v>
      </c>
      <c r="D3961" s="41">
        <v>80319.23</v>
      </c>
      <c r="E3961" s="30">
        <f t="shared" si="79"/>
        <v>514.86685897435893</v>
      </c>
      <c r="F3961">
        <v>12</v>
      </c>
      <c r="G3961">
        <v>2019</v>
      </c>
      <c r="H3961" s="31">
        <f t="shared" si="78"/>
        <v>22.285714285714285</v>
      </c>
    </row>
    <row r="3962" spans="1:8">
      <c r="A3962" s="40" t="s">
        <v>339</v>
      </c>
      <c r="B3962" s="40">
        <v>36</v>
      </c>
      <c r="C3962" s="40">
        <v>812</v>
      </c>
      <c r="D3962" s="41">
        <v>568636.62</v>
      </c>
      <c r="E3962" s="30">
        <f t="shared" si="79"/>
        <v>700.29140394088665</v>
      </c>
      <c r="F3962">
        <v>12</v>
      </c>
      <c r="G3962">
        <v>2019</v>
      </c>
      <c r="H3962" s="31">
        <f t="shared" si="78"/>
        <v>22.555555555555557</v>
      </c>
    </row>
    <row r="3963" spans="1:8">
      <c r="A3963" s="40" t="s">
        <v>341</v>
      </c>
      <c r="B3963" s="40">
        <v>14</v>
      </c>
      <c r="C3963" s="40">
        <v>319</v>
      </c>
      <c r="D3963" s="41">
        <v>257983.14</v>
      </c>
      <c r="E3963" s="30">
        <f t="shared" si="79"/>
        <v>808.72457680250784</v>
      </c>
      <c r="F3963">
        <v>12</v>
      </c>
      <c r="G3963">
        <v>2019</v>
      </c>
      <c r="H3963" s="31">
        <f t="shared" si="78"/>
        <v>22.785714285714285</v>
      </c>
    </row>
    <row r="3964" spans="1:8">
      <c r="A3964" s="40" t="s">
        <v>329</v>
      </c>
      <c r="B3964" s="40">
        <v>93</v>
      </c>
      <c r="C3964" s="40">
        <v>2132</v>
      </c>
      <c r="D3964" s="41">
        <v>1633512.92</v>
      </c>
      <c r="E3964" s="30">
        <f t="shared" si="79"/>
        <v>766.18804878048775</v>
      </c>
      <c r="F3964">
        <v>12</v>
      </c>
      <c r="G3964">
        <v>2019</v>
      </c>
      <c r="H3964" s="31">
        <f t="shared" si="78"/>
        <v>22.9247311827957</v>
      </c>
    </row>
    <row r="3965" spans="1:8">
      <c r="A3965" s="40" t="s">
        <v>324</v>
      </c>
      <c r="B3965" s="40">
        <v>53</v>
      </c>
      <c r="C3965" s="40">
        <v>1242</v>
      </c>
      <c r="D3965" s="41">
        <v>785352.08</v>
      </c>
      <c r="E3965" s="30">
        <f t="shared" si="79"/>
        <v>632.32856682769727</v>
      </c>
      <c r="F3965">
        <v>12</v>
      </c>
      <c r="G3965">
        <v>2019</v>
      </c>
      <c r="H3965" s="31">
        <f t="shared" si="78"/>
        <v>23.433962264150942</v>
      </c>
    </row>
    <row r="3966" spans="1:8">
      <c r="A3966" s="40" t="s">
        <v>331</v>
      </c>
      <c r="B3966" s="40">
        <v>33</v>
      </c>
      <c r="C3966" s="40">
        <v>789</v>
      </c>
      <c r="D3966" s="41">
        <v>524309.6</v>
      </c>
      <c r="E3966" s="30">
        <f t="shared" si="79"/>
        <v>664.52420785804816</v>
      </c>
      <c r="F3966">
        <v>12</v>
      </c>
      <c r="G3966">
        <v>2019</v>
      </c>
      <c r="H3966" s="31">
        <f t="shared" si="78"/>
        <v>23.90909090909091</v>
      </c>
    </row>
    <row r="3967" spans="1:8">
      <c r="A3967" s="40" t="s">
        <v>330</v>
      </c>
      <c r="B3967" s="40">
        <v>162</v>
      </c>
      <c r="C3967" s="40">
        <v>3893</v>
      </c>
      <c r="D3967" s="41">
        <v>3398148.21</v>
      </c>
      <c r="E3967" s="30">
        <f t="shared" si="79"/>
        <v>872.8867736963781</v>
      </c>
      <c r="F3967">
        <v>12</v>
      </c>
      <c r="G3967">
        <v>2019</v>
      </c>
      <c r="H3967" s="31">
        <f t="shared" si="78"/>
        <v>24.030864197530864</v>
      </c>
    </row>
    <row r="3968" spans="1:8">
      <c r="A3968" s="40" t="s">
        <v>336</v>
      </c>
      <c r="B3968" s="40">
        <v>149</v>
      </c>
      <c r="C3968" s="40">
        <v>3581</v>
      </c>
      <c r="D3968" s="41">
        <v>2174060.83</v>
      </c>
      <c r="E3968" s="30">
        <f t="shared" si="79"/>
        <v>607.10997765987156</v>
      </c>
      <c r="F3968">
        <v>12</v>
      </c>
      <c r="G3968">
        <v>2019</v>
      </c>
      <c r="H3968" s="31">
        <f t="shared" si="78"/>
        <v>24.033557046979865</v>
      </c>
    </row>
    <row r="3969" spans="1:8">
      <c r="A3969" s="40" t="s">
        <v>328</v>
      </c>
      <c r="B3969" s="40">
        <v>253</v>
      </c>
      <c r="C3969" s="40">
        <v>6084</v>
      </c>
      <c r="D3969" s="41">
        <v>2991068.59</v>
      </c>
      <c r="E3969" s="30">
        <f t="shared" si="79"/>
        <v>491.62863083497695</v>
      </c>
      <c r="F3969">
        <v>12</v>
      </c>
      <c r="G3969">
        <v>2019</v>
      </c>
      <c r="H3969" s="31">
        <f t="shared" si="78"/>
        <v>24.047430830039527</v>
      </c>
    </row>
    <row r="3970" spans="1:8">
      <c r="A3970" s="40" t="s">
        <v>314</v>
      </c>
      <c r="B3970" s="40">
        <v>28</v>
      </c>
      <c r="C3970" s="40">
        <v>680</v>
      </c>
      <c r="D3970" s="41">
        <v>390509.42</v>
      </c>
      <c r="E3970" s="30">
        <f t="shared" si="79"/>
        <v>574.27855882352935</v>
      </c>
      <c r="F3970">
        <v>12</v>
      </c>
      <c r="G3970">
        <v>2019</v>
      </c>
      <c r="H3970" s="31">
        <f t="shared" si="78"/>
        <v>24.285714285714285</v>
      </c>
    </row>
    <row r="3971" spans="1:8">
      <c r="A3971" s="40" t="s">
        <v>337</v>
      </c>
      <c r="B3971" s="40">
        <v>21</v>
      </c>
      <c r="C3971" s="40">
        <v>511</v>
      </c>
      <c r="D3971" s="41">
        <v>265243.03999999998</v>
      </c>
      <c r="E3971" s="30">
        <f t="shared" si="79"/>
        <v>519.06661448140892</v>
      </c>
      <c r="F3971">
        <v>12</v>
      </c>
      <c r="G3971">
        <v>2019</v>
      </c>
      <c r="H3971" s="31">
        <f t="shared" si="78"/>
        <v>24.333333333333332</v>
      </c>
    </row>
    <row r="3972" spans="1:8">
      <c r="A3972" s="40" t="s">
        <v>400</v>
      </c>
      <c r="B3972" s="40">
        <v>1</v>
      </c>
      <c r="C3972" s="40">
        <v>25</v>
      </c>
      <c r="D3972" s="41">
        <v>18610.23</v>
      </c>
      <c r="E3972" s="30">
        <f t="shared" si="79"/>
        <v>744.40919999999994</v>
      </c>
      <c r="F3972">
        <v>12</v>
      </c>
      <c r="G3972">
        <v>2019</v>
      </c>
      <c r="H3972" s="31">
        <f t="shared" ref="H3972:H4035" si="80">C3972/B3972</f>
        <v>25</v>
      </c>
    </row>
    <row r="3973" spans="1:8">
      <c r="A3973" s="40" t="s">
        <v>306</v>
      </c>
      <c r="B3973" s="40">
        <v>839</v>
      </c>
      <c r="C3973" s="40">
        <v>21146</v>
      </c>
      <c r="D3973" s="41">
        <v>11489864.220000001</v>
      </c>
      <c r="E3973" s="30">
        <f t="shared" si="79"/>
        <v>543.35875437434981</v>
      </c>
      <c r="F3973">
        <v>12</v>
      </c>
      <c r="G3973">
        <v>2019</v>
      </c>
      <c r="H3973" s="31">
        <f t="shared" si="80"/>
        <v>25.203814064362337</v>
      </c>
    </row>
    <row r="3974" spans="1:8">
      <c r="A3974" s="40" t="s">
        <v>343</v>
      </c>
      <c r="B3974" s="40">
        <v>130</v>
      </c>
      <c r="C3974" s="40">
        <v>3288</v>
      </c>
      <c r="D3974" s="41">
        <v>2152218.4700000002</v>
      </c>
      <c r="E3974" s="30">
        <f t="shared" si="79"/>
        <v>654.56766119221413</v>
      </c>
      <c r="F3974">
        <v>12</v>
      </c>
      <c r="G3974">
        <v>2019</v>
      </c>
      <c r="H3974" s="31">
        <f t="shared" si="80"/>
        <v>25.292307692307691</v>
      </c>
    </row>
    <row r="3975" spans="1:8">
      <c r="A3975" s="40" t="s">
        <v>351</v>
      </c>
      <c r="B3975" s="40">
        <v>69</v>
      </c>
      <c r="C3975" s="40">
        <v>1780</v>
      </c>
      <c r="D3975" s="41">
        <v>916069.24</v>
      </c>
      <c r="E3975" s="30">
        <f t="shared" si="79"/>
        <v>514.64564044943825</v>
      </c>
      <c r="F3975">
        <v>12</v>
      </c>
      <c r="G3975">
        <v>2019</v>
      </c>
      <c r="H3975" s="31">
        <f t="shared" si="80"/>
        <v>25.797101449275363</v>
      </c>
    </row>
    <row r="3976" spans="1:8">
      <c r="A3976" s="40" t="s">
        <v>332</v>
      </c>
      <c r="B3976" s="40">
        <v>1</v>
      </c>
      <c r="C3976" s="40">
        <v>26</v>
      </c>
      <c r="D3976" s="41">
        <v>10096.790000000001</v>
      </c>
      <c r="E3976" s="30">
        <f t="shared" si="79"/>
        <v>388.33807692307698</v>
      </c>
      <c r="F3976">
        <v>12</v>
      </c>
      <c r="G3976">
        <v>2019</v>
      </c>
      <c r="H3976" s="31">
        <f t="shared" si="80"/>
        <v>26</v>
      </c>
    </row>
    <row r="3977" spans="1:8">
      <c r="A3977" s="40" t="s">
        <v>248</v>
      </c>
      <c r="B3977" s="40">
        <v>51</v>
      </c>
      <c r="C3977" s="40">
        <v>1340</v>
      </c>
      <c r="D3977" s="41">
        <v>607155.51</v>
      </c>
      <c r="E3977" s="30">
        <f t="shared" si="79"/>
        <v>453.10112686567163</v>
      </c>
      <c r="F3977">
        <v>12</v>
      </c>
      <c r="G3977">
        <v>2019</v>
      </c>
      <c r="H3977" s="31">
        <f t="shared" si="80"/>
        <v>26.274509803921568</v>
      </c>
    </row>
    <row r="3978" spans="1:8">
      <c r="A3978" s="40" t="s">
        <v>348</v>
      </c>
      <c r="B3978" s="40">
        <v>417</v>
      </c>
      <c r="C3978" s="40">
        <v>10967</v>
      </c>
      <c r="D3978" s="41">
        <v>8505515.8699999992</v>
      </c>
      <c r="E3978" s="30">
        <f t="shared" si="79"/>
        <v>775.55538159934338</v>
      </c>
      <c r="F3978">
        <v>12</v>
      </c>
      <c r="G3978">
        <v>2019</v>
      </c>
      <c r="H3978" s="31">
        <f t="shared" si="80"/>
        <v>26.299760191846524</v>
      </c>
    </row>
    <row r="3979" spans="1:8">
      <c r="A3979" s="40" t="s">
        <v>345</v>
      </c>
      <c r="B3979" s="40">
        <v>15</v>
      </c>
      <c r="C3979" s="40">
        <v>395</v>
      </c>
      <c r="D3979" s="41">
        <v>232570.5</v>
      </c>
      <c r="E3979" s="30">
        <f t="shared" si="79"/>
        <v>588.78607594936705</v>
      </c>
      <c r="F3979">
        <v>12</v>
      </c>
      <c r="G3979">
        <v>2019</v>
      </c>
      <c r="H3979" s="31">
        <f t="shared" si="80"/>
        <v>26.333333333333332</v>
      </c>
    </row>
    <row r="3980" spans="1:8">
      <c r="A3980" s="40" t="s">
        <v>305</v>
      </c>
      <c r="B3980" s="40">
        <v>173</v>
      </c>
      <c r="C3980" s="40">
        <v>4566</v>
      </c>
      <c r="D3980" s="41">
        <v>1928398.59</v>
      </c>
      <c r="E3980" s="30">
        <f t="shared" si="79"/>
        <v>422.33871879106442</v>
      </c>
      <c r="F3980">
        <v>12</v>
      </c>
      <c r="G3980">
        <v>2019</v>
      </c>
      <c r="H3980" s="31">
        <f t="shared" si="80"/>
        <v>26.393063583815028</v>
      </c>
    </row>
    <row r="3981" spans="1:8">
      <c r="A3981" s="40" t="s">
        <v>326</v>
      </c>
      <c r="B3981" s="40">
        <v>15</v>
      </c>
      <c r="C3981" s="40">
        <v>411</v>
      </c>
      <c r="D3981" s="41">
        <v>244038.55</v>
      </c>
      <c r="E3981" s="30">
        <f t="shared" si="79"/>
        <v>593.76776155717755</v>
      </c>
      <c r="F3981">
        <v>12</v>
      </c>
      <c r="G3981">
        <v>2019</v>
      </c>
      <c r="H3981" s="31">
        <f t="shared" si="80"/>
        <v>27.4</v>
      </c>
    </row>
    <row r="3982" spans="1:8">
      <c r="A3982" s="40" t="s">
        <v>380</v>
      </c>
      <c r="B3982" s="40">
        <v>7</v>
      </c>
      <c r="C3982" s="40">
        <v>194</v>
      </c>
      <c r="D3982" s="41">
        <v>111276.26</v>
      </c>
      <c r="E3982" s="30">
        <f t="shared" si="79"/>
        <v>573.5889690721649</v>
      </c>
      <c r="F3982">
        <v>12</v>
      </c>
      <c r="G3982">
        <v>2019</v>
      </c>
      <c r="H3982" s="31">
        <f t="shared" si="80"/>
        <v>27.714285714285715</v>
      </c>
    </row>
    <row r="3983" spans="1:8">
      <c r="A3983" s="40" t="s">
        <v>342</v>
      </c>
      <c r="B3983" s="40">
        <v>64</v>
      </c>
      <c r="C3983" s="40">
        <v>1785</v>
      </c>
      <c r="D3983" s="41">
        <v>1085253.32</v>
      </c>
      <c r="E3983" s="30">
        <f t="shared" si="79"/>
        <v>607.98505322128858</v>
      </c>
      <c r="F3983">
        <v>12</v>
      </c>
      <c r="G3983">
        <v>2019</v>
      </c>
      <c r="H3983" s="31">
        <f t="shared" si="80"/>
        <v>27.890625</v>
      </c>
    </row>
    <row r="3984" spans="1:8">
      <c r="A3984" s="40" t="s">
        <v>340</v>
      </c>
      <c r="B3984" s="40">
        <v>41</v>
      </c>
      <c r="C3984" s="40">
        <v>1144</v>
      </c>
      <c r="D3984" s="41">
        <v>555273.17000000004</v>
      </c>
      <c r="E3984" s="30">
        <f t="shared" si="79"/>
        <v>485.37864510489516</v>
      </c>
      <c r="F3984">
        <v>12</v>
      </c>
      <c r="G3984">
        <v>2019</v>
      </c>
      <c r="H3984" s="31">
        <f t="shared" si="80"/>
        <v>27.902439024390244</v>
      </c>
    </row>
    <row r="3985" spans="1:8">
      <c r="A3985" s="40" t="s">
        <v>335</v>
      </c>
      <c r="B3985" s="40">
        <v>223</v>
      </c>
      <c r="C3985" s="40">
        <v>6241</v>
      </c>
      <c r="D3985" s="41">
        <v>4097935.38</v>
      </c>
      <c r="E3985" s="30">
        <f t="shared" si="79"/>
        <v>656.61518666880306</v>
      </c>
      <c r="F3985">
        <v>12</v>
      </c>
      <c r="G3985">
        <v>2019</v>
      </c>
      <c r="H3985" s="31">
        <f t="shared" si="80"/>
        <v>27.986547085201792</v>
      </c>
    </row>
    <row r="3986" spans="1:8">
      <c r="A3986" s="40" t="s">
        <v>357</v>
      </c>
      <c r="B3986" s="40">
        <v>17</v>
      </c>
      <c r="C3986" s="40">
        <v>492</v>
      </c>
      <c r="D3986" s="41">
        <v>1001826.72</v>
      </c>
      <c r="E3986" s="30">
        <f t="shared" si="79"/>
        <v>2036.2331707317073</v>
      </c>
      <c r="F3986">
        <v>12</v>
      </c>
      <c r="G3986">
        <v>2019</v>
      </c>
      <c r="H3986" s="31">
        <f t="shared" si="80"/>
        <v>28.941176470588236</v>
      </c>
    </row>
    <row r="3987" spans="1:8">
      <c r="A3987" s="40" t="s">
        <v>295</v>
      </c>
      <c r="B3987" s="40">
        <v>4</v>
      </c>
      <c r="C3987" s="40">
        <v>117</v>
      </c>
      <c r="D3987" s="41">
        <v>51020.09</v>
      </c>
      <c r="E3987" s="30">
        <f t="shared" si="79"/>
        <v>436.06914529914525</v>
      </c>
      <c r="F3987">
        <v>12</v>
      </c>
      <c r="G3987">
        <v>2019</v>
      </c>
      <c r="H3987" s="31">
        <f t="shared" si="80"/>
        <v>29.25</v>
      </c>
    </row>
    <row r="3988" spans="1:8">
      <c r="A3988" s="40" t="s">
        <v>346</v>
      </c>
      <c r="B3988" s="40">
        <v>295</v>
      </c>
      <c r="C3988" s="40">
        <v>8779</v>
      </c>
      <c r="D3988" s="41">
        <v>4707934.5599999996</v>
      </c>
      <c r="E3988" s="30">
        <f t="shared" ref="E3988:E4051" si="81">D3988/C3988</f>
        <v>536.2723043626836</v>
      </c>
      <c r="F3988">
        <v>12</v>
      </c>
      <c r="G3988">
        <v>2019</v>
      </c>
      <c r="H3988" s="31">
        <f t="shared" si="80"/>
        <v>29.759322033898304</v>
      </c>
    </row>
    <row r="3989" spans="1:8">
      <c r="A3989" s="40" t="s">
        <v>352</v>
      </c>
      <c r="B3989" s="40">
        <v>281</v>
      </c>
      <c r="C3989" s="40">
        <v>8411</v>
      </c>
      <c r="D3989" s="41">
        <v>5173406.5</v>
      </c>
      <c r="E3989" s="30">
        <f t="shared" si="81"/>
        <v>615.07626917132325</v>
      </c>
      <c r="F3989">
        <v>12</v>
      </c>
      <c r="G3989">
        <v>2019</v>
      </c>
      <c r="H3989" s="31">
        <f t="shared" si="80"/>
        <v>29.932384341637011</v>
      </c>
    </row>
    <row r="3990" spans="1:8">
      <c r="A3990" s="40" t="s">
        <v>457</v>
      </c>
      <c r="B3990" s="40">
        <v>27</v>
      </c>
      <c r="C3990" s="40">
        <v>835</v>
      </c>
      <c r="D3990" s="41">
        <v>482922</v>
      </c>
      <c r="E3990" s="30">
        <f t="shared" si="81"/>
        <v>578.34970059880243</v>
      </c>
      <c r="F3990">
        <v>12</v>
      </c>
      <c r="G3990">
        <v>2019</v>
      </c>
      <c r="H3990" s="31">
        <f t="shared" si="80"/>
        <v>30.925925925925927</v>
      </c>
    </row>
    <row r="3991" spans="1:8">
      <c r="A3991" s="40" t="s">
        <v>360</v>
      </c>
      <c r="B3991" s="40">
        <v>43</v>
      </c>
      <c r="C3991" s="40">
        <v>1381</v>
      </c>
      <c r="D3991" s="41">
        <v>402430.96</v>
      </c>
      <c r="E3991" s="30">
        <f t="shared" si="81"/>
        <v>291.40547429398987</v>
      </c>
      <c r="F3991">
        <v>12</v>
      </c>
      <c r="G3991">
        <v>2019</v>
      </c>
      <c r="H3991" s="31">
        <f t="shared" si="80"/>
        <v>32.116279069767444</v>
      </c>
    </row>
    <row r="3992" spans="1:8">
      <c r="A3992" s="40" t="s">
        <v>353</v>
      </c>
      <c r="B3992" s="40">
        <v>106</v>
      </c>
      <c r="C3992" s="40">
        <v>3416</v>
      </c>
      <c r="D3992" s="41">
        <v>1768236.05</v>
      </c>
      <c r="E3992" s="30">
        <f t="shared" si="81"/>
        <v>517.63350409836062</v>
      </c>
      <c r="F3992">
        <v>12</v>
      </c>
      <c r="G3992">
        <v>2019</v>
      </c>
      <c r="H3992" s="31">
        <f t="shared" si="80"/>
        <v>32.226415094339622</v>
      </c>
    </row>
    <row r="3993" spans="1:8">
      <c r="A3993" s="40" t="s">
        <v>367</v>
      </c>
      <c r="B3993" s="40">
        <v>54</v>
      </c>
      <c r="C3993" s="40">
        <v>1747</v>
      </c>
      <c r="D3993" s="41">
        <v>838535.25</v>
      </c>
      <c r="E3993" s="30">
        <f t="shared" si="81"/>
        <v>479.98583285632515</v>
      </c>
      <c r="F3993">
        <v>12</v>
      </c>
      <c r="G3993">
        <v>2019</v>
      </c>
      <c r="H3993" s="31">
        <f t="shared" si="80"/>
        <v>32.351851851851855</v>
      </c>
    </row>
    <row r="3994" spans="1:8">
      <c r="A3994" s="40" t="s">
        <v>349</v>
      </c>
      <c r="B3994" s="40">
        <v>38</v>
      </c>
      <c r="C3994" s="40">
        <v>1247</v>
      </c>
      <c r="D3994" s="41">
        <v>818784.48</v>
      </c>
      <c r="E3994" s="30">
        <f t="shared" si="81"/>
        <v>656.6034322373697</v>
      </c>
      <c r="F3994">
        <v>12</v>
      </c>
      <c r="G3994">
        <v>2019</v>
      </c>
      <c r="H3994" s="31">
        <f t="shared" si="80"/>
        <v>32.815789473684212</v>
      </c>
    </row>
    <row r="3995" spans="1:8">
      <c r="A3995" s="40" t="s">
        <v>344</v>
      </c>
      <c r="B3995" s="40">
        <v>16</v>
      </c>
      <c r="C3995" s="40">
        <v>529</v>
      </c>
      <c r="D3995" s="41">
        <v>470248.09</v>
      </c>
      <c r="E3995" s="30">
        <f t="shared" si="81"/>
        <v>888.93778827977326</v>
      </c>
      <c r="F3995">
        <v>12</v>
      </c>
      <c r="G3995">
        <v>2019</v>
      </c>
      <c r="H3995" s="31">
        <f t="shared" si="80"/>
        <v>33.0625</v>
      </c>
    </row>
    <row r="3996" spans="1:8">
      <c r="A3996" s="40" t="s">
        <v>428</v>
      </c>
      <c r="B3996" s="40">
        <v>10</v>
      </c>
      <c r="C3996" s="40">
        <v>331</v>
      </c>
      <c r="D3996" s="41">
        <v>544444.76</v>
      </c>
      <c r="E3996" s="30">
        <f t="shared" si="81"/>
        <v>1644.8482175226586</v>
      </c>
      <c r="F3996">
        <v>12</v>
      </c>
      <c r="G3996">
        <v>2019</v>
      </c>
      <c r="H3996" s="31">
        <f t="shared" si="80"/>
        <v>33.1</v>
      </c>
    </row>
    <row r="3997" spans="1:8">
      <c r="A3997" s="40" t="s">
        <v>350</v>
      </c>
      <c r="B3997" s="40">
        <v>22</v>
      </c>
      <c r="C3997" s="40">
        <v>731</v>
      </c>
      <c r="D3997" s="41">
        <v>341455.35</v>
      </c>
      <c r="E3997" s="30">
        <f t="shared" si="81"/>
        <v>467.1071819425444</v>
      </c>
      <c r="F3997">
        <v>12</v>
      </c>
      <c r="G3997">
        <v>2019</v>
      </c>
      <c r="H3997" s="31">
        <f t="shared" si="80"/>
        <v>33.227272727272727</v>
      </c>
    </row>
    <row r="3998" spans="1:8">
      <c r="A3998" s="40" t="s">
        <v>373</v>
      </c>
      <c r="B3998" s="40">
        <v>301</v>
      </c>
      <c r="C3998" s="40">
        <v>10014</v>
      </c>
      <c r="D3998" s="41">
        <v>4802289.28</v>
      </c>
      <c r="E3998" s="30">
        <f t="shared" si="81"/>
        <v>479.55754743359302</v>
      </c>
      <c r="F3998">
        <v>12</v>
      </c>
      <c r="G3998">
        <v>2019</v>
      </c>
      <c r="H3998" s="31">
        <f t="shared" si="80"/>
        <v>33.269102990033225</v>
      </c>
    </row>
    <row r="3999" spans="1:8">
      <c r="A3999" s="40" t="s">
        <v>356</v>
      </c>
      <c r="B3999" s="40">
        <v>28</v>
      </c>
      <c r="C3999" s="40">
        <v>933</v>
      </c>
      <c r="D3999" s="41">
        <v>364509.83</v>
      </c>
      <c r="E3999" s="30">
        <f t="shared" si="81"/>
        <v>390.68577706323691</v>
      </c>
      <c r="F3999">
        <v>12</v>
      </c>
      <c r="G3999">
        <v>2019</v>
      </c>
      <c r="H3999" s="31">
        <f t="shared" si="80"/>
        <v>33.321428571428569</v>
      </c>
    </row>
    <row r="4000" spans="1:8">
      <c r="A4000" s="40" t="s">
        <v>486</v>
      </c>
      <c r="B4000" s="40">
        <v>2</v>
      </c>
      <c r="C4000" s="40">
        <v>69</v>
      </c>
      <c r="D4000" s="41">
        <v>33218.33</v>
      </c>
      <c r="E4000" s="30">
        <f t="shared" si="81"/>
        <v>481.42507246376812</v>
      </c>
      <c r="F4000">
        <v>12</v>
      </c>
      <c r="G4000">
        <v>2019</v>
      </c>
      <c r="H4000" s="31">
        <f t="shared" si="80"/>
        <v>34.5</v>
      </c>
    </row>
    <row r="4001" spans="1:8">
      <c r="A4001" s="40" t="s">
        <v>355</v>
      </c>
      <c r="B4001" s="40">
        <v>21</v>
      </c>
      <c r="C4001" s="40">
        <v>725</v>
      </c>
      <c r="D4001" s="41">
        <v>467090.48</v>
      </c>
      <c r="E4001" s="30">
        <f t="shared" si="81"/>
        <v>644.26273103448273</v>
      </c>
      <c r="F4001">
        <v>12</v>
      </c>
      <c r="G4001">
        <v>2019</v>
      </c>
      <c r="H4001" s="31">
        <f t="shared" si="80"/>
        <v>34.523809523809526</v>
      </c>
    </row>
    <row r="4002" spans="1:8">
      <c r="A4002" s="40" t="s">
        <v>358</v>
      </c>
      <c r="B4002" s="40">
        <v>83</v>
      </c>
      <c r="C4002" s="40">
        <v>2871</v>
      </c>
      <c r="D4002" s="41">
        <v>1415112.1</v>
      </c>
      <c r="E4002" s="30">
        <f t="shared" si="81"/>
        <v>492.8986764193661</v>
      </c>
      <c r="F4002">
        <v>12</v>
      </c>
      <c r="G4002">
        <v>2019</v>
      </c>
      <c r="H4002" s="31">
        <f t="shared" si="80"/>
        <v>34.590361445783131</v>
      </c>
    </row>
    <row r="4003" spans="1:8">
      <c r="A4003" s="40" t="s">
        <v>368</v>
      </c>
      <c r="B4003" s="40">
        <v>72</v>
      </c>
      <c r="C4003" s="40">
        <v>2500</v>
      </c>
      <c r="D4003" s="41">
        <v>1198567.56</v>
      </c>
      <c r="E4003" s="30">
        <f t="shared" si="81"/>
        <v>479.42702400000002</v>
      </c>
      <c r="F4003">
        <v>12</v>
      </c>
      <c r="G4003">
        <v>2019</v>
      </c>
      <c r="H4003" s="31">
        <f t="shared" si="80"/>
        <v>34.722222222222221</v>
      </c>
    </row>
    <row r="4004" spans="1:8">
      <c r="A4004" s="40" t="s">
        <v>359</v>
      </c>
      <c r="B4004" s="40">
        <v>2</v>
      </c>
      <c r="C4004" s="40">
        <v>75</v>
      </c>
      <c r="D4004" s="41">
        <v>41484.89</v>
      </c>
      <c r="E4004" s="30">
        <f t="shared" si="81"/>
        <v>553.13186666666661</v>
      </c>
      <c r="F4004">
        <v>12</v>
      </c>
      <c r="G4004">
        <v>2019</v>
      </c>
      <c r="H4004" s="31">
        <f t="shared" si="80"/>
        <v>37.5</v>
      </c>
    </row>
    <row r="4005" spans="1:8">
      <c r="A4005" s="40" t="s">
        <v>362</v>
      </c>
      <c r="B4005" s="40">
        <v>7</v>
      </c>
      <c r="C4005" s="40">
        <v>264</v>
      </c>
      <c r="D4005" s="41">
        <v>112103.77</v>
      </c>
      <c r="E4005" s="30">
        <f t="shared" si="81"/>
        <v>424.63549242424244</v>
      </c>
      <c r="F4005">
        <v>12</v>
      </c>
      <c r="G4005">
        <v>2019</v>
      </c>
      <c r="H4005" s="31">
        <f t="shared" si="80"/>
        <v>37.714285714285715</v>
      </c>
    </row>
    <row r="4006" spans="1:8">
      <c r="A4006" s="40" t="s">
        <v>374</v>
      </c>
      <c r="B4006" s="40">
        <v>7</v>
      </c>
      <c r="C4006" s="40">
        <v>265</v>
      </c>
      <c r="D4006" s="41">
        <v>213509.21</v>
      </c>
      <c r="E4006" s="30">
        <f t="shared" si="81"/>
        <v>805.69513207547163</v>
      </c>
      <c r="F4006">
        <v>12</v>
      </c>
      <c r="G4006">
        <v>2019</v>
      </c>
      <c r="H4006" s="31">
        <f t="shared" si="80"/>
        <v>37.857142857142854</v>
      </c>
    </row>
    <row r="4007" spans="1:8">
      <c r="A4007" s="40" t="s">
        <v>322</v>
      </c>
      <c r="B4007" s="40">
        <v>76</v>
      </c>
      <c r="C4007" s="40">
        <v>2879</v>
      </c>
      <c r="D4007" s="41">
        <v>2257758.69</v>
      </c>
      <c r="E4007" s="30">
        <f t="shared" si="81"/>
        <v>784.21628690517537</v>
      </c>
      <c r="F4007">
        <v>12</v>
      </c>
      <c r="G4007">
        <v>2019</v>
      </c>
      <c r="H4007" s="31">
        <f t="shared" si="80"/>
        <v>37.881578947368418</v>
      </c>
    </row>
    <row r="4008" spans="1:8">
      <c r="A4008" s="40" t="s">
        <v>364</v>
      </c>
      <c r="B4008" s="40">
        <v>40</v>
      </c>
      <c r="C4008" s="40">
        <v>1562</v>
      </c>
      <c r="D4008" s="41">
        <v>978628.19</v>
      </c>
      <c r="E4008" s="30">
        <f t="shared" si="81"/>
        <v>626.5225288092189</v>
      </c>
      <c r="F4008">
        <v>12</v>
      </c>
      <c r="G4008">
        <v>2019</v>
      </c>
      <c r="H4008" s="31">
        <f t="shared" si="80"/>
        <v>39.049999999999997</v>
      </c>
    </row>
    <row r="4009" spans="1:8">
      <c r="A4009" s="40" t="s">
        <v>334</v>
      </c>
      <c r="B4009" s="40">
        <v>6</v>
      </c>
      <c r="C4009" s="40">
        <v>257</v>
      </c>
      <c r="D4009" s="41">
        <v>60496.54</v>
      </c>
      <c r="E4009" s="30">
        <f t="shared" si="81"/>
        <v>235.39509727626461</v>
      </c>
      <c r="F4009">
        <v>12</v>
      </c>
      <c r="G4009">
        <v>2019</v>
      </c>
      <c r="H4009" s="31">
        <f t="shared" si="80"/>
        <v>42.833333333333336</v>
      </c>
    </row>
    <row r="4010" spans="1:8">
      <c r="A4010" s="40" t="s">
        <v>323</v>
      </c>
      <c r="B4010" s="40">
        <v>1</v>
      </c>
      <c r="C4010" s="40">
        <v>43</v>
      </c>
      <c r="D4010" s="41">
        <v>16961.71</v>
      </c>
      <c r="E4010" s="30">
        <f t="shared" si="81"/>
        <v>394.45837209302323</v>
      </c>
      <c r="F4010">
        <v>12</v>
      </c>
      <c r="G4010">
        <v>2019</v>
      </c>
      <c r="H4010" s="31">
        <f t="shared" si="80"/>
        <v>43</v>
      </c>
    </row>
    <row r="4011" spans="1:8">
      <c r="A4011" s="40" t="s">
        <v>363</v>
      </c>
      <c r="B4011" s="40">
        <v>32</v>
      </c>
      <c r="C4011" s="40">
        <v>1445</v>
      </c>
      <c r="D4011" s="41">
        <v>774310.07</v>
      </c>
      <c r="E4011" s="30">
        <f t="shared" si="81"/>
        <v>535.85471972318339</v>
      </c>
      <c r="F4011">
        <v>12</v>
      </c>
      <c r="G4011">
        <v>2019</v>
      </c>
      <c r="H4011" s="31">
        <f t="shared" si="80"/>
        <v>45.15625</v>
      </c>
    </row>
    <row r="4012" spans="1:8">
      <c r="A4012" s="40" t="s">
        <v>365</v>
      </c>
      <c r="B4012" s="40">
        <v>10</v>
      </c>
      <c r="C4012" s="40">
        <v>470</v>
      </c>
      <c r="D4012" s="41">
        <v>257002.93</v>
      </c>
      <c r="E4012" s="30">
        <f t="shared" si="81"/>
        <v>546.81474468085105</v>
      </c>
      <c r="F4012">
        <v>12</v>
      </c>
      <c r="G4012">
        <v>2019</v>
      </c>
      <c r="H4012" s="31">
        <f t="shared" si="80"/>
        <v>47</v>
      </c>
    </row>
    <row r="4013" spans="1:8">
      <c r="A4013" s="40" t="s">
        <v>372</v>
      </c>
      <c r="B4013" s="40">
        <v>10</v>
      </c>
      <c r="C4013" s="40">
        <v>475</v>
      </c>
      <c r="D4013" s="41">
        <v>267589.01</v>
      </c>
      <c r="E4013" s="30">
        <f t="shared" si="81"/>
        <v>563.3452842105263</v>
      </c>
      <c r="F4013">
        <v>12</v>
      </c>
      <c r="G4013">
        <v>2019</v>
      </c>
      <c r="H4013" s="31">
        <f t="shared" si="80"/>
        <v>47.5</v>
      </c>
    </row>
    <row r="4014" spans="1:8">
      <c r="A4014" s="40" t="s">
        <v>378</v>
      </c>
      <c r="B4014" s="40">
        <v>69</v>
      </c>
      <c r="C4014" s="40">
        <v>3278</v>
      </c>
      <c r="D4014" s="41">
        <v>4866454.42</v>
      </c>
      <c r="E4014" s="30">
        <f t="shared" si="81"/>
        <v>1484.5803599755948</v>
      </c>
      <c r="F4014">
        <v>12</v>
      </c>
      <c r="G4014">
        <v>2019</v>
      </c>
      <c r="H4014" s="31">
        <f t="shared" si="80"/>
        <v>47.507246376811594</v>
      </c>
    </row>
    <row r="4015" spans="1:8">
      <c r="A4015" s="40" t="s">
        <v>388</v>
      </c>
      <c r="B4015" s="40">
        <v>6</v>
      </c>
      <c r="C4015" s="40">
        <v>305</v>
      </c>
      <c r="D4015" s="41">
        <v>345391.82</v>
      </c>
      <c r="E4015" s="30">
        <f t="shared" si="81"/>
        <v>1132.4321967213116</v>
      </c>
      <c r="F4015">
        <v>12</v>
      </c>
      <c r="G4015">
        <v>2019</v>
      </c>
      <c r="H4015" s="31">
        <f t="shared" si="80"/>
        <v>50.833333333333336</v>
      </c>
    </row>
    <row r="4016" spans="1:8">
      <c r="A4016" s="40" t="s">
        <v>369</v>
      </c>
      <c r="B4016" s="40">
        <v>18</v>
      </c>
      <c r="C4016" s="40">
        <v>920</v>
      </c>
      <c r="D4016" s="41">
        <v>556424.82999999996</v>
      </c>
      <c r="E4016" s="30">
        <f t="shared" si="81"/>
        <v>604.80959782608693</v>
      </c>
      <c r="F4016">
        <v>12</v>
      </c>
      <c r="G4016">
        <v>2019</v>
      </c>
      <c r="H4016" s="31">
        <f t="shared" si="80"/>
        <v>51.111111111111114</v>
      </c>
    </row>
    <row r="4017" spans="1:8">
      <c r="A4017" s="40" t="s">
        <v>376</v>
      </c>
      <c r="B4017" s="40">
        <v>7</v>
      </c>
      <c r="C4017" s="40">
        <v>364</v>
      </c>
      <c r="D4017" s="41">
        <v>200992.24</v>
      </c>
      <c r="E4017" s="30">
        <f t="shared" si="81"/>
        <v>552.17648351648347</v>
      </c>
      <c r="F4017">
        <v>12</v>
      </c>
      <c r="G4017">
        <v>2019</v>
      </c>
      <c r="H4017" s="31">
        <f t="shared" si="80"/>
        <v>52</v>
      </c>
    </row>
    <row r="4018" spans="1:8">
      <c r="A4018" s="40" t="s">
        <v>371</v>
      </c>
      <c r="B4018" s="40">
        <v>12</v>
      </c>
      <c r="C4018" s="40">
        <v>637</v>
      </c>
      <c r="D4018" s="41">
        <v>338506.58</v>
      </c>
      <c r="E4018" s="30">
        <f t="shared" si="81"/>
        <v>531.40750392464679</v>
      </c>
      <c r="F4018">
        <v>12</v>
      </c>
      <c r="G4018">
        <v>2019</v>
      </c>
      <c r="H4018" s="31">
        <f t="shared" si="80"/>
        <v>53.083333333333336</v>
      </c>
    </row>
    <row r="4019" spans="1:8">
      <c r="A4019" s="40" t="s">
        <v>377</v>
      </c>
      <c r="B4019" s="40">
        <v>46</v>
      </c>
      <c r="C4019" s="40">
        <v>2537</v>
      </c>
      <c r="D4019" s="41">
        <v>1768918.95</v>
      </c>
      <c r="E4019" s="30">
        <f t="shared" si="81"/>
        <v>697.24830508474577</v>
      </c>
      <c r="F4019">
        <v>12</v>
      </c>
      <c r="G4019">
        <v>2019</v>
      </c>
      <c r="H4019" s="31">
        <f t="shared" si="80"/>
        <v>55.152173913043477</v>
      </c>
    </row>
    <row r="4020" spans="1:8">
      <c r="A4020" s="40" t="s">
        <v>383</v>
      </c>
      <c r="B4020" s="40">
        <v>22</v>
      </c>
      <c r="C4020" s="40">
        <v>1226</v>
      </c>
      <c r="D4020" s="41">
        <v>601709.28</v>
      </c>
      <c r="E4020" s="30">
        <f t="shared" si="81"/>
        <v>490.79060358890706</v>
      </c>
      <c r="F4020">
        <v>12</v>
      </c>
      <c r="G4020">
        <v>2019</v>
      </c>
      <c r="H4020" s="31">
        <f t="shared" si="80"/>
        <v>55.727272727272727</v>
      </c>
    </row>
    <row r="4021" spans="1:8">
      <c r="A4021" s="40" t="s">
        <v>398</v>
      </c>
      <c r="B4021" s="40">
        <v>4</v>
      </c>
      <c r="C4021" s="40">
        <v>226</v>
      </c>
      <c r="D4021" s="41">
        <v>195291.98</v>
      </c>
      <c r="E4021" s="30">
        <f t="shared" si="81"/>
        <v>864.12380530973451</v>
      </c>
      <c r="F4021">
        <v>12</v>
      </c>
      <c r="G4021">
        <v>2019</v>
      </c>
      <c r="H4021" s="31">
        <f t="shared" si="80"/>
        <v>56.5</v>
      </c>
    </row>
    <row r="4022" spans="1:8">
      <c r="A4022" s="40" t="s">
        <v>382</v>
      </c>
      <c r="B4022" s="40">
        <v>71</v>
      </c>
      <c r="C4022" s="40">
        <v>4016</v>
      </c>
      <c r="D4022" s="41">
        <v>2228745.79</v>
      </c>
      <c r="E4022" s="30">
        <f t="shared" si="81"/>
        <v>554.96658117529887</v>
      </c>
      <c r="F4022">
        <v>12</v>
      </c>
      <c r="G4022">
        <v>2019</v>
      </c>
      <c r="H4022" s="31">
        <f t="shared" si="80"/>
        <v>56.563380281690144</v>
      </c>
    </row>
    <row r="4023" spans="1:8">
      <c r="A4023" s="40" t="s">
        <v>381</v>
      </c>
      <c r="B4023" s="40">
        <v>217</v>
      </c>
      <c r="C4023" s="40">
        <v>12523</v>
      </c>
      <c r="D4023" s="41">
        <v>10642808.66</v>
      </c>
      <c r="E4023" s="30">
        <f t="shared" si="81"/>
        <v>849.86094865447581</v>
      </c>
      <c r="F4023">
        <v>12</v>
      </c>
      <c r="G4023">
        <v>2019</v>
      </c>
      <c r="H4023" s="31">
        <f t="shared" si="80"/>
        <v>57.70967741935484</v>
      </c>
    </row>
    <row r="4024" spans="1:8">
      <c r="A4024" s="40" t="s">
        <v>354</v>
      </c>
      <c r="B4024" s="40">
        <v>29</v>
      </c>
      <c r="C4024" s="40">
        <v>1689</v>
      </c>
      <c r="D4024" s="41">
        <v>892135.24</v>
      </c>
      <c r="E4024" s="30">
        <f t="shared" si="81"/>
        <v>528.20322084073416</v>
      </c>
      <c r="F4024">
        <v>12</v>
      </c>
      <c r="G4024">
        <v>2019</v>
      </c>
      <c r="H4024" s="31">
        <f t="shared" si="80"/>
        <v>58.241379310344826</v>
      </c>
    </row>
    <row r="4025" spans="1:8">
      <c r="A4025" s="40" t="s">
        <v>449</v>
      </c>
      <c r="B4025" s="40">
        <v>5</v>
      </c>
      <c r="C4025" s="40">
        <v>299</v>
      </c>
      <c r="D4025" s="41">
        <v>481469.27</v>
      </c>
      <c r="E4025" s="30">
        <f t="shared" si="81"/>
        <v>1610.2651170568563</v>
      </c>
      <c r="F4025">
        <v>12</v>
      </c>
      <c r="G4025">
        <v>2019</v>
      </c>
      <c r="H4025" s="31">
        <f t="shared" si="80"/>
        <v>59.8</v>
      </c>
    </row>
    <row r="4026" spans="1:8">
      <c r="A4026" s="40" t="s">
        <v>379</v>
      </c>
      <c r="B4026" s="40">
        <v>161</v>
      </c>
      <c r="C4026" s="40">
        <v>9645</v>
      </c>
      <c r="D4026" s="41">
        <v>7985081.9400000004</v>
      </c>
      <c r="E4026" s="30">
        <f t="shared" si="81"/>
        <v>827.89859409020221</v>
      </c>
      <c r="F4026">
        <v>12</v>
      </c>
      <c r="G4026">
        <v>2019</v>
      </c>
      <c r="H4026" s="31">
        <f t="shared" si="80"/>
        <v>59.906832298136649</v>
      </c>
    </row>
    <row r="4027" spans="1:8">
      <c r="A4027" s="40" t="s">
        <v>386</v>
      </c>
      <c r="B4027" s="40">
        <v>24</v>
      </c>
      <c r="C4027" s="40">
        <v>1472</v>
      </c>
      <c r="D4027" s="41">
        <v>858358.61</v>
      </c>
      <c r="E4027" s="30">
        <f t="shared" si="81"/>
        <v>583.12405570652174</v>
      </c>
      <c r="F4027">
        <v>12</v>
      </c>
      <c r="G4027">
        <v>2019</v>
      </c>
      <c r="H4027" s="31">
        <f t="shared" si="80"/>
        <v>61.333333333333336</v>
      </c>
    </row>
    <row r="4028" spans="1:8">
      <c r="A4028" s="40" t="s">
        <v>260</v>
      </c>
      <c r="B4028" s="40">
        <v>32</v>
      </c>
      <c r="C4028" s="40">
        <v>2001</v>
      </c>
      <c r="D4028" s="41">
        <v>853934.91</v>
      </c>
      <c r="E4028" s="30">
        <f t="shared" si="81"/>
        <v>426.7540779610195</v>
      </c>
      <c r="F4028">
        <v>12</v>
      </c>
      <c r="G4028">
        <v>2019</v>
      </c>
      <c r="H4028" s="31">
        <f t="shared" si="80"/>
        <v>62.53125</v>
      </c>
    </row>
    <row r="4029" spans="1:8">
      <c r="A4029" s="40" t="s">
        <v>390</v>
      </c>
      <c r="B4029" s="40">
        <v>81</v>
      </c>
      <c r="C4029" s="40">
        <v>5397</v>
      </c>
      <c r="D4029" s="41">
        <v>1876567.26</v>
      </c>
      <c r="E4029" s="30">
        <f t="shared" si="81"/>
        <v>347.70562534741521</v>
      </c>
      <c r="F4029">
        <v>12</v>
      </c>
      <c r="G4029">
        <v>2019</v>
      </c>
      <c r="H4029" s="31">
        <f t="shared" si="80"/>
        <v>66.629629629629633</v>
      </c>
    </row>
    <row r="4030" spans="1:8">
      <c r="A4030" s="40" t="s">
        <v>385</v>
      </c>
      <c r="B4030" s="40">
        <v>61</v>
      </c>
      <c r="C4030" s="40">
        <v>4116</v>
      </c>
      <c r="D4030" s="41">
        <v>2112314.67</v>
      </c>
      <c r="E4030" s="30">
        <f t="shared" si="81"/>
        <v>513.19598396501453</v>
      </c>
      <c r="F4030">
        <v>12</v>
      </c>
      <c r="G4030">
        <v>2019</v>
      </c>
      <c r="H4030" s="31">
        <f t="shared" si="80"/>
        <v>67.47540983606558</v>
      </c>
    </row>
    <row r="4031" spans="1:8">
      <c r="A4031" s="40" t="s">
        <v>389</v>
      </c>
      <c r="B4031" s="40">
        <v>11</v>
      </c>
      <c r="C4031" s="40">
        <v>768</v>
      </c>
      <c r="D4031" s="41">
        <v>513370.73</v>
      </c>
      <c r="E4031" s="30">
        <f t="shared" si="81"/>
        <v>668.45147135416664</v>
      </c>
      <c r="F4031">
        <v>12</v>
      </c>
      <c r="G4031">
        <v>2019</v>
      </c>
      <c r="H4031" s="31">
        <f t="shared" si="80"/>
        <v>69.818181818181813</v>
      </c>
    </row>
    <row r="4032" spans="1:8">
      <c r="A4032" s="40" t="s">
        <v>394</v>
      </c>
      <c r="B4032" s="40">
        <v>19</v>
      </c>
      <c r="C4032" s="40">
        <v>1487</v>
      </c>
      <c r="D4032" s="41">
        <v>1615032.89</v>
      </c>
      <c r="E4032" s="30">
        <f t="shared" si="81"/>
        <v>1086.1014727639542</v>
      </c>
      <c r="F4032">
        <v>12</v>
      </c>
      <c r="G4032">
        <v>2019</v>
      </c>
      <c r="H4032" s="31">
        <f t="shared" si="80"/>
        <v>78.263157894736835</v>
      </c>
    </row>
    <row r="4033" spans="1:8">
      <c r="A4033" s="40" t="s">
        <v>391</v>
      </c>
      <c r="B4033" s="40">
        <v>11</v>
      </c>
      <c r="C4033" s="40">
        <v>884</v>
      </c>
      <c r="D4033" s="41">
        <v>780398.04</v>
      </c>
      <c r="E4033" s="30">
        <f t="shared" si="81"/>
        <v>882.80321266968326</v>
      </c>
      <c r="F4033">
        <v>12</v>
      </c>
      <c r="G4033">
        <v>2019</v>
      </c>
      <c r="H4033" s="31">
        <f t="shared" si="80"/>
        <v>80.36363636363636</v>
      </c>
    </row>
    <row r="4034" spans="1:8">
      <c r="A4034" s="40" t="s">
        <v>384</v>
      </c>
      <c r="B4034" s="40">
        <v>4</v>
      </c>
      <c r="C4034" s="40">
        <v>333</v>
      </c>
      <c r="D4034" s="41">
        <v>165265.43</v>
      </c>
      <c r="E4034" s="30">
        <f t="shared" si="81"/>
        <v>496.29258258258255</v>
      </c>
      <c r="F4034">
        <v>12</v>
      </c>
      <c r="G4034">
        <v>2019</v>
      </c>
      <c r="H4034" s="31">
        <f t="shared" si="80"/>
        <v>83.25</v>
      </c>
    </row>
    <row r="4035" spans="1:8">
      <c r="A4035" s="40" t="s">
        <v>387</v>
      </c>
      <c r="B4035" s="40">
        <v>9</v>
      </c>
      <c r="C4035" s="40">
        <v>756</v>
      </c>
      <c r="D4035" s="41">
        <v>900796</v>
      </c>
      <c r="E4035" s="30">
        <f t="shared" si="81"/>
        <v>1191.5291005291006</v>
      </c>
      <c r="F4035">
        <v>12</v>
      </c>
      <c r="G4035">
        <v>2019</v>
      </c>
      <c r="H4035" s="31">
        <f t="shared" si="80"/>
        <v>84</v>
      </c>
    </row>
    <row r="4036" spans="1:8">
      <c r="A4036" s="40" t="s">
        <v>395</v>
      </c>
      <c r="B4036" s="40">
        <v>50</v>
      </c>
      <c r="C4036" s="40">
        <v>4272</v>
      </c>
      <c r="D4036" s="41">
        <v>2518333.71</v>
      </c>
      <c r="E4036" s="30">
        <f t="shared" si="81"/>
        <v>589.49759129213487</v>
      </c>
      <c r="F4036">
        <v>12</v>
      </c>
      <c r="G4036">
        <v>2019</v>
      </c>
      <c r="H4036" s="31">
        <f t="shared" ref="H4036:H4099" si="82">C4036/B4036</f>
        <v>85.44</v>
      </c>
    </row>
    <row r="4037" spans="1:8">
      <c r="A4037" s="40" t="s">
        <v>392</v>
      </c>
      <c r="B4037" s="40">
        <v>25</v>
      </c>
      <c r="C4037" s="40">
        <v>2193</v>
      </c>
      <c r="D4037" s="41">
        <v>1237006.28</v>
      </c>
      <c r="E4037" s="30">
        <f t="shared" si="81"/>
        <v>564.07035111719108</v>
      </c>
      <c r="F4037">
        <v>12</v>
      </c>
      <c r="G4037">
        <v>2019</v>
      </c>
      <c r="H4037" s="31">
        <f t="shared" si="82"/>
        <v>87.72</v>
      </c>
    </row>
    <row r="4038" spans="1:8">
      <c r="A4038" s="40" t="s">
        <v>399</v>
      </c>
      <c r="B4038" s="40">
        <v>12</v>
      </c>
      <c r="C4038" s="40">
        <v>1062</v>
      </c>
      <c r="D4038" s="41">
        <v>749071.88</v>
      </c>
      <c r="E4038" s="30">
        <f t="shared" si="81"/>
        <v>705.34075329566861</v>
      </c>
      <c r="F4038">
        <v>12</v>
      </c>
      <c r="G4038">
        <v>2019</v>
      </c>
      <c r="H4038" s="31">
        <f t="shared" si="82"/>
        <v>88.5</v>
      </c>
    </row>
    <row r="4039" spans="1:8">
      <c r="A4039" s="40" t="s">
        <v>366</v>
      </c>
      <c r="B4039" s="40">
        <v>268</v>
      </c>
      <c r="C4039" s="40">
        <v>23967</v>
      </c>
      <c r="D4039" s="41">
        <v>16443008.65</v>
      </c>
      <c r="E4039" s="30">
        <f t="shared" si="81"/>
        <v>686.06870488588481</v>
      </c>
      <c r="F4039">
        <v>12</v>
      </c>
      <c r="G4039">
        <v>2019</v>
      </c>
      <c r="H4039" s="31">
        <f t="shared" si="82"/>
        <v>89.429104477611943</v>
      </c>
    </row>
    <row r="4040" spans="1:8">
      <c r="A4040" s="40" t="s">
        <v>393</v>
      </c>
      <c r="B4040" s="40">
        <v>42</v>
      </c>
      <c r="C4040" s="40">
        <v>3840</v>
      </c>
      <c r="D4040" s="41">
        <v>2873237.94</v>
      </c>
      <c r="E4040" s="30">
        <f t="shared" si="81"/>
        <v>748.23904687499999</v>
      </c>
      <c r="F4040">
        <v>12</v>
      </c>
      <c r="G4040">
        <v>2019</v>
      </c>
      <c r="H4040" s="31">
        <f t="shared" si="82"/>
        <v>91.428571428571431</v>
      </c>
    </row>
    <row r="4041" spans="1:8">
      <c r="A4041" s="40" t="s">
        <v>396</v>
      </c>
      <c r="B4041" s="40">
        <v>81</v>
      </c>
      <c r="C4041" s="40">
        <v>7848</v>
      </c>
      <c r="D4041" s="41">
        <v>4952688.58</v>
      </c>
      <c r="E4041" s="30">
        <f t="shared" si="81"/>
        <v>631.07652650356783</v>
      </c>
      <c r="F4041">
        <v>12</v>
      </c>
      <c r="G4041">
        <v>2019</v>
      </c>
      <c r="H4041" s="31">
        <f t="shared" si="82"/>
        <v>96.888888888888886</v>
      </c>
    </row>
    <row r="4042" spans="1:8">
      <c r="A4042" s="40" t="s">
        <v>397</v>
      </c>
      <c r="B4042" s="40">
        <v>63</v>
      </c>
      <c r="C4042" s="40">
        <v>6182</v>
      </c>
      <c r="D4042" s="41">
        <v>5036684.5199999996</v>
      </c>
      <c r="E4042" s="30">
        <f t="shared" si="81"/>
        <v>814.73382724037526</v>
      </c>
      <c r="F4042">
        <v>12</v>
      </c>
      <c r="G4042">
        <v>2019</v>
      </c>
      <c r="H4042" s="31">
        <f t="shared" si="82"/>
        <v>98.126984126984127</v>
      </c>
    </row>
    <row r="4043" spans="1:8">
      <c r="A4043" s="40" t="s">
        <v>403</v>
      </c>
      <c r="B4043" s="40">
        <v>281</v>
      </c>
      <c r="C4043" s="40">
        <v>27611</v>
      </c>
      <c r="D4043" s="41">
        <v>9291627.0899999999</v>
      </c>
      <c r="E4043" s="30">
        <f t="shared" si="81"/>
        <v>336.51903552931805</v>
      </c>
      <c r="F4043">
        <v>12</v>
      </c>
      <c r="G4043">
        <v>2019</v>
      </c>
      <c r="H4043" s="31">
        <f t="shared" si="82"/>
        <v>98.259786476868328</v>
      </c>
    </row>
    <row r="4044" spans="1:8">
      <c r="A4044" s="40" t="s">
        <v>405</v>
      </c>
      <c r="B4044" s="40">
        <v>57</v>
      </c>
      <c r="C4044" s="40">
        <v>6838</v>
      </c>
      <c r="D4044" s="41">
        <v>5749737.2199999997</v>
      </c>
      <c r="E4044" s="30">
        <f t="shared" si="81"/>
        <v>840.85071950862823</v>
      </c>
      <c r="F4044">
        <v>12</v>
      </c>
      <c r="G4044">
        <v>2019</v>
      </c>
      <c r="H4044" s="31">
        <f t="shared" si="82"/>
        <v>119.96491228070175</v>
      </c>
    </row>
    <row r="4045" spans="1:8">
      <c r="A4045" s="40" t="s">
        <v>412</v>
      </c>
      <c r="B4045" s="40">
        <v>4</v>
      </c>
      <c r="C4045" s="40">
        <v>505</v>
      </c>
      <c r="D4045" s="41">
        <v>287251.71999999997</v>
      </c>
      <c r="E4045" s="30">
        <f t="shared" si="81"/>
        <v>568.81528712871284</v>
      </c>
      <c r="F4045">
        <v>12</v>
      </c>
      <c r="G4045">
        <v>2019</v>
      </c>
      <c r="H4045" s="31">
        <f t="shared" si="82"/>
        <v>126.25</v>
      </c>
    </row>
    <row r="4046" spans="1:8">
      <c r="A4046" s="40" t="s">
        <v>402</v>
      </c>
      <c r="B4046" s="40">
        <v>2</v>
      </c>
      <c r="C4046" s="40">
        <v>260</v>
      </c>
      <c r="D4046" s="41">
        <v>76248.34</v>
      </c>
      <c r="E4046" s="30">
        <f t="shared" si="81"/>
        <v>293.26284615384611</v>
      </c>
      <c r="F4046">
        <v>12</v>
      </c>
      <c r="G4046">
        <v>2019</v>
      </c>
      <c r="H4046" s="31">
        <f t="shared" si="82"/>
        <v>130</v>
      </c>
    </row>
    <row r="4047" spans="1:8">
      <c r="A4047" s="40" t="s">
        <v>404</v>
      </c>
      <c r="B4047" s="40">
        <v>42</v>
      </c>
      <c r="C4047" s="40">
        <v>5768</v>
      </c>
      <c r="D4047" s="41">
        <v>4333965.9400000004</v>
      </c>
      <c r="E4047" s="30">
        <f t="shared" si="81"/>
        <v>751.38105755894594</v>
      </c>
      <c r="F4047">
        <v>12</v>
      </c>
      <c r="G4047">
        <v>2019</v>
      </c>
      <c r="H4047" s="31">
        <f t="shared" si="82"/>
        <v>137.33333333333334</v>
      </c>
    </row>
    <row r="4048" spans="1:8">
      <c r="A4048" s="40" t="s">
        <v>408</v>
      </c>
      <c r="B4048" s="40">
        <v>15</v>
      </c>
      <c r="C4048" s="40">
        <v>2106</v>
      </c>
      <c r="D4048" s="41">
        <v>2584340.27</v>
      </c>
      <c r="E4048" s="30">
        <f t="shared" si="81"/>
        <v>1227.1321320037987</v>
      </c>
      <c r="F4048">
        <v>12</v>
      </c>
      <c r="G4048">
        <v>2019</v>
      </c>
      <c r="H4048" s="31">
        <f t="shared" si="82"/>
        <v>140.4</v>
      </c>
    </row>
    <row r="4049" spans="1:8">
      <c r="A4049" s="40" t="s">
        <v>406</v>
      </c>
      <c r="B4049" s="40">
        <v>6</v>
      </c>
      <c r="C4049" s="40">
        <v>871</v>
      </c>
      <c r="D4049" s="41">
        <v>647656.82999999996</v>
      </c>
      <c r="E4049" s="30">
        <f t="shared" si="81"/>
        <v>743.57845005740523</v>
      </c>
      <c r="F4049">
        <v>12</v>
      </c>
      <c r="G4049">
        <v>2019</v>
      </c>
      <c r="H4049" s="31">
        <f t="shared" si="82"/>
        <v>145.16666666666666</v>
      </c>
    </row>
    <row r="4050" spans="1:8">
      <c r="A4050" s="40" t="s">
        <v>417</v>
      </c>
      <c r="B4050" s="40">
        <v>33</v>
      </c>
      <c r="C4050" s="40">
        <v>5020</v>
      </c>
      <c r="D4050" s="41">
        <v>3561055.6</v>
      </c>
      <c r="E4050" s="30">
        <f t="shared" si="81"/>
        <v>709.37362549800798</v>
      </c>
      <c r="F4050">
        <v>12</v>
      </c>
      <c r="G4050">
        <v>2019</v>
      </c>
      <c r="H4050" s="31">
        <f t="shared" si="82"/>
        <v>152.12121212121212</v>
      </c>
    </row>
    <row r="4051" spans="1:8">
      <c r="A4051" s="40" t="s">
        <v>401</v>
      </c>
      <c r="B4051" s="40">
        <v>16</v>
      </c>
      <c r="C4051" s="40">
        <v>2453</v>
      </c>
      <c r="D4051" s="41">
        <v>1537039.38</v>
      </c>
      <c r="E4051" s="30">
        <f t="shared" si="81"/>
        <v>626.59575214023641</v>
      </c>
      <c r="F4051">
        <v>12</v>
      </c>
      <c r="G4051">
        <v>2019</v>
      </c>
      <c r="H4051" s="31">
        <f t="shared" si="82"/>
        <v>153.3125</v>
      </c>
    </row>
    <row r="4052" spans="1:8">
      <c r="A4052" s="40" t="s">
        <v>415</v>
      </c>
      <c r="B4052" s="40">
        <v>6</v>
      </c>
      <c r="C4052" s="40">
        <v>941</v>
      </c>
      <c r="D4052" s="41">
        <v>837101.3</v>
      </c>
      <c r="E4052" s="30">
        <f t="shared" ref="E4052:E4115" si="83">D4052/C4052</f>
        <v>889.58692879914986</v>
      </c>
      <c r="F4052">
        <v>12</v>
      </c>
      <c r="G4052">
        <v>2019</v>
      </c>
      <c r="H4052" s="31">
        <f t="shared" si="82"/>
        <v>156.83333333333334</v>
      </c>
    </row>
    <row r="4053" spans="1:8">
      <c r="A4053" s="40" t="s">
        <v>410</v>
      </c>
      <c r="B4053" s="40">
        <v>8</v>
      </c>
      <c r="C4053" s="40">
        <v>1287</v>
      </c>
      <c r="D4053" s="41">
        <v>832450.19</v>
      </c>
      <c r="E4053" s="30">
        <f t="shared" si="83"/>
        <v>646.81444444444435</v>
      </c>
      <c r="F4053">
        <v>12</v>
      </c>
      <c r="G4053">
        <v>2019</v>
      </c>
      <c r="H4053" s="31">
        <f t="shared" si="82"/>
        <v>160.875</v>
      </c>
    </row>
    <row r="4054" spans="1:8">
      <c r="A4054" s="40" t="s">
        <v>409</v>
      </c>
      <c r="B4054" s="40">
        <v>8</v>
      </c>
      <c r="C4054" s="40">
        <v>1542</v>
      </c>
      <c r="D4054" s="41">
        <v>636921.28</v>
      </c>
      <c r="E4054" s="30">
        <f t="shared" si="83"/>
        <v>413.0488197146563</v>
      </c>
      <c r="F4054">
        <v>12</v>
      </c>
      <c r="G4054">
        <v>2019</v>
      </c>
      <c r="H4054" s="31">
        <f t="shared" si="82"/>
        <v>192.75</v>
      </c>
    </row>
    <row r="4055" spans="1:8">
      <c r="A4055" s="40" t="s">
        <v>407</v>
      </c>
      <c r="B4055" s="40">
        <v>3</v>
      </c>
      <c r="C4055" s="40">
        <v>607</v>
      </c>
      <c r="D4055" s="41">
        <v>324260.82</v>
      </c>
      <c r="E4055" s="30">
        <f t="shared" si="83"/>
        <v>534.2023393739704</v>
      </c>
      <c r="F4055">
        <v>12</v>
      </c>
      <c r="G4055">
        <v>2019</v>
      </c>
      <c r="H4055" s="31">
        <f t="shared" si="82"/>
        <v>202.33333333333334</v>
      </c>
    </row>
    <row r="4056" spans="1:8">
      <c r="A4056" s="40" t="s">
        <v>411</v>
      </c>
      <c r="B4056" s="40">
        <v>114</v>
      </c>
      <c r="C4056" s="40">
        <v>23226</v>
      </c>
      <c r="D4056" s="41">
        <v>11374983.300000001</v>
      </c>
      <c r="E4056" s="30">
        <f t="shared" si="83"/>
        <v>489.75214414879878</v>
      </c>
      <c r="F4056">
        <v>12</v>
      </c>
      <c r="G4056">
        <v>2019</v>
      </c>
      <c r="H4056" s="31">
        <f t="shared" si="82"/>
        <v>203.73684210526315</v>
      </c>
    </row>
    <row r="4057" spans="1:8">
      <c r="A4057" s="40" t="s">
        <v>416</v>
      </c>
      <c r="B4057" s="40">
        <v>3</v>
      </c>
      <c r="C4057" s="40">
        <v>617</v>
      </c>
      <c r="D4057" s="41">
        <v>230739.28</v>
      </c>
      <c r="E4057" s="30">
        <f t="shared" si="83"/>
        <v>373.96965964343599</v>
      </c>
      <c r="F4057">
        <v>12</v>
      </c>
      <c r="G4057">
        <v>2019</v>
      </c>
      <c r="H4057" s="31">
        <f t="shared" si="82"/>
        <v>205.66666666666666</v>
      </c>
    </row>
    <row r="4058" spans="1:8">
      <c r="A4058" s="40" t="s">
        <v>414</v>
      </c>
      <c r="B4058" s="40">
        <v>3</v>
      </c>
      <c r="C4058" s="40">
        <v>700</v>
      </c>
      <c r="D4058" s="41">
        <v>671779.62</v>
      </c>
      <c r="E4058" s="30">
        <f t="shared" si="83"/>
        <v>959.68517142857138</v>
      </c>
      <c r="F4058">
        <v>12</v>
      </c>
      <c r="G4058">
        <v>2019</v>
      </c>
      <c r="H4058" s="31">
        <f t="shared" si="82"/>
        <v>233.33333333333334</v>
      </c>
    </row>
    <row r="4059" spans="1:8">
      <c r="A4059" s="40" t="s">
        <v>413</v>
      </c>
      <c r="B4059" s="40">
        <v>26</v>
      </c>
      <c r="C4059" s="40">
        <v>6566</v>
      </c>
      <c r="D4059" s="41">
        <v>5316646.67</v>
      </c>
      <c r="E4059" s="30">
        <f t="shared" si="83"/>
        <v>809.72383033810536</v>
      </c>
      <c r="F4059">
        <v>12</v>
      </c>
      <c r="G4059">
        <v>2019</v>
      </c>
      <c r="H4059" s="31">
        <f t="shared" si="82"/>
        <v>252.53846153846155</v>
      </c>
    </row>
    <row r="4060" spans="1:8">
      <c r="A4060" s="40" t="s">
        <v>418</v>
      </c>
      <c r="B4060" s="40">
        <v>9</v>
      </c>
      <c r="C4060" s="40">
        <v>2742</v>
      </c>
      <c r="D4060" s="41">
        <v>1458734.67</v>
      </c>
      <c r="E4060" s="30">
        <f t="shared" si="83"/>
        <v>531.99659737417937</v>
      </c>
      <c r="F4060">
        <v>12</v>
      </c>
      <c r="G4060">
        <v>2019</v>
      </c>
      <c r="H4060" s="31">
        <f t="shared" si="82"/>
        <v>304.66666666666669</v>
      </c>
    </row>
    <row r="4061" spans="1:8">
      <c r="A4061" s="40" t="s">
        <v>461</v>
      </c>
      <c r="B4061" s="40">
        <v>2</v>
      </c>
      <c r="C4061" s="40">
        <v>663</v>
      </c>
      <c r="D4061" s="41">
        <v>230116.81</v>
      </c>
      <c r="E4061" s="30">
        <f t="shared" si="83"/>
        <v>347.08417797888387</v>
      </c>
      <c r="F4061">
        <v>12</v>
      </c>
      <c r="G4061">
        <v>2019</v>
      </c>
      <c r="H4061" s="31">
        <f t="shared" si="82"/>
        <v>331.5</v>
      </c>
    </row>
    <row r="4062" spans="1:8">
      <c r="A4062" s="40" t="s">
        <v>421</v>
      </c>
      <c r="B4062" s="40">
        <v>3</v>
      </c>
      <c r="C4062" s="40">
        <v>1612</v>
      </c>
      <c r="D4062" s="41">
        <v>1433570.47</v>
      </c>
      <c r="E4062" s="30">
        <f t="shared" si="83"/>
        <v>889.31170595533501</v>
      </c>
      <c r="F4062">
        <v>12</v>
      </c>
      <c r="G4062">
        <v>2019</v>
      </c>
      <c r="H4062" s="31">
        <f t="shared" si="82"/>
        <v>537.33333333333337</v>
      </c>
    </row>
    <row r="4063" spans="1:8">
      <c r="A4063" s="40" t="s">
        <v>422</v>
      </c>
      <c r="B4063" s="40">
        <v>9</v>
      </c>
      <c r="C4063" s="40">
        <v>5342</v>
      </c>
      <c r="D4063" s="41">
        <v>4545806.45</v>
      </c>
      <c r="E4063" s="30">
        <f t="shared" si="83"/>
        <v>850.95590602770505</v>
      </c>
      <c r="F4063">
        <v>12</v>
      </c>
      <c r="G4063">
        <v>2019</v>
      </c>
      <c r="H4063" s="31">
        <f t="shared" si="82"/>
        <v>593.55555555555554</v>
      </c>
    </row>
    <row r="4064" spans="1:8">
      <c r="A4064" s="40" t="s">
        <v>419</v>
      </c>
      <c r="B4064" s="40">
        <v>86</v>
      </c>
      <c r="C4064" s="40">
        <v>58530</v>
      </c>
      <c r="D4064" s="41">
        <v>34306700.950000003</v>
      </c>
      <c r="E4064" s="30">
        <f t="shared" si="83"/>
        <v>586.13874850504021</v>
      </c>
      <c r="F4064">
        <v>12</v>
      </c>
      <c r="G4064">
        <v>2019</v>
      </c>
      <c r="H4064" s="31">
        <f t="shared" si="82"/>
        <v>680.58139534883719</v>
      </c>
    </row>
    <row r="4065" spans="1:8">
      <c r="A4065" s="40" t="s">
        <v>420</v>
      </c>
      <c r="B4065" s="40">
        <v>5</v>
      </c>
      <c r="C4065" s="40">
        <v>3855</v>
      </c>
      <c r="D4065" s="41">
        <v>3908403.42</v>
      </c>
      <c r="E4065" s="30">
        <f t="shared" si="83"/>
        <v>1013.853027237354</v>
      </c>
      <c r="F4065">
        <v>12</v>
      </c>
      <c r="G4065">
        <v>2019</v>
      </c>
      <c r="H4065" s="31">
        <f t="shared" si="82"/>
        <v>771</v>
      </c>
    </row>
    <row r="4066" spans="1:8">
      <c r="A4066" s="40" t="s">
        <v>423</v>
      </c>
      <c r="B4066" s="40">
        <v>8</v>
      </c>
      <c r="C4066" s="40">
        <v>7310</v>
      </c>
      <c r="D4066" s="41">
        <v>5895933.1399999997</v>
      </c>
      <c r="E4066" s="30">
        <f t="shared" si="83"/>
        <v>806.55720109439119</v>
      </c>
      <c r="F4066">
        <v>12</v>
      </c>
      <c r="G4066">
        <v>2019</v>
      </c>
      <c r="H4066" s="31">
        <f t="shared" si="82"/>
        <v>913.75</v>
      </c>
    </row>
    <row r="4067" spans="1:8">
      <c r="A4067" s="40" t="s">
        <v>170</v>
      </c>
      <c r="B4067" s="40">
        <v>3</v>
      </c>
      <c r="C4067" s="40">
        <v>4</v>
      </c>
      <c r="D4067" s="41">
        <v>1570</v>
      </c>
      <c r="E4067" s="30">
        <f t="shared" si="83"/>
        <v>392.5</v>
      </c>
      <c r="F4067">
        <v>12</v>
      </c>
      <c r="G4067">
        <v>2020</v>
      </c>
      <c r="H4067" s="31">
        <f t="shared" si="82"/>
        <v>1.3333333333333333</v>
      </c>
    </row>
    <row r="4068" spans="1:8">
      <c r="A4068" s="40" t="s">
        <v>233</v>
      </c>
      <c r="B4068" s="40">
        <v>2</v>
      </c>
      <c r="C4068" s="40">
        <v>3</v>
      </c>
      <c r="D4068" s="41">
        <v>3918.44</v>
      </c>
      <c r="E4068" s="30">
        <f t="shared" si="83"/>
        <v>1306.1466666666668</v>
      </c>
      <c r="F4068">
        <v>12</v>
      </c>
      <c r="G4068">
        <v>2020</v>
      </c>
      <c r="H4068" s="31">
        <f t="shared" si="82"/>
        <v>1.5</v>
      </c>
    </row>
    <row r="4069" spans="1:8">
      <c r="A4069" s="40" t="s">
        <v>465</v>
      </c>
      <c r="B4069" s="40">
        <v>1</v>
      </c>
      <c r="C4069" s="40">
        <v>2</v>
      </c>
      <c r="D4069" s="41">
        <v>610</v>
      </c>
      <c r="E4069" s="30">
        <f t="shared" si="83"/>
        <v>305</v>
      </c>
      <c r="F4069">
        <v>12</v>
      </c>
      <c r="G4069">
        <v>2020</v>
      </c>
      <c r="H4069" s="31">
        <f t="shared" si="82"/>
        <v>2</v>
      </c>
    </row>
    <row r="4070" spans="1:8">
      <c r="A4070" s="40" t="s">
        <v>502</v>
      </c>
      <c r="B4070" s="40">
        <v>1</v>
      </c>
      <c r="C4070" s="40">
        <v>2</v>
      </c>
      <c r="D4070" s="41">
        <v>608.34</v>
      </c>
      <c r="E4070" s="30">
        <f t="shared" si="83"/>
        <v>304.17</v>
      </c>
      <c r="F4070">
        <v>12</v>
      </c>
      <c r="G4070">
        <v>2020</v>
      </c>
      <c r="H4070" s="31">
        <f t="shared" si="82"/>
        <v>2</v>
      </c>
    </row>
    <row r="4071" spans="1:8">
      <c r="A4071" s="40" t="s">
        <v>489</v>
      </c>
      <c r="B4071" s="40">
        <v>1</v>
      </c>
      <c r="C4071" s="40">
        <v>2</v>
      </c>
      <c r="D4071" s="41">
        <v>310</v>
      </c>
      <c r="E4071" s="30">
        <f t="shared" si="83"/>
        <v>155</v>
      </c>
      <c r="F4071">
        <v>12</v>
      </c>
      <c r="G4071">
        <v>2020</v>
      </c>
      <c r="H4071" s="31">
        <f t="shared" si="82"/>
        <v>2</v>
      </c>
    </row>
    <row r="4072" spans="1:8">
      <c r="A4072" s="40" t="s">
        <v>224</v>
      </c>
      <c r="B4072" s="40">
        <v>2</v>
      </c>
      <c r="C4072" s="40">
        <v>4</v>
      </c>
      <c r="D4072" s="41">
        <v>1520</v>
      </c>
      <c r="E4072" s="30">
        <f t="shared" si="83"/>
        <v>380</v>
      </c>
      <c r="F4072">
        <v>12</v>
      </c>
      <c r="G4072">
        <v>2020</v>
      </c>
      <c r="H4072" s="31">
        <f t="shared" si="82"/>
        <v>2</v>
      </c>
    </row>
    <row r="4073" spans="1:8">
      <c r="A4073" s="40" t="s">
        <v>158</v>
      </c>
      <c r="B4073" s="40">
        <v>1</v>
      </c>
      <c r="C4073" s="40">
        <v>2</v>
      </c>
      <c r="D4073" s="41">
        <v>620</v>
      </c>
      <c r="E4073" s="30">
        <f t="shared" si="83"/>
        <v>310</v>
      </c>
      <c r="F4073">
        <v>12</v>
      </c>
      <c r="G4073">
        <v>2020</v>
      </c>
      <c r="H4073" s="31">
        <f t="shared" si="82"/>
        <v>2</v>
      </c>
    </row>
    <row r="4074" spans="1:8">
      <c r="A4074" s="40" t="s">
        <v>503</v>
      </c>
      <c r="B4074" s="40">
        <v>1</v>
      </c>
      <c r="C4074" s="40">
        <v>2</v>
      </c>
      <c r="D4074" s="41">
        <v>310</v>
      </c>
      <c r="E4074" s="30">
        <f t="shared" si="83"/>
        <v>155</v>
      </c>
      <c r="F4074">
        <v>12</v>
      </c>
      <c r="G4074">
        <v>2020</v>
      </c>
      <c r="H4074" s="31">
        <f t="shared" si="82"/>
        <v>2</v>
      </c>
    </row>
    <row r="4075" spans="1:8">
      <c r="A4075" s="40" t="s">
        <v>490</v>
      </c>
      <c r="B4075" s="40">
        <v>1</v>
      </c>
      <c r="C4075" s="40">
        <v>2</v>
      </c>
      <c r="D4075" s="41">
        <v>1351.25</v>
      </c>
      <c r="E4075" s="30">
        <f t="shared" si="83"/>
        <v>675.625</v>
      </c>
      <c r="F4075">
        <v>12</v>
      </c>
      <c r="G4075">
        <v>2020</v>
      </c>
      <c r="H4075" s="31">
        <f t="shared" si="82"/>
        <v>2</v>
      </c>
    </row>
    <row r="4076" spans="1:8">
      <c r="A4076" s="40" t="s">
        <v>445</v>
      </c>
      <c r="B4076" s="40">
        <v>4</v>
      </c>
      <c r="C4076" s="40">
        <v>8</v>
      </c>
      <c r="D4076" s="41">
        <v>1762.5</v>
      </c>
      <c r="E4076" s="30">
        <f t="shared" si="83"/>
        <v>220.3125</v>
      </c>
      <c r="F4076">
        <v>12</v>
      </c>
      <c r="G4076">
        <v>2020</v>
      </c>
      <c r="H4076" s="31">
        <f t="shared" si="82"/>
        <v>2</v>
      </c>
    </row>
    <row r="4077" spans="1:8">
      <c r="A4077" s="40" t="s">
        <v>491</v>
      </c>
      <c r="B4077" s="40">
        <v>3</v>
      </c>
      <c r="C4077" s="40">
        <v>6</v>
      </c>
      <c r="D4077" s="41">
        <v>1063.75</v>
      </c>
      <c r="E4077" s="30">
        <f t="shared" si="83"/>
        <v>177.29166666666666</v>
      </c>
      <c r="F4077">
        <v>12</v>
      </c>
      <c r="G4077">
        <v>2020</v>
      </c>
      <c r="H4077" s="31">
        <f t="shared" si="82"/>
        <v>2</v>
      </c>
    </row>
    <row r="4078" spans="1:8">
      <c r="A4078" s="40" t="s">
        <v>470</v>
      </c>
      <c r="B4078" s="40">
        <v>2</v>
      </c>
      <c r="C4078" s="40">
        <v>4</v>
      </c>
      <c r="D4078" s="41">
        <v>1120</v>
      </c>
      <c r="E4078" s="30">
        <f t="shared" si="83"/>
        <v>280</v>
      </c>
      <c r="F4078">
        <v>12</v>
      </c>
      <c r="G4078">
        <v>2020</v>
      </c>
      <c r="H4078" s="31">
        <f t="shared" si="82"/>
        <v>2</v>
      </c>
    </row>
    <row r="4079" spans="1:8">
      <c r="A4079" s="40" t="s">
        <v>464</v>
      </c>
      <c r="B4079" s="40">
        <v>3</v>
      </c>
      <c r="C4079" s="40">
        <v>6</v>
      </c>
      <c r="D4079" s="41">
        <v>1954.12</v>
      </c>
      <c r="E4079" s="30">
        <f t="shared" si="83"/>
        <v>325.68666666666667</v>
      </c>
      <c r="F4079">
        <v>12</v>
      </c>
      <c r="G4079">
        <v>2020</v>
      </c>
      <c r="H4079" s="31">
        <f t="shared" si="82"/>
        <v>2</v>
      </c>
    </row>
    <row r="4080" spans="1:8">
      <c r="A4080" s="40" t="s">
        <v>472</v>
      </c>
      <c r="B4080" s="40">
        <v>1</v>
      </c>
      <c r="C4080" s="40">
        <v>2</v>
      </c>
      <c r="D4080" s="41">
        <v>310</v>
      </c>
      <c r="E4080" s="30">
        <f t="shared" si="83"/>
        <v>155</v>
      </c>
      <c r="F4080">
        <v>12</v>
      </c>
      <c r="G4080">
        <v>2020</v>
      </c>
      <c r="H4080" s="31">
        <f t="shared" si="82"/>
        <v>2</v>
      </c>
    </row>
    <row r="4081" spans="1:8">
      <c r="A4081" s="40" t="s">
        <v>496</v>
      </c>
      <c r="B4081" s="40">
        <v>1</v>
      </c>
      <c r="C4081" s="40">
        <v>2</v>
      </c>
      <c r="D4081" s="41">
        <v>786.78</v>
      </c>
      <c r="E4081" s="30">
        <f t="shared" si="83"/>
        <v>393.39</v>
      </c>
      <c r="F4081">
        <v>12</v>
      </c>
      <c r="G4081">
        <v>2020</v>
      </c>
      <c r="H4081" s="31">
        <f t="shared" si="82"/>
        <v>2</v>
      </c>
    </row>
    <row r="4082" spans="1:8">
      <c r="A4082" s="40" t="s">
        <v>425</v>
      </c>
      <c r="B4082" s="40">
        <v>3</v>
      </c>
      <c r="C4082" s="40">
        <v>7</v>
      </c>
      <c r="D4082" s="41">
        <v>3759.17</v>
      </c>
      <c r="E4082" s="30">
        <f t="shared" si="83"/>
        <v>537.02428571428572</v>
      </c>
      <c r="F4082">
        <v>12</v>
      </c>
      <c r="G4082">
        <v>2020</v>
      </c>
      <c r="H4082" s="31">
        <f t="shared" si="82"/>
        <v>2.3333333333333335</v>
      </c>
    </row>
    <row r="4083" spans="1:8">
      <c r="A4083" s="40" t="s">
        <v>431</v>
      </c>
      <c r="B4083" s="40">
        <v>16</v>
      </c>
      <c r="C4083" s="40">
        <v>38</v>
      </c>
      <c r="D4083" s="41">
        <v>14967.02</v>
      </c>
      <c r="E4083" s="30">
        <f t="shared" si="83"/>
        <v>393.86894736842106</v>
      </c>
      <c r="F4083">
        <v>12</v>
      </c>
      <c r="G4083">
        <v>2020</v>
      </c>
      <c r="H4083" s="31">
        <f t="shared" si="82"/>
        <v>2.375</v>
      </c>
    </row>
    <row r="4084" spans="1:8">
      <c r="A4084" s="40" t="s">
        <v>500</v>
      </c>
      <c r="B4084" s="40">
        <v>4</v>
      </c>
      <c r="C4084" s="40">
        <v>10</v>
      </c>
      <c r="D4084" s="41">
        <v>3235</v>
      </c>
      <c r="E4084" s="30">
        <f t="shared" si="83"/>
        <v>323.5</v>
      </c>
      <c r="F4084">
        <v>12</v>
      </c>
      <c r="G4084">
        <v>2020</v>
      </c>
      <c r="H4084" s="31">
        <f t="shared" si="82"/>
        <v>2.5</v>
      </c>
    </row>
    <row r="4085" spans="1:8">
      <c r="A4085" s="40" t="s">
        <v>241</v>
      </c>
      <c r="B4085" s="40">
        <v>5</v>
      </c>
      <c r="C4085" s="40">
        <v>13</v>
      </c>
      <c r="D4085" s="41">
        <v>13399.26</v>
      </c>
      <c r="E4085" s="30">
        <f t="shared" si="83"/>
        <v>1030.7123076923076</v>
      </c>
      <c r="F4085">
        <v>12</v>
      </c>
      <c r="G4085">
        <v>2020</v>
      </c>
      <c r="H4085" s="31">
        <f t="shared" si="82"/>
        <v>2.6</v>
      </c>
    </row>
    <row r="4086" spans="1:8">
      <c r="A4086" s="40" t="s">
        <v>192</v>
      </c>
      <c r="B4086" s="40">
        <v>20</v>
      </c>
      <c r="C4086" s="40">
        <v>55</v>
      </c>
      <c r="D4086" s="41">
        <v>16320.73</v>
      </c>
      <c r="E4086" s="30">
        <f t="shared" si="83"/>
        <v>296.74054545454544</v>
      </c>
      <c r="F4086">
        <v>12</v>
      </c>
      <c r="G4086">
        <v>2020</v>
      </c>
      <c r="H4086" s="31">
        <f t="shared" si="82"/>
        <v>2.75</v>
      </c>
    </row>
    <row r="4087" spans="1:8">
      <c r="A4087" s="40" t="s">
        <v>480</v>
      </c>
      <c r="B4087" s="40">
        <v>2</v>
      </c>
      <c r="C4087" s="40">
        <v>6</v>
      </c>
      <c r="D4087" s="41">
        <v>1075</v>
      </c>
      <c r="E4087" s="30">
        <f t="shared" si="83"/>
        <v>179.16666666666666</v>
      </c>
      <c r="F4087">
        <v>12</v>
      </c>
      <c r="G4087">
        <v>2020</v>
      </c>
      <c r="H4087" s="31">
        <f t="shared" si="82"/>
        <v>3</v>
      </c>
    </row>
    <row r="4088" spans="1:8">
      <c r="A4088" s="40" t="s">
        <v>159</v>
      </c>
      <c r="B4088" s="40">
        <v>6</v>
      </c>
      <c r="C4088" s="40">
        <v>18</v>
      </c>
      <c r="D4088" s="41">
        <v>4590.84</v>
      </c>
      <c r="E4088" s="30">
        <f t="shared" si="83"/>
        <v>255.04666666666668</v>
      </c>
      <c r="F4088">
        <v>12</v>
      </c>
      <c r="G4088">
        <v>2020</v>
      </c>
      <c r="H4088" s="31">
        <f t="shared" si="82"/>
        <v>3</v>
      </c>
    </row>
    <row r="4089" spans="1:8">
      <c r="A4089" s="40" t="s">
        <v>232</v>
      </c>
      <c r="B4089" s="40">
        <v>1</v>
      </c>
      <c r="C4089" s="40">
        <v>3</v>
      </c>
      <c r="D4089" s="41">
        <v>1105</v>
      </c>
      <c r="E4089" s="30">
        <f t="shared" si="83"/>
        <v>368.33333333333331</v>
      </c>
      <c r="F4089">
        <v>12</v>
      </c>
      <c r="G4089">
        <v>2020</v>
      </c>
      <c r="H4089" s="31">
        <f t="shared" si="82"/>
        <v>3</v>
      </c>
    </row>
    <row r="4090" spans="1:8">
      <c r="A4090" s="40" t="s">
        <v>165</v>
      </c>
      <c r="B4090" s="40">
        <v>2</v>
      </c>
      <c r="C4090" s="40">
        <v>6</v>
      </c>
      <c r="D4090" s="41">
        <v>2170</v>
      </c>
      <c r="E4090" s="30">
        <f t="shared" si="83"/>
        <v>361.66666666666669</v>
      </c>
      <c r="F4090">
        <v>12</v>
      </c>
      <c r="G4090">
        <v>2020</v>
      </c>
      <c r="H4090" s="31">
        <f t="shared" si="82"/>
        <v>3</v>
      </c>
    </row>
    <row r="4091" spans="1:8">
      <c r="A4091" s="40" t="s">
        <v>188</v>
      </c>
      <c r="B4091" s="40">
        <v>1</v>
      </c>
      <c r="C4091" s="40">
        <v>3</v>
      </c>
      <c r="D4091" s="41">
        <v>2782.17</v>
      </c>
      <c r="E4091" s="30">
        <f t="shared" si="83"/>
        <v>927.39</v>
      </c>
      <c r="F4091">
        <v>12</v>
      </c>
      <c r="G4091">
        <v>2020</v>
      </c>
      <c r="H4091" s="31">
        <f t="shared" si="82"/>
        <v>3</v>
      </c>
    </row>
    <row r="4092" spans="1:8">
      <c r="A4092" s="40" t="s">
        <v>173</v>
      </c>
      <c r="B4092" s="40">
        <v>2</v>
      </c>
      <c r="C4092" s="40">
        <v>6</v>
      </c>
      <c r="D4092" s="41">
        <v>1690</v>
      </c>
      <c r="E4092" s="30">
        <f t="shared" si="83"/>
        <v>281.66666666666669</v>
      </c>
      <c r="F4092">
        <v>12</v>
      </c>
      <c r="G4092">
        <v>2020</v>
      </c>
      <c r="H4092" s="31">
        <f t="shared" si="82"/>
        <v>3</v>
      </c>
    </row>
    <row r="4093" spans="1:8">
      <c r="A4093" s="40" t="s">
        <v>478</v>
      </c>
      <c r="B4093" s="40">
        <v>1</v>
      </c>
      <c r="C4093" s="40">
        <v>3</v>
      </c>
      <c r="D4093" s="41">
        <v>1110</v>
      </c>
      <c r="E4093" s="30">
        <f t="shared" si="83"/>
        <v>370</v>
      </c>
      <c r="F4093">
        <v>12</v>
      </c>
      <c r="G4093">
        <v>2020</v>
      </c>
      <c r="H4093" s="31">
        <f t="shared" si="82"/>
        <v>3</v>
      </c>
    </row>
    <row r="4094" spans="1:8">
      <c r="A4094" s="40" t="s">
        <v>174</v>
      </c>
      <c r="B4094" s="40">
        <v>2</v>
      </c>
      <c r="C4094" s="40">
        <v>6</v>
      </c>
      <c r="D4094" s="41">
        <v>1569.17</v>
      </c>
      <c r="E4094" s="30">
        <f t="shared" si="83"/>
        <v>261.52833333333336</v>
      </c>
      <c r="F4094">
        <v>12</v>
      </c>
      <c r="G4094">
        <v>2020</v>
      </c>
      <c r="H4094" s="31">
        <f t="shared" si="82"/>
        <v>3</v>
      </c>
    </row>
    <row r="4095" spans="1:8">
      <c r="A4095" s="40" t="s">
        <v>164</v>
      </c>
      <c r="B4095" s="40">
        <v>1</v>
      </c>
      <c r="C4095" s="40">
        <v>3</v>
      </c>
      <c r="D4095" s="41">
        <v>930</v>
      </c>
      <c r="E4095" s="30">
        <f t="shared" si="83"/>
        <v>310</v>
      </c>
      <c r="F4095">
        <v>12</v>
      </c>
      <c r="G4095">
        <v>2020</v>
      </c>
      <c r="H4095" s="31">
        <f t="shared" si="82"/>
        <v>3</v>
      </c>
    </row>
    <row r="4096" spans="1:8">
      <c r="A4096" s="40" t="s">
        <v>504</v>
      </c>
      <c r="B4096" s="40">
        <v>1</v>
      </c>
      <c r="C4096" s="40">
        <v>3</v>
      </c>
      <c r="D4096" s="41">
        <v>975</v>
      </c>
      <c r="E4096" s="30">
        <f t="shared" si="83"/>
        <v>325</v>
      </c>
      <c r="F4096">
        <v>12</v>
      </c>
      <c r="G4096">
        <v>2020</v>
      </c>
      <c r="H4096" s="31">
        <f t="shared" si="82"/>
        <v>3</v>
      </c>
    </row>
    <row r="4097" spans="1:8">
      <c r="A4097" s="40" t="s">
        <v>436</v>
      </c>
      <c r="B4097" s="40">
        <v>3</v>
      </c>
      <c r="C4097" s="40">
        <v>9</v>
      </c>
      <c r="D4097" s="41">
        <v>3385</v>
      </c>
      <c r="E4097" s="30">
        <f t="shared" si="83"/>
        <v>376.11111111111109</v>
      </c>
      <c r="F4097">
        <v>12</v>
      </c>
      <c r="G4097">
        <v>2020</v>
      </c>
      <c r="H4097" s="31">
        <f t="shared" si="82"/>
        <v>3</v>
      </c>
    </row>
    <row r="4098" spans="1:8">
      <c r="A4098" s="40" t="s">
        <v>495</v>
      </c>
      <c r="B4098" s="40">
        <v>1</v>
      </c>
      <c r="C4098" s="40">
        <v>3</v>
      </c>
      <c r="D4098" s="41">
        <v>915</v>
      </c>
      <c r="E4098" s="30">
        <f t="shared" si="83"/>
        <v>305</v>
      </c>
      <c r="F4098">
        <v>12</v>
      </c>
      <c r="G4098">
        <v>2020</v>
      </c>
      <c r="H4098" s="31">
        <f t="shared" si="82"/>
        <v>3</v>
      </c>
    </row>
    <row r="4099" spans="1:8">
      <c r="A4099" s="40" t="s">
        <v>450</v>
      </c>
      <c r="B4099" s="40">
        <v>5</v>
      </c>
      <c r="C4099" s="40">
        <v>16</v>
      </c>
      <c r="D4099" s="41">
        <v>5259</v>
      </c>
      <c r="E4099" s="30">
        <f t="shared" si="83"/>
        <v>328.6875</v>
      </c>
      <c r="F4099">
        <v>12</v>
      </c>
      <c r="G4099">
        <v>2020</v>
      </c>
      <c r="H4099" s="31">
        <f t="shared" si="82"/>
        <v>3.2</v>
      </c>
    </row>
    <row r="4100" spans="1:8">
      <c r="A4100" s="40" t="s">
        <v>438</v>
      </c>
      <c r="B4100" s="40">
        <v>4</v>
      </c>
      <c r="C4100" s="40">
        <v>13</v>
      </c>
      <c r="D4100" s="41">
        <v>3440</v>
      </c>
      <c r="E4100" s="30">
        <f t="shared" si="83"/>
        <v>264.61538461538464</v>
      </c>
      <c r="F4100">
        <v>12</v>
      </c>
      <c r="G4100">
        <v>2020</v>
      </c>
      <c r="H4100" s="31">
        <f t="shared" ref="H4100:H4163" si="84">C4100/B4100</f>
        <v>3.25</v>
      </c>
    </row>
    <row r="4101" spans="1:8">
      <c r="A4101" s="40" t="s">
        <v>176</v>
      </c>
      <c r="B4101" s="40">
        <v>4</v>
      </c>
      <c r="C4101" s="40">
        <v>13</v>
      </c>
      <c r="D4101" s="41">
        <v>6922.46</v>
      </c>
      <c r="E4101" s="30">
        <f t="shared" si="83"/>
        <v>532.49692307692305</v>
      </c>
      <c r="F4101">
        <v>12</v>
      </c>
      <c r="G4101">
        <v>2020</v>
      </c>
      <c r="H4101" s="31">
        <f t="shared" si="84"/>
        <v>3.25</v>
      </c>
    </row>
    <row r="4102" spans="1:8">
      <c r="A4102" s="40" t="s">
        <v>468</v>
      </c>
      <c r="B4102" s="40">
        <v>6</v>
      </c>
      <c r="C4102" s="40">
        <v>20</v>
      </c>
      <c r="D4102" s="41">
        <v>41014.300000000003</v>
      </c>
      <c r="E4102" s="30">
        <f t="shared" si="83"/>
        <v>2050.7150000000001</v>
      </c>
      <c r="F4102">
        <v>12</v>
      </c>
      <c r="G4102">
        <v>2020</v>
      </c>
      <c r="H4102" s="31">
        <f t="shared" si="84"/>
        <v>3.3333333333333335</v>
      </c>
    </row>
    <row r="4103" spans="1:8">
      <c r="A4103" s="40" t="s">
        <v>215</v>
      </c>
      <c r="B4103" s="40">
        <v>6</v>
      </c>
      <c r="C4103" s="40">
        <v>21</v>
      </c>
      <c r="D4103" s="41">
        <v>8672.4</v>
      </c>
      <c r="E4103" s="30">
        <f t="shared" si="83"/>
        <v>412.97142857142853</v>
      </c>
      <c r="F4103">
        <v>12</v>
      </c>
      <c r="G4103">
        <v>2020</v>
      </c>
      <c r="H4103" s="31">
        <f t="shared" si="84"/>
        <v>3.5</v>
      </c>
    </row>
    <row r="4104" spans="1:8">
      <c r="A4104" s="40" t="s">
        <v>430</v>
      </c>
      <c r="B4104" s="40">
        <v>5</v>
      </c>
      <c r="C4104" s="40">
        <v>18</v>
      </c>
      <c r="D4104" s="41">
        <v>4812.9799999999996</v>
      </c>
      <c r="E4104" s="30">
        <f t="shared" si="83"/>
        <v>267.38777777777773</v>
      </c>
      <c r="F4104">
        <v>12</v>
      </c>
      <c r="G4104">
        <v>2020</v>
      </c>
      <c r="H4104" s="31">
        <f t="shared" si="84"/>
        <v>3.6</v>
      </c>
    </row>
    <row r="4105" spans="1:8">
      <c r="A4105" s="40" t="s">
        <v>171</v>
      </c>
      <c r="B4105" s="40">
        <v>1747</v>
      </c>
      <c r="C4105" s="40">
        <v>6373</v>
      </c>
      <c r="D4105" s="41">
        <v>2268609.09</v>
      </c>
      <c r="E4105" s="30">
        <f t="shared" si="83"/>
        <v>355.97192687902083</v>
      </c>
      <c r="F4105">
        <v>12</v>
      </c>
      <c r="G4105">
        <v>2020</v>
      </c>
      <c r="H4105" s="31">
        <f t="shared" si="84"/>
        <v>3.6479679450486548</v>
      </c>
    </row>
    <row r="4106" spans="1:8">
      <c r="A4106" s="40" t="s">
        <v>427</v>
      </c>
      <c r="B4106" s="40">
        <v>15</v>
      </c>
      <c r="C4106" s="40">
        <v>56</v>
      </c>
      <c r="D4106" s="41">
        <v>22994.11</v>
      </c>
      <c r="E4106" s="30">
        <f t="shared" si="83"/>
        <v>410.60910714285717</v>
      </c>
      <c r="F4106">
        <v>12</v>
      </c>
      <c r="G4106">
        <v>2020</v>
      </c>
      <c r="H4106" s="31">
        <f t="shared" si="84"/>
        <v>3.7333333333333334</v>
      </c>
    </row>
    <row r="4107" spans="1:8">
      <c r="A4107" s="40" t="s">
        <v>471</v>
      </c>
      <c r="B4107" s="40">
        <v>4</v>
      </c>
      <c r="C4107" s="40">
        <v>15</v>
      </c>
      <c r="D4107" s="41">
        <v>5310.4</v>
      </c>
      <c r="E4107" s="30">
        <f t="shared" si="83"/>
        <v>354.02666666666664</v>
      </c>
      <c r="F4107">
        <v>12</v>
      </c>
      <c r="G4107">
        <v>2020</v>
      </c>
      <c r="H4107" s="31">
        <f t="shared" si="84"/>
        <v>3.75</v>
      </c>
    </row>
    <row r="4108" spans="1:8">
      <c r="A4108" s="40" t="s">
        <v>434</v>
      </c>
      <c r="B4108" s="40">
        <v>17</v>
      </c>
      <c r="C4108" s="40">
        <v>64</v>
      </c>
      <c r="D4108" s="41">
        <v>61800.91</v>
      </c>
      <c r="E4108" s="30">
        <f t="shared" si="83"/>
        <v>965.63921875000005</v>
      </c>
      <c r="F4108">
        <v>12</v>
      </c>
      <c r="G4108">
        <v>2020</v>
      </c>
      <c r="H4108" s="31">
        <f t="shared" si="84"/>
        <v>3.7647058823529411</v>
      </c>
    </row>
    <row r="4109" spans="1:8">
      <c r="A4109" s="40" t="s">
        <v>473</v>
      </c>
      <c r="B4109" s="40">
        <v>5</v>
      </c>
      <c r="C4109" s="40">
        <v>19</v>
      </c>
      <c r="D4109" s="41">
        <v>5787.53</v>
      </c>
      <c r="E4109" s="30">
        <f t="shared" si="83"/>
        <v>304.60684210526313</v>
      </c>
      <c r="F4109">
        <v>12</v>
      </c>
      <c r="G4109">
        <v>2020</v>
      </c>
      <c r="H4109" s="31">
        <f t="shared" si="84"/>
        <v>3.8</v>
      </c>
    </row>
    <row r="4110" spans="1:8">
      <c r="A4110" s="40" t="s">
        <v>172</v>
      </c>
      <c r="B4110" s="40">
        <v>7</v>
      </c>
      <c r="C4110" s="40">
        <v>27</v>
      </c>
      <c r="D4110" s="41">
        <v>7895.87</v>
      </c>
      <c r="E4110" s="30">
        <f t="shared" si="83"/>
        <v>292.43962962962962</v>
      </c>
      <c r="F4110">
        <v>12</v>
      </c>
      <c r="G4110">
        <v>2020</v>
      </c>
      <c r="H4110" s="31">
        <f t="shared" si="84"/>
        <v>3.8571428571428572</v>
      </c>
    </row>
    <row r="4111" spans="1:8">
      <c r="A4111" s="40" t="s">
        <v>175</v>
      </c>
      <c r="B4111" s="40">
        <v>44</v>
      </c>
      <c r="C4111" s="40">
        <v>171</v>
      </c>
      <c r="D4111" s="41">
        <v>59150.99</v>
      </c>
      <c r="E4111" s="30">
        <f t="shared" si="83"/>
        <v>345.91222222222223</v>
      </c>
      <c r="F4111">
        <v>12</v>
      </c>
      <c r="G4111">
        <v>2020</v>
      </c>
      <c r="H4111" s="31">
        <f t="shared" si="84"/>
        <v>3.8863636363636362</v>
      </c>
    </row>
    <row r="4112" spans="1:8">
      <c r="A4112" s="40" t="s">
        <v>214</v>
      </c>
      <c r="B4112" s="40">
        <v>1</v>
      </c>
      <c r="C4112" s="40">
        <v>4</v>
      </c>
      <c r="D4112" s="41">
        <v>508.33</v>
      </c>
      <c r="E4112" s="30">
        <f t="shared" si="83"/>
        <v>127.0825</v>
      </c>
      <c r="F4112">
        <v>12</v>
      </c>
      <c r="G4112">
        <v>2020</v>
      </c>
      <c r="H4112" s="31">
        <f t="shared" si="84"/>
        <v>4</v>
      </c>
    </row>
    <row r="4113" spans="1:8">
      <c r="A4113" s="40" t="s">
        <v>166</v>
      </c>
      <c r="B4113" s="40">
        <v>3</v>
      </c>
      <c r="C4113" s="40">
        <v>12</v>
      </c>
      <c r="D4113" s="41">
        <v>5372.93</v>
      </c>
      <c r="E4113" s="30">
        <f t="shared" si="83"/>
        <v>447.74416666666667</v>
      </c>
      <c r="F4113">
        <v>12</v>
      </c>
      <c r="G4113">
        <v>2020</v>
      </c>
      <c r="H4113" s="31">
        <f t="shared" si="84"/>
        <v>4</v>
      </c>
    </row>
    <row r="4114" spans="1:8">
      <c r="A4114" s="40" t="s">
        <v>177</v>
      </c>
      <c r="B4114" s="40">
        <v>1</v>
      </c>
      <c r="C4114" s="40">
        <v>4</v>
      </c>
      <c r="D4114" s="41">
        <v>1530</v>
      </c>
      <c r="E4114" s="30">
        <f t="shared" si="83"/>
        <v>382.5</v>
      </c>
      <c r="F4114">
        <v>12</v>
      </c>
      <c r="G4114">
        <v>2020</v>
      </c>
      <c r="H4114" s="31">
        <f t="shared" si="84"/>
        <v>4</v>
      </c>
    </row>
    <row r="4115" spans="1:8">
      <c r="A4115" s="40" t="s">
        <v>479</v>
      </c>
      <c r="B4115" s="40">
        <v>1</v>
      </c>
      <c r="C4115" s="40">
        <v>4</v>
      </c>
      <c r="D4115" s="41">
        <v>1650</v>
      </c>
      <c r="E4115" s="30">
        <f t="shared" si="83"/>
        <v>412.5</v>
      </c>
      <c r="F4115">
        <v>12</v>
      </c>
      <c r="G4115">
        <v>2020</v>
      </c>
      <c r="H4115" s="31">
        <f t="shared" si="84"/>
        <v>4</v>
      </c>
    </row>
    <row r="4116" spans="1:8">
      <c r="A4116" s="40" t="s">
        <v>453</v>
      </c>
      <c r="B4116" s="40">
        <v>7</v>
      </c>
      <c r="C4116" s="40">
        <v>28</v>
      </c>
      <c r="D4116" s="41">
        <v>9619.2099999999991</v>
      </c>
      <c r="E4116" s="30">
        <f t="shared" ref="E4116:E4179" si="85">D4116/C4116</f>
        <v>343.54321428571427</v>
      </c>
      <c r="F4116">
        <v>12</v>
      </c>
      <c r="G4116">
        <v>2020</v>
      </c>
      <c r="H4116" s="31">
        <f t="shared" si="84"/>
        <v>4</v>
      </c>
    </row>
    <row r="4117" spans="1:8">
      <c r="A4117" s="40" t="s">
        <v>182</v>
      </c>
      <c r="B4117" s="40">
        <v>6</v>
      </c>
      <c r="C4117" s="40">
        <v>25</v>
      </c>
      <c r="D4117" s="41">
        <v>8402.8799999999992</v>
      </c>
      <c r="E4117" s="30">
        <f t="shared" si="85"/>
        <v>336.11519999999996</v>
      </c>
      <c r="F4117">
        <v>12</v>
      </c>
      <c r="G4117">
        <v>2020</v>
      </c>
      <c r="H4117" s="31">
        <f t="shared" si="84"/>
        <v>4.166666666666667</v>
      </c>
    </row>
    <row r="4118" spans="1:8">
      <c r="A4118" s="40" t="s">
        <v>163</v>
      </c>
      <c r="B4118" s="40">
        <v>24</v>
      </c>
      <c r="C4118" s="40">
        <v>100</v>
      </c>
      <c r="D4118" s="41">
        <v>29995.72</v>
      </c>
      <c r="E4118" s="30">
        <f t="shared" si="85"/>
        <v>299.9572</v>
      </c>
      <c r="F4118">
        <v>12</v>
      </c>
      <c r="G4118">
        <v>2020</v>
      </c>
      <c r="H4118" s="31">
        <f t="shared" si="84"/>
        <v>4.166666666666667</v>
      </c>
    </row>
    <row r="4119" spans="1:8">
      <c r="A4119" s="40" t="s">
        <v>477</v>
      </c>
      <c r="B4119" s="40">
        <v>6</v>
      </c>
      <c r="C4119" s="40">
        <v>25</v>
      </c>
      <c r="D4119" s="41">
        <v>9567.2800000000007</v>
      </c>
      <c r="E4119" s="30">
        <f t="shared" si="85"/>
        <v>382.69120000000004</v>
      </c>
      <c r="F4119">
        <v>12</v>
      </c>
      <c r="G4119">
        <v>2020</v>
      </c>
      <c r="H4119" s="31">
        <f t="shared" si="84"/>
        <v>4.166666666666667</v>
      </c>
    </row>
    <row r="4120" spans="1:8">
      <c r="A4120" s="40" t="s">
        <v>198</v>
      </c>
      <c r="B4120" s="40">
        <v>15</v>
      </c>
      <c r="C4120" s="40">
        <v>63</v>
      </c>
      <c r="D4120" s="41">
        <v>21475.58</v>
      </c>
      <c r="E4120" s="30">
        <f t="shared" si="85"/>
        <v>340.88222222222225</v>
      </c>
      <c r="F4120">
        <v>12</v>
      </c>
      <c r="G4120">
        <v>2020</v>
      </c>
      <c r="H4120" s="31">
        <f t="shared" si="84"/>
        <v>4.2</v>
      </c>
    </row>
    <row r="4121" spans="1:8">
      <c r="A4121" s="40" t="s">
        <v>181</v>
      </c>
      <c r="B4121" s="40">
        <v>26</v>
      </c>
      <c r="C4121" s="40">
        <v>110</v>
      </c>
      <c r="D4121" s="41">
        <v>37936.400000000001</v>
      </c>
      <c r="E4121" s="30">
        <f t="shared" si="85"/>
        <v>344.87636363636364</v>
      </c>
      <c r="F4121">
        <v>12</v>
      </c>
      <c r="G4121">
        <v>2020</v>
      </c>
      <c r="H4121" s="31">
        <f t="shared" si="84"/>
        <v>4.2307692307692308</v>
      </c>
    </row>
    <row r="4122" spans="1:8">
      <c r="A4122" s="40" t="s">
        <v>180</v>
      </c>
      <c r="B4122" s="40">
        <v>26</v>
      </c>
      <c r="C4122" s="40">
        <v>112</v>
      </c>
      <c r="D4122" s="41">
        <v>55750.18</v>
      </c>
      <c r="E4122" s="30">
        <f t="shared" si="85"/>
        <v>497.76946428571426</v>
      </c>
      <c r="F4122">
        <v>12</v>
      </c>
      <c r="G4122">
        <v>2020</v>
      </c>
      <c r="H4122" s="31">
        <f t="shared" si="84"/>
        <v>4.3076923076923075</v>
      </c>
    </row>
    <row r="4123" spans="1:8">
      <c r="A4123" s="40" t="s">
        <v>196</v>
      </c>
      <c r="B4123" s="40">
        <v>37</v>
      </c>
      <c r="C4123" s="40">
        <v>162</v>
      </c>
      <c r="D4123" s="41">
        <v>54967.86</v>
      </c>
      <c r="E4123" s="30">
        <f t="shared" si="85"/>
        <v>339.3077777777778</v>
      </c>
      <c r="F4123">
        <v>12</v>
      </c>
      <c r="G4123">
        <v>2020</v>
      </c>
      <c r="H4123" s="31">
        <f t="shared" si="84"/>
        <v>4.3783783783783781</v>
      </c>
    </row>
    <row r="4124" spans="1:8">
      <c r="A4124" s="40" t="s">
        <v>185</v>
      </c>
      <c r="B4124" s="40">
        <v>772</v>
      </c>
      <c r="C4124" s="40">
        <v>3457</v>
      </c>
      <c r="D4124" s="41">
        <v>1603068.5</v>
      </c>
      <c r="E4124" s="30">
        <f t="shared" si="85"/>
        <v>463.71666184553078</v>
      </c>
      <c r="F4124">
        <v>12</v>
      </c>
      <c r="G4124">
        <v>2020</v>
      </c>
      <c r="H4124" s="31">
        <f t="shared" si="84"/>
        <v>4.4779792746113989</v>
      </c>
    </row>
    <row r="4125" spans="1:8">
      <c r="A4125" s="40" t="s">
        <v>492</v>
      </c>
      <c r="B4125" s="40">
        <v>2</v>
      </c>
      <c r="C4125" s="40">
        <v>9</v>
      </c>
      <c r="D4125" s="41">
        <v>4071.31</v>
      </c>
      <c r="E4125" s="30">
        <f t="shared" si="85"/>
        <v>452.36777777777775</v>
      </c>
      <c r="F4125">
        <v>12</v>
      </c>
      <c r="G4125">
        <v>2020</v>
      </c>
      <c r="H4125" s="31">
        <f t="shared" si="84"/>
        <v>4.5</v>
      </c>
    </row>
    <row r="4126" spans="1:8">
      <c r="A4126" s="40" t="s">
        <v>178</v>
      </c>
      <c r="B4126" s="40">
        <v>4</v>
      </c>
      <c r="C4126" s="40">
        <v>18</v>
      </c>
      <c r="D4126" s="41">
        <v>7152.21</v>
      </c>
      <c r="E4126" s="30">
        <f t="shared" si="85"/>
        <v>397.34500000000003</v>
      </c>
      <c r="F4126">
        <v>12</v>
      </c>
      <c r="G4126">
        <v>2020</v>
      </c>
      <c r="H4126" s="31">
        <f t="shared" si="84"/>
        <v>4.5</v>
      </c>
    </row>
    <row r="4127" spans="1:8">
      <c r="A4127" s="40" t="s">
        <v>456</v>
      </c>
      <c r="B4127" s="40">
        <v>23</v>
      </c>
      <c r="C4127" s="40">
        <v>104</v>
      </c>
      <c r="D4127" s="41">
        <v>84271.21</v>
      </c>
      <c r="E4127" s="30">
        <f t="shared" si="85"/>
        <v>810.3000961538462</v>
      </c>
      <c r="F4127">
        <v>12</v>
      </c>
      <c r="G4127">
        <v>2020</v>
      </c>
      <c r="H4127" s="31">
        <f t="shared" si="84"/>
        <v>4.5217391304347823</v>
      </c>
    </row>
    <row r="4128" spans="1:8">
      <c r="A4128" s="40" t="s">
        <v>199</v>
      </c>
      <c r="B4128" s="40">
        <v>5</v>
      </c>
      <c r="C4128" s="40">
        <v>23</v>
      </c>
      <c r="D4128" s="41">
        <v>24238.85</v>
      </c>
      <c r="E4128" s="30">
        <f t="shared" si="85"/>
        <v>1053.8630434782608</v>
      </c>
      <c r="F4128">
        <v>12</v>
      </c>
      <c r="G4128">
        <v>2020</v>
      </c>
      <c r="H4128" s="31">
        <f t="shared" si="84"/>
        <v>4.5999999999999996</v>
      </c>
    </row>
    <row r="4129" spans="1:8">
      <c r="A4129" s="40" t="s">
        <v>444</v>
      </c>
      <c r="B4129" s="40">
        <v>21</v>
      </c>
      <c r="C4129" s="40">
        <v>97</v>
      </c>
      <c r="D4129" s="41">
        <v>43805.42</v>
      </c>
      <c r="E4129" s="30">
        <f t="shared" si="85"/>
        <v>451.6022680412371</v>
      </c>
      <c r="F4129">
        <v>12</v>
      </c>
      <c r="G4129">
        <v>2020</v>
      </c>
      <c r="H4129" s="31">
        <f t="shared" si="84"/>
        <v>4.6190476190476186</v>
      </c>
    </row>
    <row r="4130" spans="1:8">
      <c r="A4130" s="40" t="s">
        <v>476</v>
      </c>
      <c r="B4130" s="40">
        <v>4</v>
      </c>
      <c r="C4130" s="40">
        <v>19</v>
      </c>
      <c r="D4130" s="41">
        <v>11311.46</v>
      </c>
      <c r="E4130" s="30">
        <f t="shared" si="85"/>
        <v>595.33999999999992</v>
      </c>
      <c r="F4130">
        <v>12</v>
      </c>
      <c r="G4130">
        <v>2020</v>
      </c>
      <c r="H4130" s="31">
        <f t="shared" si="84"/>
        <v>4.75</v>
      </c>
    </row>
    <row r="4131" spans="1:8">
      <c r="A4131" s="40" t="s">
        <v>458</v>
      </c>
      <c r="B4131" s="40">
        <v>6</v>
      </c>
      <c r="C4131" s="40">
        <v>29</v>
      </c>
      <c r="D4131" s="41">
        <v>8242.25</v>
      </c>
      <c r="E4131" s="30">
        <f t="shared" si="85"/>
        <v>284.2155172413793</v>
      </c>
      <c r="F4131">
        <v>12</v>
      </c>
      <c r="G4131">
        <v>2020</v>
      </c>
      <c r="H4131" s="31">
        <f t="shared" si="84"/>
        <v>4.833333333333333</v>
      </c>
    </row>
    <row r="4132" spans="1:8">
      <c r="A4132" s="40" t="s">
        <v>482</v>
      </c>
      <c r="B4132" s="40">
        <v>2</v>
      </c>
      <c r="C4132" s="40">
        <v>10</v>
      </c>
      <c r="D4132" s="41">
        <v>2451.17</v>
      </c>
      <c r="E4132" s="30">
        <f t="shared" si="85"/>
        <v>245.11700000000002</v>
      </c>
      <c r="F4132">
        <v>12</v>
      </c>
      <c r="G4132">
        <v>2020</v>
      </c>
      <c r="H4132" s="31">
        <f t="shared" si="84"/>
        <v>5</v>
      </c>
    </row>
    <row r="4133" spans="1:8">
      <c r="A4133" s="40" t="s">
        <v>462</v>
      </c>
      <c r="B4133" s="40">
        <v>1</v>
      </c>
      <c r="C4133" s="40">
        <v>5</v>
      </c>
      <c r="D4133" s="41">
        <v>1765</v>
      </c>
      <c r="E4133" s="30">
        <f t="shared" si="85"/>
        <v>353</v>
      </c>
      <c r="F4133">
        <v>12</v>
      </c>
      <c r="G4133">
        <v>2020</v>
      </c>
      <c r="H4133" s="31">
        <f t="shared" si="84"/>
        <v>5</v>
      </c>
    </row>
    <row r="4134" spans="1:8">
      <c r="A4134" s="40" t="s">
        <v>168</v>
      </c>
      <c r="B4134" s="40">
        <v>1</v>
      </c>
      <c r="C4134" s="40">
        <v>5</v>
      </c>
      <c r="D4134" s="41">
        <v>1216.68</v>
      </c>
      <c r="E4134" s="30">
        <f t="shared" si="85"/>
        <v>243.33600000000001</v>
      </c>
      <c r="F4134">
        <v>12</v>
      </c>
      <c r="G4134">
        <v>2020</v>
      </c>
      <c r="H4134" s="31">
        <f t="shared" si="84"/>
        <v>5</v>
      </c>
    </row>
    <row r="4135" spans="1:8">
      <c r="A4135" s="40" t="s">
        <v>498</v>
      </c>
      <c r="B4135" s="40">
        <v>1</v>
      </c>
      <c r="C4135" s="40">
        <v>5</v>
      </c>
      <c r="D4135" s="41">
        <v>1700</v>
      </c>
      <c r="E4135" s="30">
        <f t="shared" si="85"/>
        <v>340</v>
      </c>
      <c r="F4135">
        <v>12</v>
      </c>
      <c r="G4135">
        <v>2020</v>
      </c>
      <c r="H4135" s="31">
        <f t="shared" si="84"/>
        <v>5</v>
      </c>
    </row>
    <row r="4136" spans="1:8">
      <c r="A4136" s="40" t="s">
        <v>247</v>
      </c>
      <c r="B4136" s="40">
        <v>6</v>
      </c>
      <c r="C4136" s="40">
        <v>30</v>
      </c>
      <c r="D4136" s="41">
        <v>10027.530000000001</v>
      </c>
      <c r="E4136" s="30">
        <f t="shared" si="85"/>
        <v>334.25100000000003</v>
      </c>
      <c r="F4136">
        <v>12</v>
      </c>
      <c r="G4136">
        <v>2020</v>
      </c>
      <c r="H4136" s="31">
        <f t="shared" si="84"/>
        <v>5</v>
      </c>
    </row>
    <row r="4137" spans="1:8">
      <c r="A4137" s="40" t="s">
        <v>193</v>
      </c>
      <c r="B4137" s="40">
        <v>459</v>
      </c>
      <c r="C4137" s="40">
        <v>2311</v>
      </c>
      <c r="D4137" s="41">
        <v>675433.03</v>
      </c>
      <c r="E4137" s="30">
        <f t="shared" si="85"/>
        <v>292.26872782345305</v>
      </c>
      <c r="F4137">
        <v>12</v>
      </c>
      <c r="G4137">
        <v>2020</v>
      </c>
      <c r="H4137" s="31">
        <f t="shared" si="84"/>
        <v>5.0348583877995639</v>
      </c>
    </row>
    <row r="4138" spans="1:8">
      <c r="A4138" s="40" t="s">
        <v>426</v>
      </c>
      <c r="B4138" s="40">
        <v>43</v>
      </c>
      <c r="C4138" s="40">
        <v>218</v>
      </c>
      <c r="D4138" s="41">
        <v>76292.47</v>
      </c>
      <c r="E4138" s="30">
        <f t="shared" si="85"/>
        <v>349.96545871559636</v>
      </c>
      <c r="F4138">
        <v>12</v>
      </c>
      <c r="G4138">
        <v>2020</v>
      </c>
      <c r="H4138" s="31">
        <f t="shared" si="84"/>
        <v>5.0697674418604652</v>
      </c>
    </row>
    <row r="4139" spans="1:8">
      <c r="A4139" s="40" t="s">
        <v>189</v>
      </c>
      <c r="B4139" s="40">
        <v>13</v>
      </c>
      <c r="C4139" s="40">
        <v>66</v>
      </c>
      <c r="D4139" s="41">
        <v>21874.69</v>
      </c>
      <c r="E4139" s="30">
        <f t="shared" si="85"/>
        <v>331.43469696969697</v>
      </c>
      <c r="F4139">
        <v>12</v>
      </c>
      <c r="G4139">
        <v>2020</v>
      </c>
      <c r="H4139" s="31">
        <f t="shared" si="84"/>
        <v>5.0769230769230766</v>
      </c>
    </row>
    <row r="4140" spans="1:8">
      <c r="A4140" s="40" t="s">
        <v>194</v>
      </c>
      <c r="B4140" s="40">
        <v>120</v>
      </c>
      <c r="C4140" s="40">
        <v>611</v>
      </c>
      <c r="D4140" s="41">
        <v>210027.48</v>
      </c>
      <c r="E4140" s="30">
        <f t="shared" si="85"/>
        <v>343.74382978723406</v>
      </c>
      <c r="F4140">
        <v>12</v>
      </c>
      <c r="G4140">
        <v>2020</v>
      </c>
      <c r="H4140" s="31">
        <f t="shared" si="84"/>
        <v>5.0916666666666668</v>
      </c>
    </row>
    <row r="4141" spans="1:8">
      <c r="A4141" s="40" t="s">
        <v>216</v>
      </c>
      <c r="B4141" s="40">
        <v>23</v>
      </c>
      <c r="C4141" s="40">
        <v>118</v>
      </c>
      <c r="D4141" s="41">
        <v>44566.22</v>
      </c>
      <c r="E4141" s="30">
        <f t="shared" si="85"/>
        <v>377.67983050847459</v>
      </c>
      <c r="F4141">
        <v>12</v>
      </c>
      <c r="G4141">
        <v>2020</v>
      </c>
      <c r="H4141" s="31">
        <f t="shared" si="84"/>
        <v>5.1304347826086953</v>
      </c>
    </row>
    <row r="4142" spans="1:8">
      <c r="A4142" s="40" t="s">
        <v>191</v>
      </c>
      <c r="B4142" s="40">
        <v>6</v>
      </c>
      <c r="C4142" s="40">
        <v>31</v>
      </c>
      <c r="D4142" s="41">
        <v>9791.68</v>
      </c>
      <c r="E4142" s="30">
        <f t="shared" si="85"/>
        <v>315.86064516129034</v>
      </c>
      <c r="F4142">
        <v>12</v>
      </c>
      <c r="G4142">
        <v>2020</v>
      </c>
      <c r="H4142" s="31">
        <f t="shared" si="84"/>
        <v>5.166666666666667</v>
      </c>
    </row>
    <row r="4143" spans="1:8">
      <c r="A4143" s="40" t="s">
        <v>195</v>
      </c>
      <c r="B4143" s="40">
        <v>11</v>
      </c>
      <c r="C4143" s="40">
        <v>57</v>
      </c>
      <c r="D4143" s="41">
        <v>16578.34</v>
      </c>
      <c r="E4143" s="30">
        <f t="shared" si="85"/>
        <v>290.84807017543858</v>
      </c>
      <c r="F4143">
        <v>12</v>
      </c>
      <c r="G4143">
        <v>2020</v>
      </c>
      <c r="H4143" s="31">
        <f t="shared" si="84"/>
        <v>5.1818181818181817</v>
      </c>
    </row>
    <row r="4144" spans="1:8">
      <c r="A4144" s="40" t="s">
        <v>424</v>
      </c>
      <c r="B4144" s="40">
        <v>5</v>
      </c>
      <c r="C4144" s="40">
        <v>26</v>
      </c>
      <c r="D4144" s="41">
        <v>6765.01</v>
      </c>
      <c r="E4144" s="30">
        <f t="shared" si="85"/>
        <v>260.19269230769231</v>
      </c>
      <c r="F4144">
        <v>12</v>
      </c>
      <c r="G4144">
        <v>2020</v>
      </c>
      <c r="H4144" s="31">
        <f t="shared" si="84"/>
        <v>5.2</v>
      </c>
    </row>
    <row r="4145" spans="1:8">
      <c r="A4145" s="40" t="s">
        <v>179</v>
      </c>
      <c r="B4145" s="40">
        <v>109</v>
      </c>
      <c r="C4145" s="40">
        <v>572</v>
      </c>
      <c r="D4145" s="41">
        <v>191153.48</v>
      </c>
      <c r="E4145" s="30">
        <f t="shared" si="85"/>
        <v>334.18440559440563</v>
      </c>
      <c r="F4145">
        <v>12</v>
      </c>
      <c r="G4145">
        <v>2020</v>
      </c>
      <c r="H4145" s="31">
        <f t="shared" si="84"/>
        <v>5.2477064220183482</v>
      </c>
    </row>
    <row r="4146" spans="1:8">
      <c r="A4146" s="40" t="s">
        <v>432</v>
      </c>
      <c r="B4146" s="40">
        <v>28</v>
      </c>
      <c r="C4146" s="40">
        <v>147</v>
      </c>
      <c r="D4146" s="41">
        <v>47400.36</v>
      </c>
      <c r="E4146" s="30">
        <f t="shared" si="85"/>
        <v>322.45142857142855</v>
      </c>
      <c r="F4146">
        <v>12</v>
      </c>
      <c r="G4146">
        <v>2020</v>
      </c>
      <c r="H4146" s="31">
        <f t="shared" si="84"/>
        <v>5.25</v>
      </c>
    </row>
    <row r="4147" spans="1:8">
      <c r="A4147" s="40" t="s">
        <v>190</v>
      </c>
      <c r="B4147" s="40">
        <v>34</v>
      </c>
      <c r="C4147" s="40">
        <v>179</v>
      </c>
      <c r="D4147" s="41">
        <v>60397.49</v>
      </c>
      <c r="E4147" s="30">
        <f t="shared" si="85"/>
        <v>337.41614525139664</v>
      </c>
      <c r="F4147">
        <v>12</v>
      </c>
      <c r="G4147">
        <v>2020</v>
      </c>
      <c r="H4147" s="31">
        <f t="shared" si="84"/>
        <v>5.2647058823529411</v>
      </c>
    </row>
    <row r="4148" spans="1:8">
      <c r="A4148" s="40" t="s">
        <v>439</v>
      </c>
      <c r="B4148" s="40">
        <v>16</v>
      </c>
      <c r="C4148" s="40">
        <v>85</v>
      </c>
      <c r="D4148" s="41">
        <v>47554.99</v>
      </c>
      <c r="E4148" s="30">
        <f t="shared" si="85"/>
        <v>559.47047058823523</v>
      </c>
      <c r="F4148">
        <v>12</v>
      </c>
      <c r="G4148">
        <v>2020</v>
      </c>
      <c r="H4148" s="31">
        <f t="shared" si="84"/>
        <v>5.3125</v>
      </c>
    </row>
    <row r="4149" spans="1:8">
      <c r="A4149" s="40" t="s">
        <v>167</v>
      </c>
      <c r="B4149" s="40">
        <v>3</v>
      </c>
      <c r="C4149" s="40">
        <v>16</v>
      </c>
      <c r="D4149" s="41">
        <v>4472.63</v>
      </c>
      <c r="E4149" s="30">
        <f t="shared" si="85"/>
        <v>279.53937500000001</v>
      </c>
      <c r="F4149">
        <v>12</v>
      </c>
      <c r="G4149">
        <v>2020</v>
      </c>
      <c r="H4149" s="31">
        <f t="shared" si="84"/>
        <v>5.333333333333333</v>
      </c>
    </row>
    <row r="4150" spans="1:8">
      <c r="A4150" s="40" t="s">
        <v>230</v>
      </c>
      <c r="B4150" s="40">
        <v>22</v>
      </c>
      <c r="C4150" s="40">
        <v>122</v>
      </c>
      <c r="D4150" s="41">
        <v>68809.33</v>
      </c>
      <c r="E4150" s="30">
        <f t="shared" si="85"/>
        <v>564.0109016393443</v>
      </c>
      <c r="F4150">
        <v>12</v>
      </c>
      <c r="G4150">
        <v>2020</v>
      </c>
      <c r="H4150" s="31">
        <f t="shared" si="84"/>
        <v>5.5454545454545459</v>
      </c>
    </row>
    <row r="4151" spans="1:8">
      <c r="A4151" s="40" t="s">
        <v>447</v>
      </c>
      <c r="B4151" s="40">
        <v>35</v>
      </c>
      <c r="C4151" s="40">
        <v>195</v>
      </c>
      <c r="D4151" s="41">
        <v>68714.73</v>
      </c>
      <c r="E4151" s="30">
        <f t="shared" si="85"/>
        <v>352.38323076923075</v>
      </c>
      <c r="F4151">
        <v>12</v>
      </c>
      <c r="G4151">
        <v>2020</v>
      </c>
      <c r="H4151" s="31">
        <f t="shared" si="84"/>
        <v>5.5714285714285712</v>
      </c>
    </row>
    <row r="4152" spans="1:8">
      <c r="A4152" s="40" t="s">
        <v>497</v>
      </c>
      <c r="B4152" s="40">
        <v>5</v>
      </c>
      <c r="C4152" s="40">
        <v>28</v>
      </c>
      <c r="D4152" s="41">
        <v>19225.14</v>
      </c>
      <c r="E4152" s="30">
        <f t="shared" si="85"/>
        <v>686.61214285714289</v>
      </c>
      <c r="F4152">
        <v>12</v>
      </c>
      <c r="G4152">
        <v>2020</v>
      </c>
      <c r="H4152" s="31">
        <f t="shared" si="84"/>
        <v>5.6</v>
      </c>
    </row>
    <row r="4153" spans="1:8">
      <c r="A4153" s="40" t="s">
        <v>455</v>
      </c>
      <c r="B4153" s="40">
        <v>14</v>
      </c>
      <c r="C4153" s="40">
        <v>79</v>
      </c>
      <c r="D4153" s="41">
        <v>35242.160000000003</v>
      </c>
      <c r="E4153" s="30">
        <f t="shared" si="85"/>
        <v>446.10329113924053</v>
      </c>
      <c r="F4153">
        <v>12</v>
      </c>
      <c r="G4153">
        <v>2020</v>
      </c>
      <c r="H4153" s="31">
        <f t="shared" si="84"/>
        <v>5.6428571428571432</v>
      </c>
    </row>
    <row r="4154" spans="1:8">
      <c r="A4154" s="40" t="s">
        <v>221</v>
      </c>
      <c r="B4154" s="40">
        <v>18</v>
      </c>
      <c r="C4154" s="40">
        <v>102</v>
      </c>
      <c r="D4154" s="41">
        <v>50115.53</v>
      </c>
      <c r="E4154" s="30">
        <f t="shared" si="85"/>
        <v>491.32872549019606</v>
      </c>
      <c r="F4154">
        <v>12</v>
      </c>
      <c r="G4154">
        <v>2020</v>
      </c>
      <c r="H4154" s="31">
        <f t="shared" si="84"/>
        <v>5.666666666666667</v>
      </c>
    </row>
    <row r="4155" spans="1:8">
      <c r="A4155" s="40" t="s">
        <v>484</v>
      </c>
      <c r="B4155" s="40">
        <v>9</v>
      </c>
      <c r="C4155" s="40">
        <v>51</v>
      </c>
      <c r="D4155" s="41">
        <v>55671.53</v>
      </c>
      <c r="E4155" s="30">
        <f t="shared" si="85"/>
        <v>1091.5986274509803</v>
      </c>
      <c r="F4155">
        <v>12</v>
      </c>
      <c r="G4155">
        <v>2020</v>
      </c>
      <c r="H4155" s="31">
        <f t="shared" si="84"/>
        <v>5.666666666666667</v>
      </c>
    </row>
    <row r="4156" spans="1:8">
      <c r="A4156" s="40" t="s">
        <v>433</v>
      </c>
      <c r="B4156" s="40">
        <v>10</v>
      </c>
      <c r="C4156" s="40">
        <v>57</v>
      </c>
      <c r="D4156" s="41">
        <v>28805.919999999998</v>
      </c>
      <c r="E4156" s="30">
        <f t="shared" si="85"/>
        <v>505.36701754385962</v>
      </c>
      <c r="F4156">
        <v>12</v>
      </c>
      <c r="G4156">
        <v>2020</v>
      </c>
      <c r="H4156" s="31">
        <f t="shared" si="84"/>
        <v>5.7</v>
      </c>
    </row>
    <row r="4157" spans="1:8">
      <c r="A4157" s="40" t="s">
        <v>467</v>
      </c>
      <c r="B4157" s="40">
        <v>4</v>
      </c>
      <c r="C4157" s="40">
        <v>23</v>
      </c>
      <c r="D4157" s="41">
        <v>16506.25</v>
      </c>
      <c r="E4157" s="30">
        <f t="shared" si="85"/>
        <v>717.66304347826087</v>
      </c>
      <c r="F4157">
        <v>12</v>
      </c>
      <c r="G4157">
        <v>2020</v>
      </c>
      <c r="H4157" s="31">
        <f t="shared" si="84"/>
        <v>5.75</v>
      </c>
    </row>
    <row r="4158" spans="1:8">
      <c r="A4158" s="40" t="s">
        <v>209</v>
      </c>
      <c r="B4158" s="40">
        <v>818</v>
      </c>
      <c r="C4158" s="40">
        <v>4741</v>
      </c>
      <c r="D4158" s="41">
        <v>1812593.18</v>
      </c>
      <c r="E4158" s="30">
        <f t="shared" si="85"/>
        <v>382.3229656190677</v>
      </c>
      <c r="F4158">
        <v>12</v>
      </c>
      <c r="G4158">
        <v>2020</v>
      </c>
      <c r="H4158" s="31">
        <f t="shared" si="84"/>
        <v>5.7958435207823964</v>
      </c>
    </row>
    <row r="4159" spans="1:8">
      <c r="A4159" s="40" t="s">
        <v>451</v>
      </c>
      <c r="B4159" s="40">
        <v>60</v>
      </c>
      <c r="C4159" s="40">
        <v>355</v>
      </c>
      <c r="D4159" s="41">
        <v>116290.92</v>
      </c>
      <c r="E4159" s="30">
        <f t="shared" si="85"/>
        <v>327.58005633802816</v>
      </c>
      <c r="F4159">
        <v>12</v>
      </c>
      <c r="G4159">
        <v>2020</v>
      </c>
      <c r="H4159" s="31">
        <f t="shared" si="84"/>
        <v>5.916666666666667</v>
      </c>
    </row>
    <row r="4160" spans="1:8">
      <c r="A4160" s="40" t="s">
        <v>218</v>
      </c>
      <c r="B4160" s="40">
        <v>13</v>
      </c>
      <c r="C4160" s="40">
        <v>77</v>
      </c>
      <c r="D4160" s="41">
        <v>29042.05</v>
      </c>
      <c r="E4160" s="30">
        <f t="shared" si="85"/>
        <v>377.16948051948049</v>
      </c>
      <c r="F4160">
        <v>12</v>
      </c>
      <c r="G4160">
        <v>2020</v>
      </c>
      <c r="H4160" s="31">
        <f t="shared" si="84"/>
        <v>5.9230769230769234</v>
      </c>
    </row>
    <row r="4161" spans="1:8">
      <c r="A4161" s="40" t="s">
        <v>268</v>
      </c>
      <c r="B4161" s="40">
        <v>2</v>
      </c>
      <c r="C4161" s="40">
        <v>12</v>
      </c>
      <c r="D4161" s="41">
        <v>5489</v>
      </c>
      <c r="E4161" s="30">
        <f t="shared" si="85"/>
        <v>457.41666666666669</v>
      </c>
      <c r="F4161">
        <v>12</v>
      </c>
      <c r="G4161">
        <v>2020</v>
      </c>
      <c r="H4161" s="31">
        <f t="shared" si="84"/>
        <v>6</v>
      </c>
    </row>
    <row r="4162" spans="1:8">
      <c r="A4162" s="40" t="s">
        <v>187</v>
      </c>
      <c r="B4162" s="40">
        <v>2</v>
      </c>
      <c r="C4162" s="40">
        <v>12</v>
      </c>
      <c r="D4162" s="41">
        <v>2883.34</v>
      </c>
      <c r="E4162" s="30">
        <f t="shared" si="85"/>
        <v>240.27833333333334</v>
      </c>
      <c r="F4162">
        <v>12</v>
      </c>
      <c r="G4162">
        <v>2020</v>
      </c>
      <c r="H4162" s="31">
        <f t="shared" si="84"/>
        <v>6</v>
      </c>
    </row>
    <row r="4163" spans="1:8">
      <c r="A4163" s="40" t="s">
        <v>474</v>
      </c>
      <c r="B4163" s="40">
        <v>4</v>
      </c>
      <c r="C4163" s="40">
        <v>24</v>
      </c>
      <c r="D4163" s="41">
        <v>9736.68</v>
      </c>
      <c r="E4163" s="30">
        <f t="shared" si="85"/>
        <v>405.69499999999999</v>
      </c>
      <c r="F4163">
        <v>12</v>
      </c>
      <c r="G4163">
        <v>2020</v>
      </c>
      <c r="H4163" s="31">
        <f t="shared" si="84"/>
        <v>6</v>
      </c>
    </row>
    <row r="4164" spans="1:8">
      <c r="A4164" s="40" t="s">
        <v>184</v>
      </c>
      <c r="B4164" s="40">
        <v>26</v>
      </c>
      <c r="C4164" s="40">
        <v>156</v>
      </c>
      <c r="D4164" s="41">
        <v>71967.3</v>
      </c>
      <c r="E4164" s="30">
        <f t="shared" si="85"/>
        <v>461.3288461538462</v>
      </c>
      <c r="F4164">
        <v>12</v>
      </c>
      <c r="G4164">
        <v>2020</v>
      </c>
      <c r="H4164" s="31">
        <f t="shared" ref="H4164:H4227" si="86">C4164/B4164</f>
        <v>6</v>
      </c>
    </row>
    <row r="4165" spans="1:8">
      <c r="A4165" s="40" t="s">
        <v>440</v>
      </c>
      <c r="B4165" s="40">
        <v>6</v>
      </c>
      <c r="C4165" s="40">
        <v>36</v>
      </c>
      <c r="D4165" s="41">
        <v>15130.07</v>
      </c>
      <c r="E4165" s="30">
        <f t="shared" si="85"/>
        <v>420.27972222222223</v>
      </c>
      <c r="F4165">
        <v>12</v>
      </c>
      <c r="G4165">
        <v>2020</v>
      </c>
      <c r="H4165" s="31">
        <f t="shared" si="86"/>
        <v>6</v>
      </c>
    </row>
    <row r="4166" spans="1:8">
      <c r="A4166" s="40" t="s">
        <v>499</v>
      </c>
      <c r="B4166" s="40">
        <v>2</v>
      </c>
      <c r="C4166" s="40">
        <v>12</v>
      </c>
      <c r="D4166" s="41">
        <v>3444.17</v>
      </c>
      <c r="E4166" s="30">
        <f t="shared" si="85"/>
        <v>287.01416666666665</v>
      </c>
      <c r="F4166">
        <v>12</v>
      </c>
      <c r="G4166">
        <v>2020</v>
      </c>
      <c r="H4166" s="31">
        <f t="shared" si="86"/>
        <v>6</v>
      </c>
    </row>
    <row r="4167" spans="1:8">
      <c r="A4167" s="40" t="s">
        <v>469</v>
      </c>
      <c r="B4167" s="40">
        <v>7</v>
      </c>
      <c r="C4167" s="40">
        <v>42</v>
      </c>
      <c r="D4167" s="41">
        <v>13529.95</v>
      </c>
      <c r="E4167" s="30">
        <f t="shared" si="85"/>
        <v>322.14166666666671</v>
      </c>
      <c r="F4167">
        <v>12</v>
      </c>
      <c r="G4167">
        <v>2020</v>
      </c>
      <c r="H4167" s="31">
        <f t="shared" si="86"/>
        <v>6</v>
      </c>
    </row>
    <row r="4168" spans="1:8">
      <c r="A4168" s="40" t="s">
        <v>205</v>
      </c>
      <c r="B4168" s="40">
        <v>38</v>
      </c>
      <c r="C4168" s="40">
        <v>228</v>
      </c>
      <c r="D4168" s="41">
        <v>153028.1</v>
      </c>
      <c r="E4168" s="30">
        <f t="shared" si="85"/>
        <v>671.17587719298251</v>
      </c>
      <c r="F4168">
        <v>12</v>
      </c>
      <c r="G4168">
        <v>2020</v>
      </c>
      <c r="H4168" s="31">
        <f t="shared" si="86"/>
        <v>6</v>
      </c>
    </row>
    <row r="4169" spans="1:8">
      <c r="A4169" s="40" t="s">
        <v>206</v>
      </c>
      <c r="B4169" s="40">
        <v>696</v>
      </c>
      <c r="C4169" s="40">
        <v>4203</v>
      </c>
      <c r="D4169" s="41">
        <v>2602655.7400000002</v>
      </c>
      <c r="E4169" s="30">
        <f t="shared" si="85"/>
        <v>619.23762550559127</v>
      </c>
      <c r="F4169">
        <v>12</v>
      </c>
      <c r="G4169">
        <v>2020</v>
      </c>
      <c r="H4169" s="31">
        <f t="shared" si="86"/>
        <v>6.0387931034482758</v>
      </c>
    </row>
    <row r="4170" spans="1:8">
      <c r="A4170" s="40" t="s">
        <v>441</v>
      </c>
      <c r="B4170" s="40">
        <v>21</v>
      </c>
      <c r="C4170" s="40">
        <v>131</v>
      </c>
      <c r="D4170" s="41">
        <v>36765.120000000003</v>
      </c>
      <c r="E4170" s="30">
        <f t="shared" si="85"/>
        <v>280.64977099236643</v>
      </c>
      <c r="F4170">
        <v>12</v>
      </c>
      <c r="G4170">
        <v>2020</v>
      </c>
      <c r="H4170" s="31">
        <f t="shared" si="86"/>
        <v>6.2380952380952381</v>
      </c>
    </row>
    <row r="4171" spans="1:8">
      <c r="A4171" s="40" t="s">
        <v>219</v>
      </c>
      <c r="B4171" s="40">
        <v>13</v>
      </c>
      <c r="C4171" s="40">
        <v>84</v>
      </c>
      <c r="D4171" s="41">
        <v>78072.179999999993</v>
      </c>
      <c r="E4171" s="30">
        <f t="shared" si="85"/>
        <v>929.4307142857142</v>
      </c>
      <c r="F4171">
        <v>12</v>
      </c>
      <c r="G4171">
        <v>2020</v>
      </c>
      <c r="H4171" s="31">
        <f t="shared" si="86"/>
        <v>6.4615384615384617</v>
      </c>
    </row>
    <row r="4172" spans="1:8">
      <c r="A4172" s="40" t="s">
        <v>200</v>
      </c>
      <c r="B4172" s="40">
        <v>81</v>
      </c>
      <c r="C4172" s="40">
        <v>532</v>
      </c>
      <c r="D4172" s="41">
        <v>247137.76</v>
      </c>
      <c r="E4172" s="30">
        <f t="shared" si="85"/>
        <v>464.54466165413538</v>
      </c>
      <c r="F4172">
        <v>12</v>
      </c>
      <c r="G4172">
        <v>2020</v>
      </c>
      <c r="H4172" s="31">
        <f t="shared" si="86"/>
        <v>6.5679012345679011</v>
      </c>
    </row>
    <row r="4173" spans="1:8">
      <c r="A4173" s="40" t="s">
        <v>212</v>
      </c>
      <c r="B4173" s="40">
        <v>7</v>
      </c>
      <c r="C4173" s="40">
        <v>46</v>
      </c>
      <c r="D4173" s="41">
        <v>19120.55</v>
      </c>
      <c r="E4173" s="30">
        <f t="shared" si="85"/>
        <v>415.66413043478258</v>
      </c>
      <c r="F4173">
        <v>12</v>
      </c>
      <c r="G4173">
        <v>2020</v>
      </c>
      <c r="H4173" s="31">
        <f t="shared" si="86"/>
        <v>6.5714285714285712</v>
      </c>
    </row>
    <row r="4174" spans="1:8">
      <c r="A4174" s="40" t="s">
        <v>240</v>
      </c>
      <c r="B4174" s="40">
        <v>7</v>
      </c>
      <c r="C4174" s="40">
        <v>46</v>
      </c>
      <c r="D4174" s="41">
        <v>18508.41</v>
      </c>
      <c r="E4174" s="30">
        <f t="shared" si="85"/>
        <v>402.35673913043479</v>
      </c>
      <c r="F4174">
        <v>12</v>
      </c>
      <c r="G4174">
        <v>2020</v>
      </c>
      <c r="H4174" s="31">
        <f t="shared" si="86"/>
        <v>6.5714285714285712</v>
      </c>
    </row>
    <row r="4175" spans="1:8">
      <c r="A4175" s="40" t="s">
        <v>217</v>
      </c>
      <c r="B4175" s="40">
        <v>22</v>
      </c>
      <c r="C4175" s="40">
        <v>145</v>
      </c>
      <c r="D4175" s="41">
        <v>47645.49</v>
      </c>
      <c r="E4175" s="30">
        <f t="shared" si="85"/>
        <v>328.58958620689651</v>
      </c>
      <c r="F4175">
        <v>12</v>
      </c>
      <c r="G4175">
        <v>2020</v>
      </c>
      <c r="H4175" s="31">
        <f t="shared" si="86"/>
        <v>6.5909090909090908</v>
      </c>
    </row>
    <row r="4176" spans="1:8">
      <c r="A4176" s="40" t="s">
        <v>208</v>
      </c>
      <c r="B4176" s="40">
        <v>42</v>
      </c>
      <c r="C4176" s="40">
        <v>282</v>
      </c>
      <c r="D4176" s="41">
        <v>156854.99</v>
      </c>
      <c r="E4176" s="30">
        <f t="shared" si="85"/>
        <v>556.22336879432623</v>
      </c>
      <c r="F4176">
        <v>12</v>
      </c>
      <c r="G4176">
        <v>2020</v>
      </c>
      <c r="H4176" s="31">
        <f t="shared" si="86"/>
        <v>6.7142857142857144</v>
      </c>
    </row>
    <row r="4177" spans="1:8">
      <c r="A4177" s="40" t="s">
        <v>204</v>
      </c>
      <c r="B4177" s="40">
        <v>60</v>
      </c>
      <c r="C4177" s="40">
        <v>403</v>
      </c>
      <c r="D4177" s="41">
        <v>146477.85</v>
      </c>
      <c r="E4177" s="30">
        <f t="shared" si="85"/>
        <v>363.46861042183622</v>
      </c>
      <c r="F4177">
        <v>12</v>
      </c>
      <c r="G4177">
        <v>2020</v>
      </c>
      <c r="H4177" s="31">
        <f t="shared" si="86"/>
        <v>6.7166666666666668</v>
      </c>
    </row>
    <row r="4178" spans="1:8">
      <c r="A4178" s="40" t="s">
        <v>243</v>
      </c>
      <c r="B4178" s="40">
        <v>5</v>
      </c>
      <c r="C4178" s="40">
        <v>34</v>
      </c>
      <c r="D4178" s="41">
        <v>20460.939999999999</v>
      </c>
      <c r="E4178" s="30">
        <f t="shared" si="85"/>
        <v>601.79235294117643</v>
      </c>
      <c r="F4178">
        <v>12</v>
      </c>
      <c r="G4178">
        <v>2020</v>
      </c>
      <c r="H4178" s="31">
        <f t="shared" si="86"/>
        <v>6.8</v>
      </c>
    </row>
    <row r="4179" spans="1:8">
      <c r="A4179" s="40" t="s">
        <v>211</v>
      </c>
      <c r="B4179" s="40">
        <v>428</v>
      </c>
      <c r="C4179" s="40">
        <v>2934</v>
      </c>
      <c r="D4179" s="41">
        <v>1444924.86</v>
      </c>
      <c r="E4179" s="30">
        <f t="shared" si="85"/>
        <v>492.47609406952967</v>
      </c>
      <c r="F4179">
        <v>12</v>
      </c>
      <c r="G4179">
        <v>2020</v>
      </c>
      <c r="H4179" s="31">
        <f t="shared" si="86"/>
        <v>6.8551401869158877</v>
      </c>
    </row>
    <row r="4180" spans="1:8">
      <c r="A4180" s="40" t="s">
        <v>481</v>
      </c>
      <c r="B4180" s="40">
        <v>7</v>
      </c>
      <c r="C4180" s="40">
        <v>48</v>
      </c>
      <c r="D4180" s="41">
        <v>54375.4</v>
      </c>
      <c r="E4180" s="30">
        <f t="shared" ref="E4180:E4243" si="87">D4180/C4180</f>
        <v>1132.8208333333334</v>
      </c>
      <c r="F4180">
        <v>12</v>
      </c>
      <c r="G4180">
        <v>2020</v>
      </c>
      <c r="H4180" s="31">
        <f t="shared" si="86"/>
        <v>6.8571428571428568</v>
      </c>
    </row>
    <row r="4181" spans="1:8">
      <c r="A4181" s="40" t="s">
        <v>186</v>
      </c>
      <c r="B4181" s="40">
        <v>2</v>
      </c>
      <c r="C4181" s="40">
        <v>14</v>
      </c>
      <c r="D4181" s="41">
        <v>5290.66</v>
      </c>
      <c r="E4181" s="30">
        <f t="shared" si="87"/>
        <v>377.90428571428572</v>
      </c>
      <c r="F4181">
        <v>12</v>
      </c>
      <c r="G4181">
        <v>2020</v>
      </c>
      <c r="H4181" s="31">
        <f t="shared" si="86"/>
        <v>7</v>
      </c>
    </row>
    <row r="4182" spans="1:8">
      <c r="A4182" s="40" t="s">
        <v>183</v>
      </c>
      <c r="B4182" s="40">
        <v>1</v>
      </c>
      <c r="C4182" s="40">
        <v>7</v>
      </c>
      <c r="D4182" s="41">
        <v>2300</v>
      </c>
      <c r="E4182" s="30">
        <f t="shared" si="87"/>
        <v>328.57142857142856</v>
      </c>
      <c r="F4182">
        <v>12</v>
      </c>
      <c r="G4182">
        <v>2020</v>
      </c>
      <c r="H4182" s="31">
        <f t="shared" si="86"/>
        <v>7</v>
      </c>
    </row>
    <row r="4183" spans="1:8">
      <c r="A4183" s="40" t="s">
        <v>485</v>
      </c>
      <c r="B4183" s="40">
        <v>1</v>
      </c>
      <c r="C4183" s="40">
        <v>7</v>
      </c>
      <c r="D4183" s="41">
        <v>2628.78</v>
      </c>
      <c r="E4183" s="30">
        <f t="shared" si="87"/>
        <v>375.54</v>
      </c>
      <c r="F4183">
        <v>12</v>
      </c>
      <c r="G4183">
        <v>2020</v>
      </c>
      <c r="H4183" s="31">
        <f t="shared" si="86"/>
        <v>7</v>
      </c>
    </row>
    <row r="4184" spans="1:8">
      <c r="A4184" s="40" t="s">
        <v>220</v>
      </c>
      <c r="B4184" s="40">
        <v>96</v>
      </c>
      <c r="C4184" s="40">
        <v>685</v>
      </c>
      <c r="D4184" s="41">
        <v>292652.45</v>
      </c>
      <c r="E4184" s="30">
        <f t="shared" si="87"/>
        <v>427.22985401459857</v>
      </c>
      <c r="F4184">
        <v>12</v>
      </c>
      <c r="G4184">
        <v>2020</v>
      </c>
      <c r="H4184" s="31">
        <f t="shared" si="86"/>
        <v>7.135416666666667</v>
      </c>
    </row>
    <row r="4185" spans="1:8">
      <c r="A4185" s="40" t="s">
        <v>229</v>
      </c>
      <c r="B4185" s="40">
        <v>7</v>
      </c>
      <c r="C4185" s="40">
        <v>50</v>
      </c>
      <c r="D4185" s="41">
        <v>25587.81</v>
      </c>
      <c r="E4185" s="30">
        <f t="shared" si="87"/>
        <v>511.75620000000004</v>
      </c>
      <c r="F4185">
        <v>12</v>
      </c>
      <c r="G4185">
        <v>2020</v>
      </c>
      <c r="H4185" s="31">
        <f t="shared" si="86"/>
        <v>7.1428571428571432</v>
      </c>
    </row>
    <row r="4186" spans="1:8">
      <c r="A4186" s="40" t="s">
        <v>207</v>
      </c>
      <c r="B4186" s="40">
        <v>69</v>
      </c>
      <c r="C4186" s="40">
        <v>498</v>
      </c>
      <c r="D4186" s="41">
        <v>290292.90000000002</v>
      </c>
      <c r="E4186" s="30">
        <f t="shared" si="87"/>
        <v>582.91746987951808</v>
      </c>
      <c r="F4186">
        <v>12</v>
      </c>
      <c r="G4186">
        <v>2020</v>
      </c>
      <c r="H4186" s="31">
        <f t="shared" si="86"/>
        <v>7.2173913043478262</v>
      </c>
    </row>
    <row r="4187" spans="1:8">
      <c r="A4187" s="40" t="s">
        <v>435</v>
      </c>
      <c r="B4187" s="40">
        <v>8</v>
      </c>
      <c r="C4187" s="40">
        <v>58</v>
      </c>
      <c r="D4187" s="41">
        <v>21543.16</v>
      </c>
      <c r="E4187" s="30">
        <f t="shared" si="87"/>
        <v>371.43379310344829</v>
      </c>
      <c r="F4187">
        <v>12</v>
      </c>
      <c r="G4187">
        <v>2020</v>
      </c>
      <c r="H4187" s="31">
        <f t="shared" si="86"/>
        <v>7.25</v>
      </c>
    </row>
    <row r="4188" spans="1:8">
      <c r="A4188" s="40" t="s">
        <v>202</v>
      </c>
      <c r="B4188" s="40">
        <v>5</v>
      </c>
      <c r="C4188" s="40">
        <v>37</v>
      </c>
      <c r="D4188" s="41">
        <v>15302.52</v>
      </c>
      <c r="E4188" s="30">
        <f t="shared" si="87"/>
        <v>413.58162162162165</v>
      </c>
      <c r="F4188">
        <v>12</v>
      </c>
      <c r="G4188">
        <v>2020</v>
      </c>
      <c r="H4188" s="31">
        <f t="shared" si="86"/>
        <v>7.4</v>
      </c>
    </row>
    <row r="4189" spans="1:8">
      <c r="A4189" s="40" t="s">
        <v>236</v>
      </c>
      <c r="B4189" s="40">
        <v>83</v>
      </c>
      <c r="C4189" s="40">
        <v>621</v>
      </c>
      <c r="D4189" s="41">
        <v>235228.93</v>
      </c>
      <c r="E4189" s="30">
        <f t="shared" si="87"/>
        <v>378.79054750402577</v>
      </c>
      <c r="F4189">
        <v>12</v>
      </c>
      <c r="G4189">
        <v>2020</v>
      </c>
      <c r="H4189" s="31">
        <f t="shared" si="86"/>
        <v>7.4819277108433733</v>
      </c>
    </row>
    <row r="4190" spans="1:8">
      <c r="A4190" s="40" t="s">
        <v>201</v>
      </c>
      <c r="B4190" s="40">
        <v>2</v>
      </c>
      <c r="C4190" s="40">
        <v>15</v>
      </c>
      <c r="D4190" s="41">
        <v>4344.8900000000003</v>
      </c>
      <c r="E4190" s="30">
        <f t="shared" si="87"/>
        <v>289.65933333333334</v>
      </c>
      <c r="F4190">
        <v>12</v>
      </c>
      <c r="G4190">
        <v>2020</v>
      </c>
      <c r="H4190" s="31">
        <f t="shared" si="86"/>
        <v>7.5</v>
      </c>
    </row>
    <row r="4191" spans="1:8">
      <c r="A4191" s="40" t="s">
        <v>437</v>
      </c>
      <c r="B4191" s="40">
        <v>2</v>
      </c>
      <c r="C4191" s="40">
        <v>15</v>
      </c>
      <c r="D4191" s="41">
        <v>2980.5</v>
      </c>
      <c r="E4191" s="30">
        <f t="shared" si="87"/>
        <v>198.7</v>
      </c>
      <c r="F4191">
        <v>12</v>
      </c>
      <c r="G4191">
        <v>2020</v>
      </c>
      <c r="H4191" s="31">
        <f t="shared" si="86"/>
        <v>7.5</v>
      </c>
    </row>
    <row r="4192" spans="1:8">
      <c r="A4192" s="40" t="s">
        <v>235</v>
      </c>
      <c r="B4192" s="40">
        <v>68</v>
      </c>
      <c r="C4192" s="40">
        <v>513</v>
      </c>
      <c r="D4192" s="41">
        <v>214443</v>
      </c>
      <c r="E4192" s="30">
        <f t="shared" si="87"/>
        <v>418.01754385964909</v>
      </c>
      <c r="F4192">
        <v>12</v>
      </c>
      <c r="G4192">
        <v>2020</v>
      </c>
      <c r="H4192" s="31">
        <f t="shared" si="86"/>
        <v>7.5441176470588234</v>
      </c>
    </row>
    <row r="4193" spans="1:8">
      <c r="A4193" s="40" t="s">
        <v>227</v>
      </c>
      <c r="B4193" s="40">
        <v>775</v>
      </c>
      <c r="C4193" s="40">
        <v>6191</v>
      </c>
      <c r="D4193" s="41">
        <v>2950380.65</v>
      </c>
      <c r="E4193" s="30">
        <f t="shared" si="87"/>
        <v>476.55962687772569</v>
      </c>
      <c r="F4193">
        <v>12</v>
      </c>
      <c r="G4193">
        <v>2020</v>
      </c>
      <c r="H4193" s="31">
        <f t="shared" si="86"/>
        <v>7.9883870967741935</v>
      </c>
    </row>
    <row r="4194" spans="1:8">
      <c r="A4194" s="40" t="s">
        <v>238</v>
      </c>
      <c r="B4194" s="40">
        <v>569</v>
      </c>
      <c r="C4194" s="40">
        <v>4630</v>
      </c>
      <c r="D4194" s="41">
        <v>1913411.33</v>
      </c>
      <c r="E4194" s="30">
        <f t="shared" si="87"/>
        <v>413.26378617710583</v>
      </c>
      <c r="F4194">
        <v>12</v>
      </c>
      <c r="G4194">
        <v>2020</v>
      </c>
      <c r="H4194" s="31">
        <f t="shared" si="86"/>
        <v>8.1370826010544821</v>
      </c>
    </row>
    <row r="4195" spans="1:8">
      <c r="A4195" s="40" t="s">
        <v>234</v>
      </c>
      <c r="B4195" s="40">
        <v>771</v>
      </c>
      <c r="C4195" s="40">
        <v>6449</v>
      </c>
      <c r="D4195" s="41">
        <v>2061259.64</v>
      </c>
      <c r="E4195" s="30">
        <f t="shared" si="87"/>
        <v>319.62469220034114</v>
      </c>
      <c r="F4195">
        <v>12</v>
      </c>
      <c r="G4195">
        <v>2020</v>
      </c>
      <c r="H4195" s="31">
        <f t="shared" si="86"/>
        <v>8.3644617380025945</v>
      </c>
    </row>
    <row r="4196" spans="1:8">
      <c r="A4196" s="40" t="s">
        <v>210</v>
      </c>
      <c r="B4196" s="40">
        <v>18</v>
      </c>
      <c r="C4196" s="40">
        <v>152</v>
      </c>
      <c r="D4196" s="41">
        <v>198904.27</v>
      </c>
      <c r="E4196" s="30">
        <f t="shared" si="87"/>
        <v>1308.5807236842104</v>
      </c>
      <c r="F4196">
        <v>12</v>
      </c>
      <c r="G4196">
        <v>2020</v>
      </c>
      <c r="H4196" s="31">
        <f t="shared" si="86"/>
        <v>8.4444444444444446</v>
      </c>
    </row>
    <row r="4197" spans="1:8">
      <c r="A4197" s="40" t="s">
        <v>252</v>
      </c>
      <c r="B4197" s="40">
        <v>58</v>
      </c>
      <c r="C4197" s="40">
        <v>490</v>
      </c>
      <c r="D4197" s="41">
        <v>183115.03</v>
      </c>
      <c r="E4197" s="30">
        <f t="shared" si="87"/>
        <v>373.70414285714287</v>
      </c>
      <c r="F4197">
        <v>12</v>
      </c>
      <c r="G4197">
        <v>2020</v>
      </c>
      <c r="H4197" s="31">
        <f t="shared" si="86"/>
        <v>8.4482758620689662</v>
      </c>
    </row>
    <row r="4198" spans="1:8">
      <c r="A4198" s="40" t="s">
        <v>226</v>
      </c>
      <c r="B4198" s="40">
        <v>14</v>
      </c>
      <c r="C4198" s="40">
        <v>119</v>
      </c>
      <c r="D4198" s="41">
        <v>46590.37</v>
      </c>
      <c r="E4198" s="30">
        <f t="shared" si="87"/>
        <v>391.5157142857143</v>
      </c>
      <c r="F4198">
        <v>12</v>
      </c>
      <c r="G4198">
        <v>2020</v>
      </c>
      <c r="H4198" s="31">
        <f t="shared" si="86"/>
        <v>8.5</v>
      </c>
    </row>
    <row r="4199" spans="1:8">
      <c r="A4199" s="40" t="s">
        <v>169</v>
      </c>
      <c r="B4199" s="40">
        <v>15</v>
      </c>
      <c r="C4199" s="40">
        <v>128</v>
      </c>
      <c r="D4199" s="41">
        <v>75686.899999999994</v>
      </c>
      <c r="E4199" s="30">
        <f t="shared" si="87"/>
        <v>591.30390624999995</v>
      </c>
      <c r="F4199">
        <v>12</v>
      </c>
      <c r="G4199">
        <v>2020</v>
      </c>
      <c r="H4199" s="31">
        <f t="shared" si="86"/>
        <v>8.5333333333333332</v>
      </c>
    </row>
    <row r="4200" spans="1:8">
      <c r="A4200" s="40" t="s">
        <v>443</v>
      </c>
      <c r="B4200" s="40">
        <v>62</v>
      </c>
      <c r="C4200" s="40">
        <v>547</v>
      </c>
      <c r="D4200" s="41">
        <v>329107.86</v>
      </c>
      <c r="E4200" s="30">
        <f t="shared" si="87"/>
        <v>601.65970749542964</v>
      </c>
      <c r="F4200">
        <v>12</v>
      </c>
      <c r="G4200">
        <v>2020</v>
      </c>
      <c r="H4200" s="31">
        <f t="shared" si="86"/>
        <v>8.82258064516129</v>
      </c>
    </row>
    <row r="4201" spans="1:8">
      <c r="A4201" s="40" t="s">
        <v>222</v>
      </c>
      <c r="B4201" s="40">
        <v>21</v>
      </c>
      <c r="C4201" s="40">
        <v>186</v>
      </c>
      <c r="D4201" s="41">
        <v>142332.06</v>
      </c>
      <c r="E4201" s="30">
        <f t="shared" si="87"/>
        <v>765.22612903225809</v>
      </c>
      <c r="F4201">
        <v>12</v>
      </c>
      <c r="G4201">
        <v>2020</v>
      </c>
      <c r="H4201" s="31">
        <f t="shared" si="86"/>
        <v>8.8571428571428577</v>
      </c>
    </row>
    <row r="4202" spans="1:8">
      <c r="A4202" s="40" t="s">
        <v>454</v>
      </c>
      <c r="B4202" s="40">
        <v>1</v>
      </c>
      <c r="C4202" s="40">
        <v>9</v>
      </c>
      <c r="D4202" s="41">
        <v>2790</v>
      </c>
      <c r="E4202" s="30">
        <f t="shared" si="87"/>
        <v>310</v>
      </c>
      <c r="F4202">
        <v>12</v>
      </c>
      <c r="G4202">
        <v>2020</v>
      </c>
      <c r="H4202" s="31">
        <f t="shared" si="86"/>
        <v>9</v>
      </c>
    </row>
    <row r="4203" spans="1:8">
      <c r="A4203" s="40" t="s">
        <v>228</v>
      </c>
      <c r="B4203" s="40">
        <v>903</v>
      </c>
      <c r="C4203" s="40">
        <v>8137</v>
      </c>
      <c r="D4203" s="41">
        <v>3606876.22</v>
      </c>
      <c r="E4203" s="30">
        <f t="shared" si="87"/>
        <v>443.26855352095367</v>
      </c>
      <c r="F4203">
        <v>12</v>
      </c>
      <c r="G4203">
        <v>2020</v>
      </c>
      <c r="H4203" s="31">
        <f t="shared" si="86"/>
        <v>9.011074197120708</v>
      </c>
    </row>
    <row r="4204" spans="1:8">
      <c r="A4204" s="40" t="s">
        <v>242</v>
      </c>
      <c r="B4204" s="40">
        <v>15</v>
      </c>
      <c r="C4204" s="40">
        <v>138</v>
      </c>
      <c r="D4204" s="41">
        <v>195221.78</v>
      </c>
      <c r="E4204" s="30">
        <f t="shared" si="87"/>
        <v>1414.6505797101449</v>
      </c>
      <c r="F4204">
        <v>12</v>
      </c>
      <c r="G4204">
        <v>2020</v>
      </c>
      <c r="H4204" s="31">
        <f t="shared" si="86"/>
        <v>9.1999999999999993</v>
      </c>
    </row>
    <row r="4205" spans="1:8">
      <c r="A4205" s="40" t="s">
        <v>237</v>
      </c>
      <c r="B4205" s="40">
        <v>3</v>
      </c>
      <c r="C4205" s="40">
        <v>28</v>
      </c>
      <c r="D4205" s="41">
        <v>9223.3700000000008</v>
      </c>
      <c r="E4205" s="30">
        <f t="shared" si="87"/>
        <v>329.40607142857147</v>
      </c>
      <c r="F4205">
        <v>12</v>
      </c>
      <c r="G4205">
        <v>2020</v>
      </c>
      <c r="H4205" s="31">
        <f t="shared" si="86"/>
        <v>9.3333333333333339</v>
      </c>
    </row>
    <row r="4206" spans="1:8">
      <c r="A4206" s="40" t="s">
        <v>446</v>
      </c>
      <c r="B4206" s="40">
        <v>7</v>
      </c>
      <c r="C4206" s="40">
        <v>66</v>
      </c>
      <c r="D4206" s="41">
        <v>16998.27</v>
      </c>
      <c r="E4206" s="30">
        <f t="shared" si="87"/>
        <v>257.54954545454547</v>
      </c>
      <c r="F4206">
        <v>12</v>
      </c>
      <c r="G4206">
        <v>2020</v>
      </c>
      <c r="H4206" s="31">
        <f t="shared" si="86"/>
        <v>9.4285714285714288</v>
      </c>
    </row>
    <row r="4207" spans="1:8">
      <c r="A4207" s="40" t="s">
        <v>254</v>
      </c>
      <c r="B4207" s="40">
        <v>55</v>
      </c>
      <c r="C4207" s="40">
        <v>520</v>
      </c>
      <c r="D4207" s="41">
        <v>306362.11</v>
      </c>
      <c r="E4207" s="30">
        <f t="shared" si="87"/>
        <v>589.15790384615377</v>
      </c>
      <c r="F4207">
        <v>12</v>
      </c>
      <c r="G4207">
        <v>2020</v>
      </c>
      <c r="H4207" s="31">
        <f t="shared" si="86"/>
        <v>9.454545454545455</v>
      </c>
    </row>
    <row r="4208" spans="1:8">
      <c r="A4208" s="40" t="s">
        <v>277</v>
      </c>
      <c r="B4208" s="40">
        <v>57</v>
      </c>
      <c r="C4208" s="40">
        <v>543</v>
      </c>
      <c r="D4208" s="41">
        <v>236589.09</v>
      </c>
      <c r="E4208" s="30">
        <f t="shared" si="87"/>
        <v>435.70734806629832</v>
      </c>
      <c r="F4208">
        <v>12</v>
      </c>
      <c r="G4208">
        <v>2020</v>
      </c>
      <c r="H4208" s="31">
        <f t="shared" si="86"/>
        <v>9.526315789473685</v>
      </c>
    </row>
    <row r="4209" spans="1:8">
      <c r="A4209" s="40" t="s">
        <v>270</v>
      </c>
      <c r="B4209" s="40">
        <v>25</v>
      </c>
      <c r="C4209" s="40">
        <v>239</v>
      </c>
      <c r="D4209" s="41">
        <v>83017.62</v>
      </c>
      <c r="E4209" s="30">
        <f t="shared" si="87"/>
        <v>347.35405857740585</v>
      </c>
      <c r="F4209">
        <v>12</v>
      </c>
      <c r="G4209">
        <v>2020</v>
      </c>
      <c r="H4209" s="31">
        <f t="shared" si="86"/>
        <v>9.56</v>
      </c>
    </row>
    <row r="4210" spans="1:8">
      <c r="A4210" s="40" t="s">
        <v>249</v>
      </c>
      <c r="B4210" s="40">
        <v>5</v>
      </c>
      <c r="C4210" s="40">
        <v>48</v>
      </c>
      <c r="D4210" s="41">
        <v>25588.99</v>
      </c>
      <c r="E4210" s="30">
        <f t="shared" si="87"/>
        <v>533.10395833333337</v>
      </c>
      <c r="F4210">
        <v>12</v>
      </c>
      <c r="G4210">
        <v>2020</v>
      </c>
      <c r="H4210" s="31">
        <f t="shared" si="86"/>
        <v>9.6</v>
      </c>
    </row>
    <row r="4211" spans="1:8">
      <c r="A4211" s="40" t="s">
        <v>452</v>
      </c>
      <c r="B4211" s="40">
        <v>3</v>
      </c>
      <c r="C4211" s="40">
        <v>29</v>
      </c>
      <c r="D4211" s="41">
        <v>9114.09</v>
      </c>
      <c r="E4211" s="30">
        <f t="shared" si="87"/>
        <v>314.27896551724137</v>
      </c>
      <c r="F4211">
        <v>12</v>
      </c>
      <c r="G4211">
        <v>2020</v>
      </c>
      <c r="H4211" s="31">
        <f t="shared" si="86"/>
        <v>9.6666666666666661</v>
      </c>
    </row>
    <row r="4212" spans="1:8">
      <c r="A4212" s="40" t="s">
        <v>197</v>
      </c>
      <c r="B4212" s="40">
        <v>3</v>
      </c>
      <c r="C4212" s="40">
        <v>29</v>
      </c>
      <c r="D4212" s="41">
        <v>9562.94</v>
      </c>
      <c r="E4212" s="30">
        <f t="shared" si="87"/>
        <v>329.75655172413792</v>
      </c>
      <c r="F4212">
        <v>12</v>
      </c>
      <c r="G4212">
        <v>2020</v>
      </c>
      <c r="H4212" s="31">
        <f t="shared" si="86"/>
        <v>9.6666666666666661</v>
      </c>
    </row>
    <row r="4213" spans="1:8">
      <c r="A4213" s="40" t="s">
        <v>253</v>
      </c>
      <c r="B4213" s="40">
        <v>25</v>
      </c>
      <c r="C4213" s="40">
        <v>242</v>
      </c>
      <c r="D4213" s="41">
        <v>108375.64</v>
      </c>
      <c r="E4213" s="30">
        <f t="shared" si="87"/>
        <v>447.83322314049587</v>
      </c>
      <c r="F4213">
        <v>12</v>
      </c>
      <c r="G4213">
        <v>2020</v>
      </c>
      <c r="H4213" s="31">
        <f t="shared" si="86"/>
        <v>9.68</v>
      </c>
    </row>
    <row r="4214" spans="1:8">
      <c r="A4214" s="40" t="s">
        <v>361</v>
      </c>
      <c r="B4214" s="40">
        <v>1</v>
      </c>
      <c r="C4214" s="40">
        <v>10</v>
      </c>
      <c r="D4214" s="41">
        <v>3683.52</v>
      </c>
      <c r="E4214" s="30">
        <f t="shared" si="87"/>
        <v>368.35199999999998</v>
      </c>
      <c r="F4214">
        <v>12</v>
      </c>
      <c r="G4214">
        <v>2020</v>
      </c>
      <c r="H4214" s="31">
        <f t="shared" si="86"/>
        <v>10</v>
      </c>
    </row>
    <row r="4215" spans="1:8">
      <c r="A4215" s="40" t="s">
        <v>245</v>
      </c>
      <c r="B4215" s="40">
        <v>1</v>
      </c>
      <c r="C4215" s="40">
        <v>10</v>
      </c>
      <c r="D4215" s="41">
        <v>2715.61</v>
      </c>
      <c r="E4215" s="30">
        <f t="shared" si="87"/>
        <v>271.56100000000004</v>
      </c>
      <c r="F4215">
        <v>12</v>
      </c>
      <c r="G4215">
        <v>2020</v>
      </c>
      <c r="H4215" s="31">
        <f t="shared" si="86"/>
        <v>10</v>
      </c>
    </row>
    <row r="4216" spans="1:8">
      <c r="A4216" s="40" t="s">
        <v>231</v>
      </c>
      <c r="B4216" s="40">
        <v>4</v>
      </c>
      <c r="C4216" s="40">
        <v>40</v>
      </c>
      <c r="D4216" s="41">
        <v>14414.56</v>
      </c>
      <c r="E4216" s="30">
        <f t="shared" si="87"/>
        <v>360.36399999999998</v>
      </c>
      <c r="F4216">
        <v>12</v>
      </c>
      <c r="G4216">
        <v>2020</v>
      </c>
      <c r="H4216" s="31">
        <f t="shared" si="86"/>
        <v>10</v>
      </c>
    </row>
    <row r="4217" spans="1:8">
      <c r="A4217" s="40" t="s">
        <v>162</v>
      </c>
      <c r="B4217" s="40">
        <v>1</v>
      </c>
      <c r="C4217" s="40">
        <v>10</v>
      </c>
      <c r="D4217" s="41">
        <v>3041.7</v>
      </c>
      <c r="E4217" s="30">
        <f t="shared" si="87"/>
        <v>304.16999999999996</v>
      </c>
      <c r="F4217">
        <v>12</v>
      </c>
      <c r="G4217">
        <v>2020</v>
      </c>
      <c r="H4217" s="31">
        <f t="shared" si="86"/>
        <v>10</v>
      </c>
    </row>
    <row r="4218" spans="1:8">
      <c r="A4218" s="40" t="s">
        <v>239</v>
      </c>
      <c r="B4218" s="40">
        <v>577</v>
      </c>
      <c r="C4218" s="40">
        <v>5775</v>
      </c>
      <c r="D4218" s="41">
        <v>3460368.08</v>
      </c>
      <c r="E4218" s="30">
        <f t="shared" si="87"/>
        <v>599.19793593073598</v>
      </c>
      <c r="F4218">
        <v>12</v>
      </c>
      <c r="G4218">
        <v>2020</v>
      </c>
      <c r="H4218" s="31">
        <f t="shared" si="86"/>
        <v>10.008665511265164</v>
      </c>
    </row>
    <row r="4219" spans="1:8">
      <c r="A4219" s="40" t="s">
        <v>250</v>
      </c>
      <c r="B4219" s="40">
        <v>61</v>
      </c>
      <c r="C4219" s="40">
        <v>626</v>
      </c>
      <c r="D4219" s="41">
        <v>283962.68</v>
      </c>
      <c r="E4219" s="30">
        <f t="shared" si="87"/>
        <v>453.61450479233224</v>
      </c>
      <c r="F4219">
        <v>12</v>
      </c>
      <c r="G4219">
        <v>2020</v>
      </c>
      <c r="H4219" s="31">
        <f t="shared" si="86"/>
        <v>10.262295081967213</v>
      </c>
    </row>
    <row r="4220" spans="1:8">
      <c r="A4220" s="40" t="s">
        <v>255</v>
      </c>
      <c r="B4220" s="40">
        <v>144</v>
      </c>
      <c r="C4220" s="40">
        <v>1506</v>
      </c>
      <c r="D4220" s="41">
        <v>708350.46</v>
      </c>
      <c r="E4220" s="30">
        <f t="shared" si="87"/>
        <v>470.3522310756972</v>
      </c>
      <c r="F4220">
        <v>12</v>
      </c>
      <c r="G4220">
        <v>2020</v>
      </c>
      <c r="H4220" s="31">
        <f t="shared" si="86"/>
        <v>10.458333333333334</v>
      </c>
    </row>
    <row r="4221" spans="1:8">
      <c r="A4221" s="40" t="s">
        <v>282</v>
      </c>
      <c r="B4221" s="40">
        <v>12</v>
      </c>
      <c r="C4221" s="40">
        <v>126</v>
      </c>
      <c r="D4221" s="41">
        <v>51996.95</v>
      </c>
      <c r="E4221" s="30">
        <f t="shared" si="87"/>
        <v>412.67420634920632</v>
      </c>
      <c r="F4221">
        <v>12</v>
      </c>
      <c r="G4221">
        <v>2020</v>
      </c>
      <c r="H4221" s="31">
        <f t="shared" si="86"/>
        <v>10.5</v>
      </c>
    </row>
    <row r="4222" spans="1:8">
      <c r="A4222" s="40" t="s">
        <v>256</v>
      </c>
      <c r="B4222" s="40">
        <v>118</v>
      </c>
      <c r="C4222" s="40">
        <v>1257</v>
      </c>
      <c r="D4222" s="41">
        <v>632096.61</v>
      </c>
      <c r="E4222" s="30">
        <f t="shared" si="87"/>
        <v>502.86126491646775</v>
      </c>
      <c r="F4222">
        <v>12</v>
      </c>
      <c r="G4222">
        <v>2020</v>
      </c>
      <c r="H4222" s="31">
        <f t="shared" si="86"/>
        <v>10.652542372881356</v>
      </c>
    </row>
    <row r="4223" spans="1:8">
      <c r="A4223" s="40" t="s">
        <v>244</v>
      </c>
      <c r="B4223" s="40">
        <v>6</v>
      </c>
      <c r="C4223" s="40">
        <v>64</v>
      </c>
      <c r="D4223" s="41">
        <v>19582.91</v>
      </c>
      <c r="E4223" s="30">
        <f t="shared" si="87"/>
        <v>305.98296875</v>
      </c>
      <c r="F4223">
        <v>12</v>
      </c>
      <c r="G4223">
        <v>2020</v>
      </c>
      <c r="H4223" s="31">
        <f t="shared" si="86"/>
        <v>10.666666666666666</v>
      </c>
    </row>
    <row r="4224" spans="1:8">
      <c r="A4224" s="40" t="s">
        <v>257</v>
      </c>
      <c r="B4224" s="40">
        <v>178</v>
      </c>
      <c r="C4224" s="40">
        <v>1902</v>
      </c>
      <c r="D4224" s="41">
        <v>1512601.91</v>
      </c>
      <c r="E4224" s="30">
        <f t="shared" si="87"/>
        <v>795.26914300736064</v>
      </c>
      <c r="F4224">
        <v>12</v>
      </c>
      <c r="G4224">
        <v>2020</v>
      </c>
      <c r="H4224" s="31">
        <f t="shared" si="86"/>
        <v>10.685393258426966</v>
      </c>
    </row>
    <row r="4225" spans="1:8">
      <c r="A4225" s="40" t="s">
        <v>271</v>
      </c>
      <c r="B4225" s="40">
        <v>143</v>
      </c>
      <c r="C4225" s="40">
        <v>1565</v>
      </c>
      <c r="D4225" s="41">
        <v>747663.04</v>
      </c>
      <c r="E4225" s="30">
        <f t="shared" si="87"/>
        <v>477.73996166134185</v>
      </c>
      <c r="F4225">
        <v>12</v>
      </c>
      <c r="G4225">
        <v>2020</v>
      </c>
      <c r="H4225" s="31">
        <f t="shared" si="86"/>
        <v>10.944055944055943</v>
      </c>
    </row>
    <row r="4226" spans="1:8">
      <c r="A4226" s="40" t="s">
        <v>269</v>
      </c>
      <c r="B4226" s="40">
        <v>9</v>
      </c>
      <c r="C4226" s="40">
        <v>99</v>
      </c>
      <c r="D4226" s="41">
        <v>47063.34</v>
      </c>
      <c r="E4226" s="30">
        <f t="shared" si="87"/>
        <v>475.38727272727272</v>
      </c>
      <c r="F4226">
        <v>12</v>
      </c>
      <c r="G4226">
        <v>2020</v>
      </c>
      <c r="H4226" s="31">
        <f t="shared" si="86"/>
        <v>11</v>
      </c>
    </row>
    <row r="4227" spans="1:8">
      <c r="A4227" s="40" t="s">
        <v>276</v>
      </c>
      <c r="B4227" s="40">
        <v>13</v>
      </c>
      <c r="C4227" s="40">
        <v>145</v>
      </c>
      <c r="D4227" s="41">
        <v>132313.17000000001</v>
      </c>
      <c r="E4227" s="30">
        <f t="shared" si="87"/>
        <v>912.50462068965521</v>
      </c>
      <c r="F4227">
        <v>12</v>
      </c>
      <c r="G4227">
        <v>2020</v>
      </c>
      <c r="H4227" s="31">
        <f t="shared" si="86"/>
        <v>11.153846153846153</v>
      </c>
    </row>
    <row r="4228" spans="1:8">
      <c r="A4228" s="40" t="s">
        <v>286</v>
      </c>
      <c r="B4228" s="40">
        <v>29</v>
      </c>
      <c r="C4228" s="40">
        <v>324</v>
      </c>
      <c r="D4228" s="41">
        <v>136893.29999999999</v>
      </c>
      <c r="E4228" s="30">
        <f t="shared" si="87"/>
        <v>422.51018518518515</v>
      </c>
      <c r="F4228">
        <v>12</v>
      </c>
      <c r="G4228">
        <v>2020</v>
      </c>
      <c r="H4228" s="31">
        <f t="shared" ref="H4228:H4291" si="88">C4228/B4228</f>
        <v>11.172413793103448</v>
      </c>
    </row>
    <row r="4229" spans="1:8">
      <c r="A4229" s="40" t="s">
        <v>273</v>
      </c>
      <c r="B4229" s="40">
        <v>239</v>
      </c>
      <c r="C4229" s="40">
        <v>2673</v>
      </c>
      <c r="D4229" s="41">
        <v>2379611.37</v>
      </c>
      <c r="E4229" s="30">
        <f t="shared" si="87"/>
        <v>890.23994388327731</v>
      </c>
      <c r="F4229">
        <v>12</v>
      </c>
      <c r="G4229">
        <v>2020</v>
      </c>
      <c r="H4229" s="31">
        <f t="shared" si="88"/>
        <v>11.184100418410042</v>
      </c>
    </row>
    <row r="4230" spans="1:8">
      <c r="A4230" s="40" t="s">
        <v>263</v>
      </c>
      <c r="B4230" s="40">
        <v>293</v>
      </c>
      <c r="C4230" s="40">
        <v>3278</v>
      </c>
      <c r="D4230" s="41">
        <v>2125097.7400000002</v>
      </c>
      <c r="E4230" s="30">
        <f t="shared" si="87"/>
        <v>648.29095179987803</v>
      </c>
      <c r="F4230">
        <v>12</v>
      </c>
      <c r="G4230">
        <v>2020</v>
      </c>
      <c r="H4230" s="31">
        <f t="shared" si="88"/>
        <v>11.187713310580206</v>
      </c>
    </row>
    <row r="4231" spans="1:8">
      <c r="A4231" s="40" t="s">
        <v>296</v>
      </c>
      <c r="B4231" s="40">
        <v>6</v>
      </c>
      <c r="C4231" s="40">
        <v>68</v>
      </c>
      <c r="D4231" s="41">
        <v>44222.63</v>
      </c>
      <c r="E4231" s="30">
        <f t="shared" si="87"/>
        <v>650.33279411764704</v>
      </c>
      <c r="F4231">
        <v>12</v>
      </c>
      <c r="G4231">
        <v>2020</v>
      </c>
      <c r="H4231" s="31">
        <f t="shared" si="88"/>
        <v>11.333333333333334</v>
      </c>
    </row>
    <row r="4232" spans="1:8">
      <c r="A4232" s="40" t="s">
        <v>265</v>
      </c>
      <c r="B4232" s="40">
        <v>35</v>
      </c>
      <c r="C4232" s="40">
        <v>397</v>
      </c>
      <c r="D4232" s="41">
        <v>180548.82</v>
      </c>
      <c r="E4232" s="30">
        <f t="shared" si="87"/>
        <v>454.7829219143577</v>
      </c>
      <c r="F4232">
        <v>12</v>
      </c>
      <c r="G4232">
        <v>2020</v>
      </c>
      <c r="H4232" s="31">
        <f t="shared" si="88"/>
        <v>11.342857142857143</v>
      </c>
    </row>
    <row r="4233" spans="1:8">
      <c r="A4233" s="40" t="s">
        <v>262</v>
      </c>
      <c r="B4233" s="40">
        <v>244</v>
      </c>
      <c r="C4233" s="40">
        <v>2769</v>
      </c>
      <c r="D4233" s="41">
        <v>1230633.6499999999</v>
      </c>
      <c r="E4233" s="30">
        <f t="shared" si="87"/>
        <v>444.4325207656193</v>
      </c>
      <c r="F4233">
        <v>12</v>
      </c>
      <c r="G4233">
        <v>2020</v>
      </c>
      <c r="H4233" s="31">
        <f t="shared" si="88"/>
        <v>11.348360655737705</v>
      </c>
    </row>
    <row r="4234" spans="1:8">
      <c r="A4234" s="40" t="s">
        <v>275</v>
      </c>
      <c r="B4234" s="40">
        <v>17</v>
      </c>
      <c r="C4234" s="40">
        <v>196</v>
      </c>
      <c r="D4234" s="41">
        <v>69340.31</v>
      </c>
      <c r="E4234" s="30">
        <f t="shared" si="87"/>
        <v>353.77709183673466</v>
      </c>
      <c r="F4234">
        <v>12</v>
      </c>
      <c r="G4234">
        <v>2020</v>
      </c>
      <c r="H4234" s="31">
        <f t="shared" si="88"/>
        <v>11.529411764705882</v>
      </c>
    </row>
    <row r="4235" spans="1:8">
      <c r="A4235" s="40" t="s">
        <v>375</v>
      </c>
      <c r="B4235" s="40">
        <v>27</v>
      </c>
      <c r="C4235" s="40">
        <v>313</v>
      </c>
      <c r="D4235" s="41">
        <v>333983.25</v>
      </c>
      <c r="E4235" s="30">
        <f t="shared" si="87"/>
        <v>1067.0391373801917</v>
      </c>
      <c r="F4235">
        <v>12</v>
      </c>
      <c r="G4235">
        <v>2020</v>
      </c>
      <c r="H4235" s="31">
        <f t="shared" si="88"/>
        <v>11.592592592592593</v>
      </c>
    </row>
    <row r="4236" spans="1:8">
      <c r="A4236" s="40" t="s">
        <v>272</v>
      </c>
      <c r="B4236" s="40">
        <v>816</v>
      </c>
      <c r="C4236" s="40">
        <v>9518</v>
      </c>
      <c r="D4236" s="41">
        <v>4069648.09</v>
      </c>
      <c r="E4236" s="30">
        <f t="shared" si="87"/>
        <v>427.57386951040132</v>
      </c>
      <c r="F4236">
        <v>12</v>
      </c>
      <c r="G4236">
        <v>2020</v>
      </c>
      <c r="H4236" s="31">
        <f t="shared" si="88"/>
        <v>11.66421568627451</v>
      </c>
    </row>
    <row r="4237" spans="1:8">
      <c r="A4237" s="40" t="s">
        <v>213</v>
      </c>
      <c r="B4237" s="40">
        <v>1</v>
      </c>
      <c r="C4237" s="40">
        <v>12</v>
      </c>
      <c r="D4237" s="41">
        <v>5502.34</v>
      </c>
      <c r="E4237" s="30">
        <f t="shared" si="87"/>
        <v>458.52833333333336</v>
      </c>
      <c r="F4237">
        <v>12</v>
      </c>
      <c r="G4237">
        <v>2020</v>
      </c>
      <c r="H4237" s="31">
        <f t="shared" si="88"/>
        <v>12</v>
      </c>
    </row>
    <row r="4238" spans="1:8">
      <c r="A4238" s="40" t="s">
        <v>259</v>
      </c>
      <c r="B4238" s="40">
        <v>1770</v>
      </c>
      <c r="C4238" s="40">
        <v>21473</v>
      </c>
      <c r="D4238" s="41">
        <v>11298582.24</v>
      </c>
      <c r="E4238" s="30">
        <f t="shared" si="87"/>
        <v>526.17623247799565</v>
      </c>
      <c r="F4238">
        <v>12</v>
      </c>
      <c r="G4238">
        <v>2020</v>
      </c>
      <c r="H4238" s="31">
        <f t="shared" si="88"/>
        <v>12.131638418079095</v>
      </c>
    </row>
    <row r="4239" spans="1:8">
      <c r="A4239" s="40" t="s">
        <v>281</v>
      </c>
      <c r="B4239" s="40">
        <v>15</v>
      </c>
      <c r="C4239" s="40">
        <v>183</v>
      </c>
      <c r="D4239" s="41">
        <v>83407.09</v>
      </c>
      <c r="E4239" s="30">
        <f t="shared" si="87"/>
        <v>455.77644808743167</v>
      </c>
      <c r="F4239">
        <v>12</v>
      </c>
      <c r="G4239">
        <v>2020</v>
      </c>
      <c r="H4239" s="31">
        <f t="shared" si="88"/>
        <v>12.2</v>
      </c>
    </row>
    <row r="4240" spans="1:8">
      <c r="A4240" s="40" t="s">
        <v>223</v>
      </c>
      <c r="B4240" s="40">
        <v>102</v>
      </c>
      <c r="C4240" s="40">
        <v>1260</v>
      </c>
      <c r="D4240" s="41">
        <v>486781.65</v>
      </c>
      <c r="E4240" s="30">
        <f t="shared" si="87"/>
        <v>386.33464285714285</v>
      </c>
      <c r="F4240">
        <v>12</v>
      </c>
      <c r="G4240">
        <v>2020</v>
      </c>
      <c r="H4240" s="31">
        <f t="shared" si="88"/>
        <v>12.352941176470589</v>
      </c>
    </row>
    <row r="4241" spans="1:8">
      <c r="A4241" s="40" t="s">
        <v>334</v>
      </c>
      <c r="B4241" s="40">
        <v>8</v>
      </c>
      <c r="C4241" s="40">
        <v>99</v>
      </c>
      <c r="D4241" s="41">
        <v>36343.800000000003</v>
      </c>
      <c r="E4241" s="30">
        <f t="shared" si="87"/>
        <v>367.10909090909092</v>
      </c>
      <c r="F4241">
        <v>12</v>
      </c>
      <c r="G4241">
        <v>2020</v>
      </c>
      <c r="H4241" s="31">
        <f t="shared" si="88"/>
        <v>12.375</v>
      </c>
    </row>
    <row r="4242" spans="1:8">
      <c r="A4242" s="40" t="s">
        <v>318</v>
      </c>
      <c r="B4242" s="40">
        <v>28</v>
      </c>
      <c r="C4242" s="40">
        <v>349</v>
      </c>
      <c r="D4242" s="41">
        <v>216891.96</v>
      </c>
      <c r="E4242" s="30">
        <f t="shared" si="87"/>
        <v>621.46693409742113</v>
      </c>
      <c r="F4242">
        <v>12</v>
      </c>
      <c r="G4242">
        <v>2020</v>
      </c>
      <c r="H4242" s="31">
        <f t="shared" si="88"/>
        <v>12.464285714285714</v>
      </c>
    </row>
    <row r="4243" spans="1:8">
      <c r="A4243" s="40" t="s">
        <v>291</v>
      </c>
      <c r="B4243" s="40">
        <v>113</v>
      </c>
      <c r="C4243" s="40">
        <v>1491</v>
      </c>
      <c r="D4243" s="41">
        <v>681230.12</v>
      </c>
      <c r="E4243" s="30">
        <f t="shared" si="87"/>
        <v>456.89478202548622</v>
      </c>
      <c r="F4243">
        <v>12</v>
      </c>
      <c r="G4243">
        <v>2020</v>
      </c>
      <c r="H4243" s="31">
        <f t="shared" si="88"/>
        <v>13.194690265486726</v>
      </c>
    </row>
    <row r="4244" spans="1:8">
      <c r="A4244" s="40" t="s">
        <v>290</v>
      </c>
      <c r="B4244" s="40">
        <v>717</v>
      </c>
      <c r="C4244" s="40">
        <v>9520</v>
      </c>
      <c r="D4244" s="41">
        <v>5182302.49</v>
      </c>
      <c r="E4244" s="30">
        <f t="shared" ref="E4244:E4307" si="89">D4244/C4244</f>
        <v>544.35950525210092</v>
      </c>
      <c r="F4244">
        <v>12</v>
      </c>
      <c r="G4244">
        <v>2020</v>
      </c>
      <c r="H4244" s="31">
        <f t="shared" si="88"/>
        <v>13.277545327754533</v>
      </c>
    </row>
    <row r="4245" spans="1:8">
      <c r="A4245" s="40" t="s">
        <v>313</v>
      </c>
      <c r="B4245" s="40">
        <v>40</v>
      </c>
      <c r="C4245" s="40">
        <v>532</v>
      </c>
      <c r="D4245" s="41">
        <v>230190.61</v>
      </c>
      <c r="E4245" s="30">
        <f t="shared" si="89"/>
        <v>432.68911654135337</v>
      </c>
      <c r="F4245">
        <v>12</v>
      </c>
      <c r="G4245">
        <v>2020</v>
      </c>
      <c r="H4245" s="31">
        <f t="shared" si="88"/>
        <v>13.3</v>
      </c>
    </row>
    <row r="4246" spans="1:8">
      <c r="A4246" s="40" t="s">
        <v>429</v>
      </c>
      <c r="B4246" s="40">
        <v>5</v>
      </c>
      <c r="C4246" s="40">
        <v>67</v>
      </c>
      <c r="D4246" s="41">
        <v>29732.01</v>
      </c>
      <c r="E4246" s="30">
        <f t="shared" si="89"/>
        <v>443.76134328358205</v>
      </c>
      <c r="F4246">
        <v>12</v>
      </c>
      <c r="G4246">
        <v>2020</v>
      </c>
      <c r="H4246" s="31">
        <f t="shared" si="88"/>
        <v>13.4</v>
      </c>
    </row>
    <row r="4247" spans="1:8">
      <c r="A4247" s="40" t="s">
        <v>160</v>
      </c>
      <c r="B4247" s="40">
        <v>7</v>
      </c>
      <c r="C4247" s="40">
        <v>95</v>
      </c>
      <c r="D4247" s="41">
        <v>51170.239999999998</v>
      </c>
      <c r="E4247" s="30">
        <f t="shared" si="89"/>
        <v>538.63410526315783</v>
      </c>
      <c r="F4247">
        <v>12</v>
      </c>
      <c r="G4247">
        <v>2020</v>
      </c>
      <c r="H4247" s="31">
        <f t="shared" si="88"/>
        <v>13.571428571428571</v>
      </c>
    </row>
    <row r="4248" spans="1:8">
      <c r="A4248" s="40" t="s">
        <v>289</v>
      </c>
      <c r="B4248" s="40">
        <v>437</v>
      </c>
      <c r="C4248" s="40">
        <v>6021</v>
      </c>
      <c r="D4248" s="41">
        <v>2470991.98</v>
      </c>
      <c r="E4248" s="30">
        <f t="shared" si="89"/>
        <v>410.39561202458066</v>
      </c>
      <c r="F4248">
        <v>12</v>
      </c>
      <c r="G4248">
        <v>2020</v>
      </c>
      <c r="H4248" s="31">
        <f t="shared" si="88"/>
        <v>13.778032036613272</v>
      </c>
    </row>
    <row r="4249" spans="1:8">
      <c r="A4249" s="40" t="s">
        <v>460</v>
      </c>
      <c r="B4249" s="40">
        <v>1</v>
      </c>
      <c r="C4249" s="40">
        <v>14</v>
      </c>
      <c r="D4249" s="41">
        <v>4869.72</v>
      </c>
      <c r="E4249" s="30">
        <f t="shared" si="89"/>
        <v>347.83714285714285</v>
      </c>
      <c r="F4249">
        <v>12</v>
      </c>
      <c r="G4249">
        <v>2020</v>
      </c>
      <c r="H4249" s="31">
        <f t="shared" si="88"/>
        <v>14</v>
      </c>
    </row>
    <row r="4250" spans="1:8">
      <c r="A4250" s="40" t="s">
        <v>293</v>
      </c>
      <c r="B4250" s="40">
        <v>2</v>
      </c>
      <c r="C4250" s="40">
        <v>28</v>
      </c>
      <c r="D4250" s="41">
        <v>25606.81</v>
      </c>
      <c r="E4250" s="30">
        <f t="shared" si="89"/>
        <v>914.52892857142865</v>
      </c>
      <c r="F4250">
        <v>12</v>
      </c>
      <c r="G4250">
        <v>2020</v>
      </c>
      <c r="H4250" s="31">
        <f t="shared" si="88"/>
        <v>14</v>
      </c>
    </row>
    <row r="4251" spans="1:8">
      <c r="A4251" s="40" t="s">
        <v>325</v>
      </c>
      <c r="B4251" s="40">
        <v>9</v>
      </c>
      <c r="C4251" s="40">
        <v>126</v>
      </c>
      <c r="D4251" s="41">
        <v>59769.45</v>
      </c>
      <c r="E4251" s="30">
        <f t="shared" si="89"/>
        <v>474.36071428571427</v>
      </c>
      <c r="F4251">
        <v>12</v>
      </c>
      <c r="G4251">
        <v>2020</v>
      </c>
      <c r="H4251" s="31">
        <f t="shared" si="88"/>
        <v>14</v>
      </c>
    </row>
    <row r="4252" spans="1:8">
      <c r="A4252" s="40" t="s">
        <v>307</v>
      </c>
      <c r="B4252" s="40">
        <v>9</v>
      </c>
      <c r="C4252" s="40">
        <v>128</v>
      </c>
      <c r="D4252" s="41">
        <v>65940.58</v>
      </c>
      <c r="E4252" s="30">
        <f t="shared" si="89"/>
        <v>515.16078125000001</v>
      </c>
      <c r="F4252">
        <v>12</v>
      </c>
      <c r="G4252">
        <v>2020</v>
      </c>
      <c r="H4252" s="31">
        <f t="shared" si="88"/>
        <v>14.222222222222221</v>
      </c>
    </row>
    <row r="4253" spans="1:8">
      <c r="A4253" s="40" t="s">
        <v>292</v>
      </c>
      <c r="B4253" s="40">
        <v>242</v>
      </c>
      <c r="C4253" s="40">
        <v>3497</v>
      </c>
      <c r="D4253" s="41">
        <v>2561231.7599999998</v>
      </c>
      <c r="E4253" s="30">
        <f t="shared" si="89"/>
        <v>732.40828138404345</v>
      </c>
      <c r="F4253">
        <v>12</v>
      </c>
      <c r="G4253">
        <v>2020</v>
      </c>
      <c r="H4253" s="31">
        <f t="shared" si="88"/>
        <v>14.450413223140496</v>
      </c>
    </row>
    <row r="4254" spans="1:8">
      <c r="A4254" s="40" t="s">
        <v>225</v>
      </c>
      <c r="B4254" s="40">
        <v>8</v>
      </c>
      <c r="C4254" s="40">
        <v>117</v>
      </c>
      <c r="D4254" s="41">
        <v>87283.94</v>
      </c>
      <c r="E4254" s="30">
        <f t="shared" si="89"/>
        <v>746.01658119658123</v>
      </c>
      <c r="F4254">
        <v>12</v>
      </c>
      <c r="G4254">
        <v>2020</v>
      </c>
      <c r="H4254" s="31">
        <f t="shared" si="88"/>
        <v>14.625</v>
      </c>
    </row>
    <row r="4255" spans="1:8">
      <c r="A4255" s="40" t="s">
        <v>267</v>
      </c>
      <c r="B4255" s="40">
        <v>54</v>
      </c>
      <c r="C4255" s="40">
        <v>795</v>
      </c>
      <c r="D4255" s="41">
        <v>451643.74</v>
      </c>
      <c r="E4255" s="30">
        <f t="shared" si="89"/>
        <v>568.10533333333331</v>
      </c>
      <c r="F4255">
        <v>12</v>
      </c>
      <c r="G4255">
        <v>2020</v>
      </c>
      <c r="H4255" s="31">
        <f t="shared" si="88"/>
        <v>14.722222222222221</v>
      </c>
    </row>
    <row r="4256" spans="1:8">
      <c r="A4256" s="40" t="s">
        <v>309</v>
      </c>
      <c r="B4256" s="40">
        <v>256</v>
      </c>
      <c r="C4256" s="40">
        <v>3771</v>
      </c>
      <c r="D4256" s="41">
        <v>1625049.08</v>
      </c>
      <c r="E4256" s="30">
        <f t="shared" si="89"/>
        <v>430.93319543887566</v>
      </c>
      <c r="F4256">
        <v>12</v>
      </c>
      <c r="G4256">
        <v>2020</v>
      </c>
      <c r="H4256" s="31">
        <f t="shared" si="88"/>
        <v>14.73046875</v>
      </c>
    </row>
    <row r="4257" spans="1:8">
      <c r="A4257" s="40" t="s">
        <v>251</v>
      </c>
      <c r="B4257" s="40">
        <v>1</v>
      </c>
      <c r="C4257" s="40">
        <v>15</v>
      </c>
      <c r="D4257" s="41">
        <v>4670</v>
      </c>
      <c r="E4257" s="30">
        <f t="shared" si="89"/>
        <v>311.33333333333331</v>
      </c>
      <c r="F4257">
        <v>12</v>
      </c>
      <c r="G4257">
        <v>2020</v>
      </c>
      <c r="H4257" s="31">
        <f t="shared" si="88"/>
        <v>15</v>
      </c>
    </row>
    <row r="4258" spans="1:8">
      <c r="A4258" s="40" t="s">
        <v>287</v>
      </c>
      <c r="B4258" s="40">
        <v>452</v>
      </c>
      <c r="C4258" s="40">
        <v>6813</v>
      </c>
      <c r="D4258" s="41">
        <v>3847292.16</v>
      </c>
      <c r="E4258" s="30">
        <f t="shared" si="89"/>
        <v>564.69868780273009</v>
      </c>
      <c r="F4258">
        <v>12</v>
      </c>
      <c r="G4258">
        <v>2020</v>
      </c>
      <c r="H4258" s="31">
        <f t="shared" si="88"/>
        <v>15.073008849557523</v>
      </c>
    </row>
    <row r="4259" spans="1:8">
      <c r="A4259" s="40" t="s">
        <v>298</v>
      </c>
      <c r="B4259" s="40">
        <v>13</v>
      </c>
      <c r="C4259" s="40">
        <v>196</v>
      </c>
      <c r="D4259" s="41">
        <v>186028.97</v>
      </c>
      <c r="E4259" s="30">
        <f t="shared" si="89"/>
        <v>949.12739795918367</v>
      </c>
      <c r="F4259">
        <v>12</v>
      </c>
      <c r="G4259">
        <v>2020</v>
      </c>
      <c r="H4259" s="31">
        <f t="shared" si="88"/>
        <v>15.076923076923077</v>
      </c>
    </row>
    <row r="4260" spans="1:8">
      <c r="A4260" s="40" t="s">
        <v>258</v>
      </c>
      <c r="B4260" s="40">
        <v>10</v>
      </c>
      <c r="C4260" s="40">
        <v>153</v>
      </c>
      <c r="D4260" s="41">
        <v>55714.92</v>
      </c>
      <c r="E4260" s="30">
        <f t="shared" si="89"/>
        <v>364.1498039215686</v>
      </c>
      <c r="F4260">
        <v>12</v>
      </c>
      <c r="G4260">
        <v>2020</v>
      </c>
      <c r="H4260" s="31">
        <f t="shared" si="88"/>
        <v>15.3</v>
      </c>
    </row>
    <row r="4261" spans="1:8">
      <c r="A4261" s="40" t="s">
        <v>297</v>
      </c>
      <c r="B4261" s="40">
        <v>427</v>
      </c>
      <c r="C4261" s="40">
        <v>6541</v>
      </c>
      <c r="D4261" s="41">
        <v>3670469.7</v>
      </c>
      <c r="E4261" s="30">
        <f t="shared" si="89"/>
        <v>561.14809662131177</v>
      </c>
      <c r="F4261">
        <v>12</v>
      </c>
      <c r="G4261">
        <v>2020</v>
      </c>
      <c r="H4261" s="31">
        <f t="shared" si="88"/>
        <v>15.318501170960188</v>
      </c>
    </row>
    <row r="4262" spans="1:8">
      <c r="A4262" s="40" t="s">
        <v>285</v>
      </c>
      <c r="B4262" s="40">
        <v>586</v>
      </c>
      <c r="C4262" s="40">
        <v>9100</v>
      </c>
      <c r="D4262" s="41">
        <v>5442478.3899999997</v>
      </c>
      <c r="E4262" s="30">
        <f t="shared" si="89"/>
        <v>598.07454835164833</v>
      </c>
      <c r="F4262">
        <v>12</v>
      </c>
      <c r="G4262">
        <v>2020</v>
      </c>
      <c r="H4262" s="31">
        <f t="shared" si="88"/>
        <v>15.529010238907849</v>
      </c>
    </row>
    <row r="4263" spans="1:8">
      <c r="A4263" s="40" t="s">
        <v>501</v>
      </c>
      <c r="B4263" s="40">
        <v>1</v>
      </c>
      <c r="C4263" s="40">
        <v>16</v>
      </c>
      <c r="D4263" s="41">
        <v>5662.14</v>
      </c>
      <c r="E4263" s="30">
        <f t="shared" si="89"/>
        <v>353.88375000000002</v>
      </c>
      <c r="F4263">
        <v>12</v>
      </c>
      <c r="G4263">
        <v>2020</v>
      </c>
      <c r="H4263" s="31">
        <f t="shared" si="88"/>
        <v>16</v>
      </c>
    </row>
    <row r="4264" spans="1:8">
      <c r="A4264" s="40" t="s">
        <v>264</v>
      </c>
      <c r="B4264" s="40">
        <v>1</v>
      </c>
      <c r="C4264" s="40">
        <v>16</v>
      </c>
      <c r="D4264" s="41">
        <v>16379.16</v>
      </c>
      <c r="E4264" s="30">
        <f t="shared" si="89"/>
        <v>1023.6975</v>
      </c>
      <c r="F4264">
        <v>12</v>
      </c>
      <c r="G4264">
        <v>2020</v>
      </c>
      <c r="H4264" s="31">
        <f t="shared" si="88"/>
        <v>16</v>
      </c>
    </row>
    <row r="4265" spans="1:8">
      <c r="A4265" s="40" t="s">
        <v>283</v>
      </c>
      <c r="B4265" s="40">
        <v>137</v>
      </c>
      <c r="C4265" s="40">
        <v>2198</v>
      </c>
      <c r="D4265" s="41">
        <v>1406098.66</v>
      </c>
      <c r="E4265" s="30">
        <f t="shared" si="89"/>
        <v>639.71731574158321</v>
      </c>
      <c r="F4265">
        <v>12</v>
      </c>
      <c r="G4265">
        <v>2020</v>
      </c>
      <c r="H4265" s="31">
        <f t="shared" si="88"/>
        <v>16.043795620437955</v>
      </c>
    </row>
    <row r="4266" spans="1:8">
      <c r="A4266" s="40" t="s">
        <v>304</v>
      </c>
      <c r="B4266" s="40">
        <v>80</v>
      </c>
      <c r="C4266" s="40">
        <v>1293</v>
      </c>
      <c r="D4266" s="41">
        <v>592018.86</v>
      </c>
      <c r="E4266" s="30">
        <f t="shared" si="89"/>
        <v>457.8645475638051</v>
      </c>
      <c r="F4266">
        <v>12</v>
      </c>
      <c r="G4266">
        <v>2020</v>
      </c>
      <c r="H4266" s="31">
        <f t="shared" si="88"/>
        <v>16.162500000000001</v>
      </c>
    </row>
    <row r="4267" spans="1:8">
      <c r="A4267" s="40" t="s">
        <v>279</v>
      </c>
      <c r="B4267" s="40">
        <v>60</v>
      </c>
      <c r="C4267" s="40">
        <v>987</v>
      </c>
      <c r="D4267" s="41">
        <v>864824.44</v>
      </c>
      <c r="E4267" s="30">
        <f t="shared" si="89"/>
        <v>876.21523809523808</v>
      </c>
      <c r="F4267">
        <v>12</v>
      </c>
      <c r="G4267">
        <v>2020</v>
      </c>
      <c r="H4267" s="31">
        <f t="shared" si="88"/>
        <v>16.45</v>
      </c>
    </row>
    <row r="4268" spans="1:8">
      <c r="A4268" s="40" t="s">
        <v>321</v>
      </c>
      <c r="B4268" s="40">
        <v>139</v>
      </c>
      <c r="C4268" s="40">
        <v>2291</v>
      </c>
      <c r="D4268" s="41">
        <v>2176171.7200000002</v>
      </c>
      <c r="E4268" s="30">
        <f t="shared" si="89"/>
        <v>949.87853339153219</v>
      </c>
      <c r="F4268">
        <v>12</v>
      </c>
      <c r="G4268">
        <v>2020</v>
      </c>
      <c r="H4268" s="31">
        <f t="shared" si="88"/>
        <v>16.482014388489208</v>
      </c>
    </row>
    <row r="4269" spans="1:8">
      <c r="A4269" s="40" t="s">
        <v>246</v>
      </c>
      <c r="B4269" s="40">
        <v>4</v>
      </c>
      <c r="C4269" s="40">
        <v>66</v>
      </c>
      <c r="D4269" s="41">
        <v>50676.63</v>
      </c>
      <c r="E4269" s="30">
        <f t="shared" si="89"/>
        <v>767.8277272727272</v>
      </c>
      <c r="F4269">
        <v>12</v>
      </c>
      <c r="G4269">
        <v>2020</v>
      </c>
      <c r="H4269" s="31">
        <f t="shared" si="88"/>
        <v>16.5</v>
      </c>
    </row>
    <row r="4270" spans="1:8">
      <c r="A4270" s="40" t="s">
        <v>327</v>
      </c>
      <c r="B4270" s="40">
        <v>26</v>
      </c>
      <c r="C4270" s="40">
        <v>431</v>
      </c>
      <c r="D4270" s="41">
        <v>202937.06</v>
      </c>
      <c r="E4270" s="30">
        <f t="shared" si="89"/>
        <v>470.85164733178652</v>
      </c>
      <c r="F4270">
        <v>12</v>
      </c>
      <c r="G4270">
        <v>2020</v>
      </c>
      <c r="H4270" s="31">
        <f t="shared" si="88"/>
        <v>16.576923076923077</v>
      </c>
    </row>
    <row r="4271" spans="1:8">
      <c r="A4271" s="40" t="s">
        <v>274</v>
      </c>
      <c r="B4271" s="40">
        <v>87</v>
      </c>
      <c r="C4271" s="40">
        <v>1452</v>
      </c>
      <c r="D4271" s="41">
        <v>1923892.01</v>
      </c>
      <c r="E4271" s="30">
        <f t="shared" si="89"/>
        <v>1324.994497245179</v>
      </c>
      <c r="F4271">
        <v>12</v>
      </c>
      <c r="G4271">
        <v>2020</v>
      </c>
      <c r="H4271" s="31">
        <f t="shared" si="88"/>
        <v>16.689655172413794</v>
      </c>
    </row>
    <row r="4272" spans="1:8">
      <c r="A4272" s="40" t="s">
        <v>294</v>
      </c>
      <c r="B4272" s="40">
        <v>102</v>
      </c>
      <c r="C4272" s="40">
        <v>1708</v>
      </c>
      <c r="D4272" s="41">
        <v>1667827.14</v>
      </c>
      <c r="E4272" s="30">
        <f t="shared" si="89"/>
        <v>976.4795901639344</v>
      </c>
      <c r="F4272">
        <v>12</v>
      </c>
      <c r="G4272">
        <v>2020</v>
      </c>
      <c r="H4272" s="31">
        <f t="shared" si="88"/>
        <v>16.745098039215687</v>
      </c>
    </row>
    <row r="4273" spans="1:8">
      <c r="A4273" s="40" t="s">
        <v>308</v>
      </c>
      <c r="B4273" s="40">
        <v>11</v>
      </c>
      <c r="C4273" s="40">
        <v>186</v>
      </c>
      <c r="D4273" s="41">
        <v>163589.94</v>
      </c>
      <c r="E4273" s="30">
        <f t="shared" si="89"/>
        <v>879.51580645161289</v>
      </c>
      <c r="F4273">
        <v>12</v>
      </c>
      <c r="G4273">
        <v>2020</v>
      </c>
      <c r="H4273" s="31">
        <f t="shared" si="88"/>
        <v>16.90909090909091</v>
      </c>
    </row>
    <row r="4274" spans="1:8">
      <c r="A4274" s="40" t="s">
        <v>338</v>
      </c>
      <c r="B4274" s="40">
        <v>144</v>
      </c>
      <c r="C4274" s="40">
        <v>2437</v>
      </c>
      <c r="D4274" s="41">
        <v>1113609.1100000001</v>
      </c>
      <c r="E4274" s="30">
        <f t="shared" si="89"/>
        <v>456.95901107919576</v>
      </c>
      <c r="F4274">
        <v>12</v>
      </c>
      <c r="G4274">
        <v>2020</v>
      </c>
      <c r="H4274" s="31">
        <f t="shared" si="88"/>
        <v>16.923611111111111</v>
      </c>
    </row>
    <row r="4275" spans="1:8">
      <c r="A4275" s="40" t="s">
        <v>300</v>
      </c>
      <c r="B4275" s="40">
        <v>333</v>
      </c>
      <c r="C4275" s="40">
        <v>5707</v>
      </c>
      <c r="D4275" s="41">
        <v>3295041.31</v>
      </c>
      <c r="E4275" s="30">
        <f t="shared" si="89"/>
        <v>577.36837392675659</v>
      </c>
      <c r="F4275">
        <v>12</v>
      </c>
      <c r="G4275">
        <v>2020</v>
      </c>
      <c r="H4275" s="31">
        <f t="shared" si="88"/>
        <v>17.138138138138139</v>
      </c>
    </row>
    <row r="4276" spans="1:8">
      <c r="A4276" s="40" t="s">
        <v>303</v>
      </c>
      <c r="B4276" s="40">
        <v>254</v>
      </c>
      <c r="C4276" s="40">
        <v>4363</v>
      </c>
      <c r="D4276" s="41">
        <v>2915147.33</v>
      </c>
      <c r="E4276" s="30">
        <f t="shared" si="89"/>
        <v>668.15203529681412</v>
      </c>
      <c r="F4276">
        <v>12</v>
      </c>
      <c r="G4276">
        <v>2020</v>
      </c>
      <c r="H4276" s="31">
        <f t="shared" si="88"/>
        <v>17.177165354330707</v>
      </c>
    </row>
    <row r="4277" spans="1:8">
      <c r="A4277" s="40" t="s">
        <v>316</v>
      </c>
      <c r="B4277" s="40">
        <v>84</v>
      </c>
      <c r="C4277" s="40">
        <v>1454</v>
      </c>
      <c r="D4277" s="41">
        <v>753878.46</v>
      </c>
      <c r="E4277" s="30">
        <f t="shared" si="89"/>
        <v>518.48587345254464</v>
      </c>
      <c r="F4277">
        <v>12</v>
      </c>
      <c r="G4277">
        <v>2020</v>
      </c>
      <c r="H4277" s="31">
        <f t="shared" si="88"/>
        <v>17.30952380952381</v>
      </c>
    </row>
    <row r="4278" spans="1:8">
      <c r="A4278" s="40" t="s">
        <v>333</v>
      </c>
      <c r="B4278" s="40">
        <v>12</v>
      </c>
      <c r="C4278" s="40">
        <v>210</v>
      </c>
      <c r="D4278" s="41">
        <v>110417</v>
      </c>
      <c r="E4278" s="30">
        <f t="shared" si="89"/>
        <v>525.79523809523812</v>
      </c>
      <c r="F4278">
        <v>12</v>
      </c>
      <c r="G4278">
        <v>2020</v>
      </c>
      <c r="H4278" s="31">
        <f t="shared" si="88"/>
        <v>17.5</v>
      </c>
    </row>
    <row r="4279" spans="1:8">
      <c r="A4279" s="40" t="s">
        <v>261</v>
      </c>
      <c r="B4279" s="40">
        <v>18</v>
      </c>
      <c r="C4279" s="40">
        <v>317</v>
      </c>
      <c r="D4279" s="41">
        <v>126650.35</v>
      </c>
      <c r="E4279" s="30">
        <f t="shared" si="89"/>
        <v>399.52791798107256</v>
      </c>
      <c r="F4279">
        <v>12</v>
      </c>
      <c r="G4279">
        <v>2020</v>
      </c>
      <c r="H4279" s="31">
        <f t="shared" si="88"/>
        <v>17.611111111111111</v>
      </c>
    </row>
    <row r="4280" spans="1:8">
      <c r="A4280" s="40" t="s">
        <v>299</v>
      </c>
      <c r="B4280" s="40">
        <v>676</v>
      </c>
      <c r="C4280" s="40">
        <v>11927</v>
      </c>
      <c r="D4280" s="41">
        <v>7556747.0899999999</v>
      </c>
      <c r="E4280" s="30">
        <f t="shared" si="89"/>
        <v>633.5832221011151</v>
      </c>
      <c r="F4280">
        <v>12</v>
      </c>
      <c r="G4280">
        <v>2020</v>
      </c>
      <c r="H4280" s="31">
        <f t="shared" si="88"/>
        <v>17.643491124260354</v>
      </c>
    </row>
    <row r="4281" spans="1:8">
      <c r="A4281" s="40" t="s">
        <v>288</v>
      </c>
      <c r="B4281" s="40">
        <v>192</v>
      </c>
      <c r="C4281" s="40">
        <v>3390</v>
      </c>
      <c r="D4281" s="41">
        <v>1862624.22</v>
      </c>
      <c r="E4281" s="30">
        <f t="shared" si="89"/>
        <v>549.44667256637172</v>
      </c>
      <c r="F4281">
        <v>12</v>
      </c>
      <c r="G4281">
        <v>2020</v>
      </c>
      <c r="H4281" s="31">
        <f t="shared" si="88"/>
        <v>17.65625</v>
      </c>
    </row>
    <row r="4282" spans="1:8">
      <c r="A4282" s="40" t="s">
        <v>278</v>
      </c>
      <c r="B4282" s="40">
        <v>18</v>
      </c>
      <c r="C4282" s="40">
        <v>319</v>
      </c>
      <c r="D4282" s="41">
        <v>178799.03</v>
      </c>
      <c r="E4282" s="30">
        <f t="shared" si="89"/>
        <v>560.49852664576804</v>
      </c>
      <c r="F4282">
        <v>12</v>
      </c>
      <c r="G4282">
        <v>2020</v>
      </c>
      <c r="H4282" s="31">
        <f t="shared" si="88"/>
        <v>17.722222222222221</v>
      </c>
    </row>
    <row r="4283" spans="1:8">
      <c r="A4283" s="40" t="s">
        <v>302</v>
      </c>
      <c r="B4283" s="40">
        <v>5</v>
      </c>
      <c r="C4283" s="40">
        <v>89</v>
      </c>
      <c r="D4283" s="41">
        <v>40066.76</v>
      </c>
      <c r="E4283" s="30">
        <f t="shared" si="89"/>
        <v>450.18831460674159</v>
      </c>
      <c r="F4283">
        <v>12</v>
      </c>
      <c r="G4283">
        <v>2020</v>
      </c>
      <c r="H4283" s="31">
        <f t="shared" si="88"/>
        <v>17.8</v>
      </c>
    </row>
    <row r="4284" spans="1:8">
      <c r="A4284" s="40" t="s">
        <v>284</v>
      </c>
      <c r="B4284" s="40">
        <v>589</v>
      </c>
      <c r="C4284" s="40">
        <v>10531</v>
      </c>
      <c r="D4284" s="41">
        <v>5514655.9900000002</v>
      </c>
      <c r="E4284" s="30">
        <f t="shared" si="89"/>
        <v>523.65929066565377</v>
      </c>
      <c r="F4284">
        <v>12</v>
      </c>
      <c r="G4284">
        <v>2020</v>
      </c>
      <c r="H4284" s="31">
        <f t="shared" si="88"/>
        <v>17.879456706281832</v>
      </c>
    </row>
    <row r="4285" spans="1:8">
      <c r="A4285" s="40" t="s">
        <v>483</v>
      </c>
      <c r="B4285" s="40">
        <v>1</v>
      </c>
      <c r="C4285" s="40">
        <v>18</v>
      </c>
      <c r="D4285" s="41">
        <v>4092.5</v>
      </c>
      <c r="E4285" s="30">
        <f t="shared" si="89"/>
        <v>227.36111111111111</v>
      </c>
      <c r="F4285">
        <v>12</v>
      </c>
      <c r="G4285">
        <v>2020</v>
      </c>
      <c r="H4285" s="31">
        <f t="shared" si="88"/>
        <v>18</v>
      </c>
    </row>
    <row r="4286" spans="1:8">
      <c r="A4286" s="40" t="s">
        <v>475</v>
      </c>
      <c r="B4286" s="40">
        <v>3</v>
      </c>
      <c r="C4286" s="40">
        <v>54</v>
      </c>
      <c r="D4286" s="41">
        <v>35652.980000000003</v>
      </c>
      <c r="E4286" s="30">
        <f t="shared" si="89"/>
        <v>660.24037037037044</v>
      </c>
      <c r="F4286">
        <v>12</v>
      </c>
      <c r="G4286">
        <v>2020</v>
      </c>
      <c r="H4286" s="31">
        <f t="shared" si="88"/>
        <v>18</v>
      </c>
    </row>
    <row r="4287" spans="1:8">
      <c r="A4287" s="40" t="s">
        <v>280</v>
      </c>
      <c r="B4287" s="40">
        <v>77</v>
      </c>
      <c r="C4287" s="40">
        <v>1389</v>
      </c>
      <c r="D4287" s="41">
        <v>894255.95</v>
      </c>
      <c r="E4287" s="30">
        <f t="shared" si="89"/>
        <v>643.81277897768177</v>
      </c>
      <c r="F4287">
        <v>12</v>
      </c>
      <c r="G4287">
        <v>2020</v>
      </c>
      <c r="H4287" s="31">
        <f t="shared" si="88"/>
        <v>18.038961038961038</v>
      </c>
    </row>
    <row r="4288" spans="1:8">
      <c r="A4288" s="40" t="s">
        <v>347</v>
      </c>
      <c r="B4288" s="40">
        <v>23</v>
      </c>
      <c r="C4288" s="40">
        <v>415</v>
      </c>
      <c r="D4288" s="41">
        <v>272792.58</v>
      </c>
      <c r="E4288" s="30">
        <f t="shared" si="89"/>
        <v>657.33151807228921</v>
      </c>
      <c r="F4288">
        <v>12</v>
      </c>
      <c r="G4288">
        <v>2020</v>
      </c>
      <c r="H4288" s="31">
        <f t="shared" si="88"/>
        <v>18.043478260869566</v>
      </c>
    </row>
    <row r="4289" spans="1:8">
      <c r="A4289" s="40" t="s">
        <v>266</v>
      </c>
      <c r="B4289" s="40">
        <v>55</v>
      </c>
      <c r="C4289" s="40">
        <v>1017</v>
      </c>
      <c r="D4289" s="41">
        <v>913073.83</v>
      </c>
      <c r="E4289" s="30">
        <f t="shared" si="89"/>
        <v>897.81104228121922</v>
      </c>
      <c r="F4289">
        <v>12</v>
      </c>
      <c r="G4289">
        <v>2020</v>
      </c>
      <c r="H4289" s="31">
        <f t="shared" si="88"/>
        <v>18.490909090909092</v>
      </c>
    </row>
    <row r="4290" spans="1:8">
      <c r="A4290" s="40" t="s">
        <v>312</v>
      </c>
      <c r="B4290" s="40">
        <v>1318</v>
      </c>
      <c r="C4290" s="40">
        <v>24671</v>
      </c>
      <c r="D4290" s="41">
        <v>9426813.6199999992</v>
      </c>
      <c r="E4290" s="30">
        <f t="shared" si="89"/>
        <v>382.1009938794536</v>
      </c>
      <c r="F4290">
        <v>12</v>
      </c>
      <c r="G4290">
        <v>2020</v>
      </c>
      <c r="H4290" s="31">
        <f t="shared" si="88"/>
        <v>18.718512898330804</v>
      </c>
    </row>
    <row r="4291" spans="1:8">
      <c r="A4291" s="40" t="s">
        <v>400</v>
      </c>
      <c r="B4291" s="40">
        <v>1</v>
      </c>
      <c r="C4291" s="40">
        <v>19</v>
      </c>
      <c r="D4291" s="41">
        <v>13076.76</v>
      </c>
      <c r="E4291" s="30">
        <f t="shared" si="89"/>
        <v>688.25052631578944</v>
      </c>
      <c r="F4291">
        <v>12</v>
      </c>
      <c r="G4291">
        <v>2020</v>
      </c>
      <c r="H4291" s="31">
        <f t="shared" si="88"/>
        <v>19</v>
      </c>
    </row>
    <row r="4292" spans="1:8">
      <c r="A4292" s="40" t="s">
        <v>311</v>
      </c>
      <c r="B4292" s="40">
        <v>3</v>
      </c>
      <c r="C4292" s="40">
        <v>57</v>
      </c>
      <c r="D4292" s="41">
        <v>39255.72</v>
      </c>
      <c r="E4292" s="30">
        <f t="shared" si="89"/>
        <v>688.69684210526316</v>
      </c>
      <c r="F4292">
        <v>12</v>
      </c>
      <c r="G4292">
        <v>2020</v>
      </c>
      <c r="H4292" s="31">
        <f t="shared" ref="H4292:H4355" si="90">C4292/B4292</f>
        <v>19</v>
      </c>
    </row>
    <row r="4293" spans="1:8">
      <c r="A4293" s="40" t="s">
        <v>319</v>
      </c>
      <c r="B4293" s="40">
        <v>354</v>
      </c>
      <c r="C4293" s="40">
        <v>6975</v>
      </c>
      <c r="D4293" s="41">
        <v>3304735.87</v>
      </c>
      <c r="E4293" s="30">
        <f t="shared" si="89"/>
        <v>473.79725734767027</v>
      </c>
      <c r="F4293">
        <v>12</v>
      </c>
      <c r="G4293">
        <v>2020</v>
      </c>
      <c r="H4293" s="31">
        <f t="shared" si="90"/>
        <v>19.703389830508474</v>
      </c>
    </row>
    <row r="4294" spans="1:8">
      <c r="A4294" s="40" t="s">
        <v>310</v>
      </c>
      <c r="B4294" s="40">
        <v>164</v>
      </c>
      <c r="C4294" s="40">
        <v>3241</v>
      </c>
      <c r="D4294" s="41">
        <v>3156272.96</v>
      </c>
      <c r="E4294" s="30">
        <f t="shared" si="89"/>
        <v>973.85774760876268</v>
      </c>
      <c r="F4294">
        <v>12</v>
      </c>
      <c r="G4294">
        <v>2020</v>
      </c>
      <c r="H4294" s="31">
        <f t="shared" si="90"/>
        <v>19.762195121951219</v>
      </c>
    </row>
    <row r="4295" spans="1:8">
      <c r="A4295" s="40" t="s">
        <v>301</v>
      </c>
      <c r="B4295" s="40">
        <v>6</v>
      </c>
      <c r="C4295" s="40">
        <v>120</v>
      </c>
      <c r="D4295" s="41">
        <v>46079.8</v>
      </c>
      <c r="E4295" s="30">
        <f t="shared" si="89"/>
        <v>383.99833333333333</v>
      </c>
      <c r="F4295">
        <v>12</v>
      </c>
      <c r="G4295">
        <v>2020</v>
      </c>
      <c r="H4295" s="31">
        <f t="shared" si="90"/>
        <v>20</v>
      </c>
    </row>
    <row r="4296" spans="1:8">
      <c r="A4296" s="40" t="s">
        <v>317</v>
      </c>
      <c r="B4296" s="40">
        <v>285</v>
      </c>
      <c r="C4296" s="40">
        <v>5724</v>
      </c>
      <c r="D4296" s="41">
        <v>3131435.31</v>
      </c>
      <c r="E4296" s="30">
        <f t="shared" si="89"/>
        <v>547.07115828092242</v>
      </c>
      <c r="F4296">
        <v>12</v>
      </c>
      <c r="G4296">
        <v>2020</v>
      </c>
      <c r="H4296" s="31">
        <f t="shared" si="90"/>
        <v>20.08421052631579</v>
      </c>
    </row>
    <row r="4297" spans="1:8">
      <c r="A4297" s="40" t="s">
        <v>306</v>
      </c>
      <c r="B4297" s="40">
        <v>844</v>
      </c>
      <c r="C4297" s="40">
        <v>17253</v>
      </c>
      <c r="D4297" s="41">
        <v>8618155.2400000002</v>
      </c>
      <c r="E4297" s="30">
        <f t="shared" si="89"/>
        <v>499.51632991363823</v>
      </c>
      <c r="F4297">
        <v>12</v>
      </c>
      <c r="G4297">
        <v>2020</v>
      </c>
      <c r="H4297" s="31">
        <f t="shared" si="90"/>
        <v>20.441943127962084</v>
      </c>
    </row>
    <row r="4298" spans="1:8">
      <c r="A4298" s="40" t="s">
        <v>459</v>
      </c>
      <c r="B4298" s="40">
        <v>4</v>
      </c>
      <c r="C4298" s="40">
        <v>82</v>
      </c>
      <c r="D4298" s="41">
        <v>67426.67</v>
      </c>
      <c r="E4298" s="30">
        <f t="shared" si="89"/>
        <v>822.27646341463412</v>
      </c>
      <c r="F4298">
        <v>12</v>
      </c>
      <c r="G4298">
        <v>2020</v>
      </c>
      <c r="H4298" s="31">
        <f t="shared" si="90"/>
        <v>20.5</v>
      </c>
    </row>
    <row r="4299" spans="1:8">
      <c r="A4299" s="40" t="s">
        <v>345</v>
      </c>
      <c r="B4299" s="40">
        <v>16</v>
      </c>
      <c r="C4299" s="40">
        <v>330</v>
      </c>
      <c r="D4299" s="41">
        <v>202991.35</v>
      </c>
      <c r="E4299" s="30">
        <f t="shared" si="89"/>
        <v>615.12530303030303</v>
      </c>
      <c r="F4299">
        <v>12</v>
      </c>
      <c r="G4299">
        <v>2020</v>
      </c>
      <c r="H4299" s="31">
        <f t="shared" si="90"/>
        <v>20.625</v>
      </c>
    </row>
    <row r="4300" spans="1:8">
      <c r="A4300" s="40" t="s">
        <v>324</v>
      </c>
      <c r="B4300" s="40">
        <v>50</v>
      </c>
      <c r="C4300" s="40">
        <v>1032</v>
      </c>
      <c r="D4300" s="41">
        <v>572147.11</v>
      </c>
      <c r="E4300" s="30">
        <f t="shared" si="89"/>
        <v>554.4061143410853</v>
      </c>
      <c r="F4300">
        <v>12</v>
      </c>
      <c r="G4300">
        <v>2020</v>
      </c>
      <c r="H4300" s="31">
        <f t="shared" si="90"/>
        <v>20.64</v>
      </c>
    </row>
    <row r="4301" spans="1:8">
      <c r="A4301" s="40" t="s">
        <v>315</v>
      </c>
      <c r="B4301" s="40">
        <v>29</v>
      </c>
      <c r="C4301" s="40">
        <v>610</v>
      </c>
      <c r="D4301" s="41">
        <v>294971.03000000003</v>
      </c>
      <c r="E4301" s="30">
        <f t="shared" si="89"/>
        <v>483.55906557377051</v>
      </c>
      <c r="F4301">
        <v>12</v>
      </c>
      <c r="G4301">
        <v>2020</v>
      </c>
      <c r="H4301" s="31">
        <f t="shared" si="90"/>
        <v>21.03448275862069</v>
      </c>
    </row>
    <row r="4302" spans="1:8">
      <c r="A4302" s="40" t="s">
        <v>329</v>
      </c>
      <c r="B4302" s="40">
        <v>85</v>
      </c>
      <c r="C4302" s="40">
        <v>1797</v>
      </c>
      <c r="D4302" s="41">
        <v>1349058.84</v>
      </c>
      <c r="E4302" s="30">
        <f t="shared" si="89"/>
        <v>750.72834724540905</v>
      </c>
      <c r="F4302">
        <v>12</v>
      </c>
      <c r="G4302">
        <v>2020</v>
      </c>
      <c r="H4302" s="31">
        <f t="shared" si="90"/>
        <v>21.141176470588235</v>
      </c>
    </row>
    <row r="4303" spans="1:8">
      <c r="A4303" s="40" t="s">
        <v>320</v>
      </c>
      <c r="B4303" s="40">
        <v>14</v>
      </c>
      <c r="C4303" s="40">
        <v>296</v>
      </c>
      <c r="D4303" s="41">
        <v>168630.48</v>
      </c>
      <c r="E4303" s="30">
        <f t="shared" si="89"/>
        <v>569.6975675675676</v>
      </c>
      <c r="F4303">
        <v>12</v>
      </c>
      <c r="G4303">
        <v>2020</v>
      </c>
      <c r="H4303" s="31">
        <f t="shared" si="90"/>
        <v>21.142857142857142</v>
      </c>
    </row>
    <row r="4304" spans="1:8">
      <c r="A4304" s="40" t="s">
        <v>336</v>
      </c>
      <c r="B4304" s="40">
        <v>159</v>
      </c>
      <c r="C4304" s="40">
        <v>3381</v>
      </c>
      <c r="D4304" s="41">
        <v>1963521.42</v>
      </c>
      <c r="E4304" s="30">
        <f t="shared" si="89"/>
        <v>580.75167701863347</v>
      </c>
      <c r="F4304">
        <v>12</v>
      </c>
      <c r="G4304">
        <v>2020</v>
      </c>
      <c r="H4304" s="31">
        <f t="shared" si="90"/>
        <v>21.264150943396228</v>
      </c>
    </row>
    <row r="4305" spans="1:8">
      <c r="A4305" s="40" t="s">
        <v>466</v>
      </c>
      <c r="B4305" s="40">
        <v>2</v>
      </c>
      <c r="C4305" s="40">
        <v>43</v>
      </c>
      <c r="D4305" s="41">
        <v>17252.66</v>
      </c>
      <c r="E4305" s="30">
        <f t="shared" si="89"/>
        <v>401.22465116279068</v>
      </c>
      <c r="F4305">
        <v>12</v>
      </c>
      <c r="G4305">
        <v>2020</v>
      </c>
      <c r="H4305" s="31">
        <f t="shared" si="90"/>
        <v>21.5</v>
      </c>
    </row>
    <row r="4306" spans="1:8">
      <c r="A4306" s="40" t="s">
        <v>341</v>
      </c>
      <c r="B4306" s="40">
        <v>14</v>
      </c>
      <c r="C4306" s="40">
        <v>304</v>
      </c>
      <c r="D4306" s="41">
        <v>222063.61</v>
      </c>
      <c r="E4306" s="30">
        <f t="shared" si="89"/>
        <v>730.4724013157894</v>
      </c>
      <c r="F4306">
        <v>12</v>
      </c>
      <c r="G4306">
        <v>2020</v>
      </c>
      <c r="H4306" s="31">
        <f t="shared" si="90"/>
        <v>21.714285714285715</v>
      </c>
    </row>
    <row r="4307" spans="1:8">
      <c r="A4307" s="40" t="s">
        <v>330</v>
      </c>
      <c r="B4307" s="40">
        <v>155</v>
      </c>
      <c r="C4307" s="40">
        <v>3388</v>
      </c>
      <c r="D4307" s="41">
        <v>3111197.96</v>
      </c>
      <c r="E4307" s="30">
        <f t="shared" si="89"/>
        <v>918.29927981109802</v>
      </c>
      <c r="F4307">
        <v>12</v>
      </c>
      <c r="G4307">
        <v>2020</v>
      </c>
      <c r="H4307" s="31">
        <f t="shared" si="90"/>
        <v>21.858064516129033</v>
      </c>
    </row>
    <row r="4308" spans="1:8">
      <c r="A4308" s="40" t="s">
        <v>331</v>
      </c>
      <c r="B4308" s="40">
        <v>33</v>
      </c>
      <c r="C4308" s="40">
        <v>759</v>
      </c>
      <c r="D4308" s="41">
        <v>496985.87</v>
      </c>
      <c r="E4308" s="30">
        <f t="shared" ref="E4308:E4371" si="91">D4308/C4308</f>
        <v>654.7903425559947</v>
      </c>
      <c r="F4308">
        <v>12</v>
      </c>
      <c r="G4308">
        <v>2020</v>
      </c>
      <c r="H4308" s="31">
        <f t="shared" si="90"/>
        <v>23</v>
      </c>
    </row>
    <row r="4309" spans="1:8">
      <c r="A4309" s="40" t="s">
        <v>332</v>
      </c>
      <c r="B4309" s="40">
        <v>1</v>
      </c>
      <c r="C4309" s="40">
        <v>23</v>
      </c>
      <c r="D4309" s="41">
        <v>10358.67</v>
      </c>
      <c r="E4309" s="30">
        <f t="shared" si="91"/>
        <v>450.37695652173915</v>
      </c>
      <c r="F4309">
        <v>12</v>
      </c>
      <c r="G4309">
        <v>2020</v>
      </c>
      <c r="H4309" s="31">
        <f t="shared" si="90"/>
        <v>23</v>
      </c>
    </row>
    <row r="4310" spans="1:8">
      <c r="A4310" s="40" t="s">
        <v>339</v>
      </c>
      <c r="B4310" s="40">
        <v>32</v>
      </c>
      <c r="C4310" s="40">
        <v>744</v>
      </c>
      <c r="D4310" s="41">
        <v>517602.63</v>
      </c>
      <c r="E4310" s="30">
        <f t="shared" si="91"/>
        <v>695.70245967741937</v>
      </c>
      <c r="F4310">
        <v>12</v>
      </c>
      <c r="G4310">
        <v>2020</v>
      </c>
      <c r="H4310" s="31">
        <f t="shared" si="90"/>
        <v>23.25</v>
      </c>
    </row>
    <row r="4311" spans="1:8">
      <c r="A4311" s="40" t="s">
        <v>328</v>
      </c>
      <c r="B4311" s="40">
        <v>251</v>
      </c>
      <c r="C4311" s="40">
        <v>5867</v>
      </c>
      <c r="D4311" s="41">
        <v>2763771.5</v>
      </c>
      <c r="E4311" s="30">
        <f t="shared" si="91"/>
        <v>471.07064939492074</v>
      </c>
      <c r="F4311">
        <v>12</v>
      </c>
      <c r="G4311">
        <v>2020</v>
      </c>
      <c r="H4311" s="31">
        <f t="shared" si="90"/>
        <v>23.374501992031874</v>
      </c>
    </row>
    <row r="4312" spans="1:8">
      <c r="A4312" s="40" t="s">
        <v>248</v>
      </c>
      <c r="B4312" s="40">
        <v>55</v>
      </c>
      <c r="C4312" s="40">
        <v>1307</v>
      </c>
      <c r="D4312" s="41">
        <v>600336.81999999995</v>
      </c>
      <c r="E4312" s="30">
        <f t="shared" si="91"/>
        <v>459.32426931905121</v>
      </c>
      <c r="F4312">
        <v>12</v>
      </c>
      <c r="G4312">
        <v>2020</v>
      </c>
      <c r="H4312" s="31">
        <f t="shared" si="90"/>
        <v>23.763636363636362</v>
      </c>
    </row>
    <row r="4313" spans="1:8">
      <c r="A4313" s="40" t="s">
        <v>351</v>
      </c>
      <c r="B4313" s="40">
        <v>68</v>
      </c>
      <c r="C4313" s="40">
        <v>1631</v>
      </c>
      <c r="D4313" s="41">
        <v>808880.38</v>
      </c>
      <c r="E4313" s="30">
        <f t="shared" si="91"/>
        <v>495.94137339055794</v>
      </c>
      <c r="F4313">
        <v>12</v>
      </c>
      <c r="G4313">
        <v>2020</v>
      </c>
      <c r="H4313" s="31">
        <f t="shared" si="90"/>
        <v>23.985294117647058</v>
      </c>
    </row>
    <row r="4314" spans="1:8">
      <c r="A4314" s="40" t="s">
        <v>343</v>
      </c>
      <c r="B4314" s="40">
        <v>117</v>
      </c>
      <c r="C4314" s="40">
        <v>2876</v>
      </c>
      <c r="D4314" s="41">
        <v>1832830.62</v>
      </c>
      <c r="E4314" s="30">
        <f t="shared" si="91"/>
        <v>637.28463838664811</v>
      </c>
      <c r="F4314">
        <v>12</v>
      </c>
      <c r="G4314">
        <v>2020</v>
      </c>
      <c r="H4314" s="31">
        <f t="shared" si="90"/>
        <v>24.581196581196583</v>
      </c>
    </row>
    <row r="4315" spans="1:8">
      <c r="A4315" s="40" t="s">
        <v>348</v>
      </c>
      <c r="B4315" s="40">
        <v>427</v>
      </c>
      <c r="C4315" s="40">
        <v>10769</v>
      </c>
      <c r="D4315" s="41">
        <v>7809792.6399999997</v>
      </c>
      <c r="E4315" s="30">
        <f t="shared" si="91"/>
        <v>725.21057108366608</v>
      </c>
      <c r="F4315">
        <v>12</v>
      </c>
      <c r="G4315">
        <v>2020</v>
      </c>
      <c r="H4315" s="31">
        <f t="shared" si="90"/>
        <v>25.220140515222482</v>
      </c>
    </row>
    <row r="4316" spans="1:8">
      <c r="A4316" s="40" t="s">
        <v>337</v>
      </c>
      <c r="B4316" s="40">
        <v>20</v>
      </c>
      <c r="C4316" s="40">
        <v>505</v>
      </c>
      <c r="D4316" s="41">
        <v>263629.74</v>
      </c>
      <c r="E4316" s="30">
        <f t="shared" si="91"/>
        <v>522.03908910891084</v>
      </c>
      <c r="F4316">
        <v>12</v>
      </c>
      <c r="G4316">
        <v>2020</v>
      </c>
      <c r="H4316" s="31">
        <f t="shared" si="90"/>
        <v>25.25</v>
      </c>
    </row>
    <row r="4317" spans="1:8">
      <c r="A4317" s="40" t="s">
        <v>295</v>
      </c>
      <c r="B4317" s="40">
        <v>4</v>
      </c>
      <c r="C4317" s="40">
        <v>105</v>
      </c>
      <c r="D4317" s="41">
        <v>48051.85</v>
      </c>
      <c r="E4317" s="30">
        <f t="shared" si="91"/>
        <v>457.63666666666666</v>
      </c>
      <c r="F4317">
        <v>12</v>
      </c>
      <c r="G4317">
        <v>2020</v>
      </c>
      <c r="H4317" s="31">
        <f t="shared" si="90"/>
        <v>26.25</v>
      </c>
    </row>
    <row r="4318" spans="1:8">
      <c r="A4318" s="40" t="s">
        <v>372</v>
      </c>
      <c r="B4318" s="40">
        <v>11</v>
      </c>
      <c r="C4318" s="40">
        <v>289</v>
      </c>
      <c r="D4318" s="41">
        <v>144865.10999999999</v>
      </c>
      <c r="E4318" s="30">
        <f t="shared" si="91"/>
        <v>501.26335640138404</v>
      </c>
      <c r="F4318">
        <v>12</v>
      </c>
      <c r="G4318">
        <v>2020</v>
      </c>
      <c r="H4318" s="31">
        <f t="shared" si="90"/>
        <v>26.272727272727273</v>
      </c>
    </row>
    <row r="4319" spans="1:8">
      <c r="A4319" s="40" t="s">
        <v>305</v>
      </c>
      <c r="B4319" s="40">
        <v>170</v>
      </c>
      <c r="C4319" s="40">
        <v>4544</v>
      </c>
      <c r="D4319" s="41">
        <v>2093390.36</v>
      </c>
      <c r="E4319" s="30">
        <f t="shared" si="91"/>
        <v>460.69330105633804</v>
      </c>
      <c r="F4319">
        <v>12</v>
      </c>
      <c r="G4319">
        <v>2020</v>
      </c>
      <c r="H4319" s="31">
        <f t="shared" si="90"/>
        <v>26.729411764705883</v>
      </c>
    </row>
    <row r="4320" spans="1:8">
      <c r="A4320" s="40" t="s">
        <v>342</v>
      </c>
      <c r="B4320" s="40">
        <v>66</v>
      </c>
      <c r="C4320" s="40">
        <v>1784</v>
      </c>
      <c r="D4320" s="41">
        <v>1038381.2</v>
      </c>
      <c r="E4320" s="30">
        <f t="shared" si="91"/>
        <v>582.05224215246631</v>
      </c>
      <c r="F4320">
        <v>12</v>
      </c>
      <c r="G4320">
        <v>2020</v>
      </c>
      <c r="H4320" s="31">
        <f t="shared" si="90"/>
        <v>27.030303030303031</v>
      </c>
    </row>
    <row r="4321" spans="1:8">
      <c r="A4321" s="40" t="s">
        <v>335</v>
      </c>
      <c r="B4321" s="40">
        <v>233</v>
      </c>
      <c r="C4321" s="40">
        <v>6323</v>
      </c>
      <c r="D4321" s="41">
        <v>4190307.72</v>
      </c>
      <c r="E4321" s="30">
        <f t="shared" si="91"/>
        <v>662.70879645737784</v>
      </c>
      <c r="F4321">
        <v>12</v>
      </c>
      <c r="G4321">
        <v>2020</v>
      </c>
      <c r="H4321" s="31">
        <f t="shared" si="90"/>
        <v>27.137339055793991</v>
      </c>
    </row>
    <row r="4322" spans="1:8">
      <c r="A4322" s="40" t="s">
        <v>373</v>
      </c>
      <c r="B4322" s="40">
        <v>292</v>
      </c>
      <c r="C4322" s="40">
        <v>7994</v>
      </c>
      <c r="D4322" s="41">
        <v>3849018.83</v>
      </c>
      <c r="E4322" s="30">
        <f t="shared" si="91"/>
        <v>481.48847010257697</v>
      </c>
      <c r="F4322">
        <v>12</v>
      </c>
      <c r="G4322">
        <v>2020</v>
      </c>
      <c r="H4322" s="31">
        <f t="shared" si="90"/>
        <v>27.376712328767123</v>
      </c>
    </row>
    <row r="4323" spans="1:8">
      <c r="A4323" s="40" t="s">
        <v>326</v>
      </c>
      <c r="B4323" s="40">
        <v>17</v>
      </c>
      <c r="C4323" s="40">
        <v>468</v>
      </c>
      <c r="D4323" s="41">
        <v>293321.78999999998</v>
      </c>
      <c r="E4323" s="30">
        <f t="shared" si="91"/>
        <v>626.75596153846152</v>
      </c>
      <c r="F4323">
        <v>12</v>
      </c>
      <c r="G4323">
        <v>2020</v>
      </c>
      <c r="H4323" s="31">
        <f t="shared" si="90"/>
        <v>27.529411764705884</v>
      </c>
    </row>
    <row r="4324" spans="1:8">
      <c r="A4324" s="40" t="s">
        <v>352</v>
      </c>
      <c r="B4324" s="40">
        <v>284</v>
      </c>
      <c r="C4324" s="40">
        <v>7845</v>
      </c>
      <c r="D4324" s="41">
        <v>4826162.6399999997</v>
      </c>
      <c r="E4324" s="30">
        <f t="shared" si="91"/>
        <v>615.18962906309753</v>
      </c>
      <c r="F4324">
        <v>12</v>
      </c>
      <c r="G4324">
        <v>2020</v>
      </c>
      <c r="H4324" s="31">
        <f t="shared" si="90"/>
        <v>27.62323943661972</v>
      </c>
    </row>
    <row r="4325" spans="1:8">
      <c r="A4325" s="40" t="s">
        <v>340</v>
      </c>
      <c r="B4325" s="40">
        <v>41</v>
      </c>
      <c r="C4325" s="40">
        <v>1137</v>
      </c>
      <c r="D4325" s="41">
        <v>518141.79</v>
      </c>
      <c r="E4325" s="30">
        <f t="shared" si="91"/>
        <v>455.7095778364116</v>
      </c>
      <c r="F4325">
        <v>12</v>
      </c>
      <c r="G4325">
        <v>2020</v>
      </c>
      <c r="H4325" s="31">
        <f t="shared" si="90"/>
        <v>27.73170731707317</v>
      </c>
    </row>
    <row r="4326" spans="1:8">
      <c r="A4326" s="40" t="s">
        <v>346</v>
      </c>
      <c r="B4326" s="40">
        <v>288</v>
      </c>
      <c r="C4326" s="40">
        <v>8076</v>
      </c>
      <c r="D4326" s="41">
        <v>4697536.9400000004</v>
      </c>
      <c r="E4326" s="30">
        <f t="shared" si="91"/>
        <v>581.66628776622099</v>
      </c>
      <c r="F4326">
        <v>12</v>
      </c>
      <c r="G4326">
        <v>2020</v>
      </c>
      <c r="H4326" s="31">
        <f t="shared" si="90"/>
        <v>28.041666666666668</v>
      </c>
    </row>
    <row r="4327" spans="1:8">
      <c r="A4327" s="40" t="s">
        <v>357</v>
      </c>
      <c r="B4327" s="40">
        <v>17</v>
      </c>
      <c r="C4327" s="40">
        <v>488</v>
      </c>
      <c r="D4327" s="41">
        <v>1078999.8999999999</v>
      </c>
      <c r="E4327" s="30">
        <f t="shared" si="91"/>
        <v>2211.065368852459</v>
      </c>
      <c r="F4327">
        <v>12</v>
      </c>
      <c r="G4327">
        <v>2020</v>
      </c>
      <c r="H4327" s="31">
        <f t="shared" si="90"/>
        <v>28.705882352941178</v>
      </c>
    </row>
    <row r="4328" spans="1:8">
      <c r="A4328" s="40" t="s">
        <v>314</v>
      </c>
      <c r="B4328" s="40">
        <v>22</v>
      </c>
      <c r="C4328" s="40">
        <v>636</v>
      </c>
      <c r="D4328" s="41">
        <v>406608.61</v>
      </c>
      <c r="E4328" s="30">
        <f t="shared" si="91"/>
        <v>639.32171383647801</v>
      </c>
      <c r="F4328">
        <v>12</v>
      </c>
      <c r="G4328">
        <v>2020</v>
      </c>
      <c r="H4328" s="31">
        <f t="shared" si="90"/>
        <v>28.90909090909091</v>
      </c>
    </row>
    <row r="4329" spans="1:8">
      <c r="A4329" s="40" t="s">
        <v>360</v>
      </c>
      <c r="B4329" s="40">
        <v>44</v>
      </c>
      <c r="C4329" s="40">
        <v>1344</v>
      </c>
      <c r="D4329" s="41">
        <v>395761.15</v>
      </c>
      <c r="E4329" s="30">
        <f t="shared" si="91"/>
        <v>294.46514136904761</v>
      </c>
      <c r="F4329">
        <v>12</v>
      </c>
      <c r="G4329">
        <v>2020</v>
      </c>
      <c r="H4329" s="31">
        <f t="shared" si="90"/>
        <v>30.545454545454547</v>
      </c>
    </row>
    <row r="4330" spans="1:8">
      <c r="A4330" s="40" t="s">
        <v>358</v>
      </c>
      <c r="B4330" s="40">
        <v>84</v>
      </c>
      <c r="C4330" s="40">
        <v>2637</v>
      </c>
      <c r="D4330" s="41">
        <v>1450151.61</v>
      </c>
      <c r="E4330" s="30">
        <f t="shared" si="91"/>
        <v>549.92476678043238</v>
      </c>
      <c r="F4330">
        <v>12</v>
      </c>
      <c r="G4330">
        <v>2020</v>
      </c>
      <c r="H4330" s="31">
        <f t="shared" si="90"/>
        <v>31.392857142857142</v>
      </c>
    </row>
    <row r="4331" spans="1:8">
      <c r="A4331" s="40" t="s">
        <v>380</v>
      </c>
      <c r="B4331" s="40">
        <v>7</v>
      </c>
      <c r="C4331" s="40">
        <v>224</v>
      </c>
      <c r="D4331" s="41">
        <v>160756.72</v>
      </c>
      <c r="E4331" s="30">
        <f t="shared" si="91"/>
        <v>717.66392857142853</v>
      </c>
      <c r="F4331">
        <v>12</v>
      </c>
      <c r="G4331">
        <v>2020</v>
      </c>
      <c r="H4331" s="31">
        <f t="shared" si="90"/>
        <v>32</v>
      </c>
    </row>
    <row r="4332" spans="1:8">
      <c r="A4332" s="40" t="s">
        <v>356</v>
      </c>
      <c r="B4332" s="40">
        <v>27</v>
      </c>
      <c r="C4332" s="40">
        <v>864</v>
      </c>
      <c r="D4332" s="41">
        <v>322118.76</v>
      </c>
      <c r="E4332" s="30">
        <f t="shared" si="91"/>
        <v>372.82263888888889</v>
      </c>
      <c r="F4332">
        <v>12</v>
      </c>
      <c r="G4332">
        <v>2020</v>
      </c>
      <c r="H4332" s="31">
        <f t="shared" si="90"/>
        <v>32</v>
      </c>
    </row>
    <row r="4333" spans="1:8">
      <c r="A4333" s="40" t="s">
        <v>457</v>
      </c>
      <c r="B4333" s="40">
        <v>24</v>
      </c>
      <c r="C4333" s="40">
        <v>772</v>
      </c>
      <c r="D4333" s="41">
        <v>519706.51</v>
      </c>
      <c r="E4333" s="30">
        <f t="shared" si="91"/>
        <v>673.19496113989635</v>
      </c>
      <c r="F4333">
        <v>12</v>
      </c>
      <c r="G4333">
        <v>2020</v>
      </c>
      <c r="H4333" s="31">
        <f t="shared" si="90"/>
        <v>32.166666666666664</v>
      </c>
    </row>
    <row r="4334" spans="1:8">
      <c r="A4334" s="40" t="s">
        <v>350</v>
      </c>
      <c r="B4334" s="40">
        <v>22</v>
      </c>
      <c r="C4334" s="40">
        <v>718</v>
      </c>
      <c r="D4334" s="41">
        <v>347334.92</v>
      </c>
      <c r="E4334" s="30">
        <f t="shared" si="91"/>
        <v>483.75337047353759</v>
      </c>
      <c r="F4334">
        <v>12</v>
      </c>
      <c r="G4334">
        <v>2020</v>
      </c>
      <c r="H4334" s="31">
        <f t="shared" si="90"/>
        <v>32.636363636363633</v>
      </c>
    </row>
    <row r="4335" spans="1:8">
      <c r="A4335" s="40" t="s">
        <v>428</v>
      </c>
      <c r="B4335" s="40">
        <v>12</v>
      </c>
      <c r="C4335" s="40">
        <v>392</v>
      </c>
      <c r="D4335" s="41">
        <v>578409.47</v>
      </c>
      <c r="E4335" s="30">
        <f t="shared" si="91"/>
        <v>1475.5343622448979</v>
      </c>
      <c r="F4335">
        <v>12</v>
      </c>
      <c r="G4335">
        <v>2020</v>
      </c>
      <c r="H4335" s="31">
        <f t="shared" si="90"/>
        <v>32.666666666666664</v>
      </c>
    </row>
    <row r="4336" spans="1:8">
      <c r="A4336" s="40" t="s">
        <v>353</v>
      </c>
      <c r="B4336" s="40">
        <v>103</v>
      </c>
      <c r="C4336" s="40">
        <v>3385</v>
      </c>
      <c r="D4336" s="41">
        <v>1691910.39</v>
      </c>
      <c r="E4336" s="30">
        <f t="shared" si="91"/>
        <v>499.82581683899554</v>
      </c>
      <c r="F4336">
        <v>12</v>
      </c>
      <c r="G4336">
        <v>2020</v>
      </c>
      <c r="H4336" s="31">
        <f t="shared" si="90"/>
        <v>32.864077669902912</v>
      </c>
    </row>
    <row r="4337" spans="1:8">
      <c r="A4337" s="40" t="s">
        <v>374</v>
      </c>
      <c r="B4337" s="40">
        <v>8</v>
      </c>
      <c r="C4337" s="40">
        <v>268</v>
      </c>
      <c r="D4337" s="41">
        <v>204718.95</v>
      </c>
      <c r="E4337" s="30">
        <f t="shared" si="91"/>
        <v>763.8766791044776</v>
      </c>
      <c r="F4337">
        <v>12</v>
      </c>
      <c r="G4337">
        <v>2020</v>
      </c>
      <c r="H4337" s="31">
        <f t="shared" si="90"/>
        <v>33.5</v>
      </c>
    </row>
    <row r="4338" spans="1:8">
      <c r="A4338" s="40" t="s">
        <v>486</v>
      </c>
      <c r="B4338" s="40">
        <v>2</v>
      </c>
      <c r="C4338" s="40">
        <v>67</v>
      </c>
      <c r="D4338" s="41">
        <v>31896.98</v>
      </c>
      <c r="E4338" s="30">
        <f t="shared" si="91"/>
        <v>476.07432835820896</v>
      </c>
      <c r="F4338">
        <v>12</v>
      </c>
      <c r="G4338">
        <v>2020</v>
      </c>
      <c r="H4338" s="31">
        <f t="shared" si="90"/>
        <v>33.5</v>
      </c>
    </row>
    <row r="4339" spans="1:8">
      <c r="A4339" s="40" t="s">
        <v>344</v>
      </c>
      <c r="B4339" s="40">
        <v>16</v>
      </c>
      <c r="C4339" s="40">
        <v>552</v>
      </c>
      <c r="D4339" s="41">
        <v>507637.55</v>
      </c>
      <c r="E4339" s="30">
        <f t="shared" si="91"/>
        <v>919.63324275362322</v>
      </c>
      <c r="F4339">
        <v>12</v>
      </c>
      <c r="G4339">
        <v>2020</v>
      </c>
      <c r="H4339" s="31">
        <f t="shared" si="90"/>
        <v>34.5</v>
      </c>
    </row>
    <row r="4340" spans="1:8">
      <c r="A4340" s="40" t="s">
        <v>349</v>
      </c>
      <c r="B4340" s="40">
        <v>38</v>
      </c>
      <c r="C4340" s="40">
        <v>1316</v>
      </c>
      <c r="D4340" s="41">
        <v>880053.59</v>
      </c>
      <c r="E4340" s="30">
        <f t="shared" si="91"/>
        <v>668.73373100303945</v>
      </c>
      <c r="F4340">
        <v>12</v>
      </c>
      <c r="G4340">
        <v>2020</v>
      </c>
      <c r="H4340" s="31">
        <f t="shared" si="90"/>
        <v>34.631578947368418</v>
      </c>
    </row>
    <row r="4341" spans="1:8">
      <c r="A4341" s="40" t="s">
        <v>368</v>
      </c>
      <c r="B4341" s="40">
        <v>69</v>
      </c>
      <c r="C4341" s="40">
        <v>2393</v>
      </c>
      <c r="D4341" s="41">
        <v>1203891.83</v>
      </c>
      <c r="E4341" s="30">
        <f t="shared" si="91"/>
        <v>503.0889385708316</v>
      </c>
      <c r="F4341">
        <v>12</v>
      </c>
      <c r="G4341">
        <v>2020</v>
      </c>
      <c r="H4341" s="31">
        <f t="shared" si="90"/>
        <v>34.681159420289852</v>
      </c>
    </row>
    <row r="4342" spans="1:8">
      <c r="A4342" s="40" t="s">
        <v>365</v>
      </c>
      <c r="B4342" s="40">
        <v>9</v>
      </c>
      <c r="C4342" s="40">
        <v>323</v>
      </c>
      <c r="D4342" s="41">
        <v>194500.06</v>
      </c>
      <c r="E4342" s="30">
        <f t="shared" si="91"/>
        <v>602.16736842105263</v>
      </c>
      <c r="F4342">
        <v>12</v>
      </c>
      <c r="G4342">
        <v>2020</v>
      </c>
      <c r="H4342" s="31">
        <f t="shared" si="90"/>
        <v>35.888888888888886</v>
      </c>
    </row>
    <row r="4343" spans="1:8">
      <c r="A4343" s="40" t="s">
        <v>364</v>
      </c>
      <c r="B4343" s="40">
        <v>44</v>
      </c>
      <c r="C4343" s="40">
        <v>1621</v>
      </c>
      <c r="D4343" s="41">
        <v>1011262.14</v>
      </c>
      <c r="E4343" s="30">
        <f t="shared" si="91"/>
        <v>623.85079580505862</v>
      </c>
      <c r="F4343">
        <v>12</v>
      </c>
      <c r="G4343">
        <v>2020</v>
      </c>
      <c r="H4343" s="31">
        <f t="shared" si="90"/>
        <v>36.840909090909093</v>
      </c>
    </row>
    <row r="4344" spans="1:8">
      <c r="A4344" s="40" t="s">
        <v>355</v>
      </c>
      <c r="B4344" s="40">
        <v>18</v>
      </c>
      <c r="C4344" s="40">
        <v>674</v>
      </c>
      <c r="D4344" s="41">
        <v>423836.99</v>
      </c>
      <c r="E4344" s="30">
        <f t="shared" si="91"/>
        <v>628.83826409495543</v>
      </c>
      <c r="F4344">
        <v>12</v>
      </c>
      <c r="G4344">
        <v>2020</v>
      </c>
      <c r="H4344" s="31">
        <f t="shared" si="90"/>
        <v>37.444444444444443</v>
      </c>
    </row>
    <row r="4345" spans="1:8">
      <c r="A4345" s="40" t="s">
        <v>449</v>
      </c>
      <c r="B4345" s="40">
        <v>9</v>
      </c>
      <c r="C4345" s="40">
        <v>341</v>
      </c>
      <c r="D4345" s="41">
        <v>501705.58</v>
      </c>
      <c r="E4345" s="30">
        <f t="shared" si="91"/>
        <v>1471.2773607038123</v>
      </c>
      <c r="F4345">
        <v>12</v>
      </c>
      <c r="G4345">
        <v>2020</v>
      </c>
      <c r="H4345" s="31">
        <f t="shared" si="90"/>
        <v>37.888888888888886</v>
      </c>
    </row>
    <row r="4346" spans="1:8">
      <c r="A4346" s="40" t="s">
        <v>367</v>
      </c>
      <c r="B4346" s="40">
        <v>47</v>
      </c>
      <c r="C4346" s="40">
        <v>1792</v>
      </c>
      <c r="D4346" s="41">
        <v>875075.05</v>
      </c>
      <c r="E4346" s="30">
        <f t="shared" si="91"/>
        <v>488.32313058035714</v>
      </c>
      <c r="F4346">
        <v>12</v>
      </c>
      <c r="G4346">
        <v>2020</v>
      </c>
      <c r="H4346" s="31">
        <f t="shared" si="90"/>
        <v>38.127659574468083</v>
      </c>
    </row>
    <row r="4347" spans="1:8">
      <c r="A4347" s="40" t="s">
        <v>363</v>
      </c>
      <c r="B4347" s="40">
        <v>35</v>
      </c>
      <c r="C4347" s="40">
        <v>1358</v>
      </c>
      <c r="D4347" s="41">
        <v>831273.42</v>
      </c>
      <c r="E4347" s="30">
        <f t="shared" si="91"/>
        <v>612.13064801178211</v>
      </c>
      <c r="F4347">
        <v>12</v>
      </c>
      <c r="G4347">
        <v>2020</v>
      </c>
      <c r="H4347" s="31">
        <f t="shared" si="90"/>
        <v>38.799999999999997</v>
      </c>
    </row>
    <row r="4348" spans="1:8">
      <c r="A4348" s="40" t="s">
        <v>323</v>
      </c>
      <c r="B4348" s="40">
        <v>1</v>
      </c>
      <c r="C4348" s="40">
        <v>39</v>
      </c>
      <c r="D4348" s="41">
        <v>14516.72</v>
      </c>
      <c r="E4348" s="30">
        <f t="shared" si="91"/>
        <v>372.22358974358974</v>
      </c>
      <c r="F4348">
        <v>12</v>
      </c>
      <c r="G4348">
        <v>2020</v>
      </c>
      <c r="H4348" s="31">
        <f t="shared" si="90"/>
        <v>39</v>
      </c>
    </row>
    <row r="4349" spans="1:8">
      <c r="A4349" s="40" t="s">
        <v>448</v>
      </c>
      <c r="B4349" s="40">
        <v>9</v>
      </c>
      <c r="C4349" s="40">
        <v>353</v>
      </c>
      <c r="D4349" s="41">
        <v>281596.53999999998</v>
      </c>
      <c r="E4349" s="30">
        <f t="shared" si="91"/>
        <v>797.72390934844191</v>
      </c>
      <c r="F4349">
        <v>12</v>
      </c>
      <c r="G4349">
        <v>2020</v>
      </c>
      <c r="H4349" s="31">
        <f t="shared" si="90"/>
        <v>39.222222222222221</v>
      </c>
    </row>
    <row r="4350" spans="1:8">
      <c r="A4350" s="40" t="s">
        <v>359</v>
      </c>
      <c r="B4350" s="40">
        <v>2</v>
      </c>
      <c r="C4350" s="40">
        <v>79</v>
      </c>
      <c r="D4350" s="41">
        <v>44681.54</v>
      </c>
      <c r="E4350" s="30">
        <f t="shared" si="91"/>
        <v>565.58911392405059</v>
      </c>
      <c r="F4350">
        <v>12</v>
      </c>
      <c r="G4350">
        <v>2020</v>
      </c>
      <c r="H4350" s="31">
        <f t="shared" si="90"/>
        <v>39.5</v>
      </c>
    </row>
    <row r="4351" spans="1:8">
      <c r="A4351" s="40" t="s">
        <v>362</v>
      </c>
      <c r="B4351" s="40">
        <v>6</v>
      </c>
      <c r="C4351" s="40">
        <v>239</v>
      </c>
      <c r="D4351" s="41">
        <v>97681.82</v>
      </c>
      <c r="E4351" s="30">
        <f t="shared" si="91"/>
        <v>408.7105439330544</v>
      </c>
      <c r="F4351">
        <v>12</v>
      </c>
      <c r="G4351">
        <v>2020</v>
      </c>
      <c r="H4351" s="31">
        <f t="shared" si="90"/>
        <v>39.833333333333336</v>
      </c>
    </row>
    <row r="4352" spans="1:8">
      <c r="A4352" s="40" t="s">
        <v>322</v>
      </c>
      <c r="B4352" s="40">
        <v>73</v>
      </c>
      <c r="C4352" s="40">
        <v>2947</v>
      </c>
      <c r="D4352" s="41">
        <v>2537152.6</v>
      </c>
      <c r="E4352" s="30">
        <f t="shared" si="91"/>
        <v>860.92724804886325</v>
      </c>
      <c r="F4352">
        <v>12</v>
      </c>
      <c r="G4352">
        <v>2020</v>
      </c>
      <c r="H4352" s="31">
        <f t="shared" si="90"/>
        <v>40.369863013698627</v>
      </c>
    </row>
    <row r="4353" spans="1:8">
      <c r="A4353" s="40" t="s">
        <v>370</v>
      </c>
      <c r="B4353" s="40">
        <v>1</v>
      </c>
      <c r="C4353" s="40">
        <v>41</v>
      </c>
      <c r="D4353" s="41">
        <v>58889.4</v>
      </c>
      <c r="E4353" s="30">
        <f t="shared" si="91"/>
        <v>1436.3268292682926</v>
      </c>
      <c r="F4353">
        <v>12</v>
      </c>
      <c r="G4353">
        <v>2020</v>
      </c>
      <c r="H4353" s="31">
        <f t="shared" si="90"/>
        <v>41</v>
      </c>
    </row>
    <row r="4354" spans="1:8">
      <c r="A4354" s="40" t="s">
        <v>378</v>
      </c>
      <c r="B4354" s="40">
        <v>76</v>
      </c>
      <c r="C4354" s="40">
        <v>3432</v>
      </c>
      <c r="D4354" s="41">
        <v>5072174.67</v>
      </c>
      <c r="E4354" s="30">
        <f t="shared" si="91"/>
        <v>1477.9063723776223</v>
      </c>
      <c r="F4354">
        <v>12</v>
      </c>
      <c r="G4354">
        <v>2020</v>
      </c>
      <c r="H4354" s="31">
        <f t="shared" si="90"/>
        <v>45.157894736842103</v>
      </c>
    </row>
    <row r="4355" spans="1:8">
      <c r="A4355" s="40" t="s">
        <v>383</v>
      </c>
      <c r="B4355" s="40">
        <v>19</v>
      </c>
      <c r="C4355" s="40">
        <v>900</v>
      </c>
      <c r="D4355" s="41">
        <v>469460.11</v>
      </c>
      <c r="E4355" s="30">
        <f t="shared" si="91"/>
        <v>521.62234444444448</v>
      </c>
      <c r="F4355">
        <v>12</v>
      </c>
      <c r="G4355">
        <v>2020</v>
      </c>
      <c r="H4355" s="31">
        <f t="shared" si="90"/>
        <v>47.368421052631582</v>
      </c>
    </row>
    <row r="4356" spans="1:8">
      <c r="A4356" s="40" t="s">
        <v>371</v>
      </c>
      <c r="B4356" s="40">
        <v>12</v>
      </c>
      <c r="C4356" s="40">
        <v>594</v>
      </c>
      <c r="D4356" s="41">
        <v>287432.40999999997</v>
      </c>
      <c r="E4356" s="30">
        <f t="shared" si="91"/>
        <v>483.89294612794606</v>
      </c>
      <c r="F4356">
        <v>12</v>
      </c>
      <c r="G4356">
        <v>2020</v>
      </c>
      <c r="H4356" s="31">
        <f t="shared" ref="H4356:H4419" si="92">C4356/B4356</f>
        <v>49.5</v>
      </c>
    </row>
    <row r="4357" spans="1:8">
      <c r="A4357" s="40" t="s">
        <v>386</v>
      </c>
      <c r="B4357" s="40">
        <v>26</v>
      </c>
      <c r="C4357" s="40">
        <v>1303</v>
      </c>
      <c r="D4357" s="41">
        <v>785281.79</v>
      </c>
      <c r="E4357" s="30">
        <f t="shared" si="91"/>
        <v>602.67213353798934</v>
      </c>
      <c r="F4357">
        <v>12</v>
      </c>
      <c r="G4357">
        <v>2020</v>
      </c>
      <c r="H4357" s="31">
        <f t="shared" si="92"/>
        <v>50.115384615384613</v>
      </c>
    </row>
    <row r="4358" spans="1:8">
      <c r="A4358" s="40" t="s">
        <v>376</v>
      </c>
      <c r="B4358" s="40">
        <v>6</v>
      </c>
      <c r="C4358" s="40">
        <v>307</v>
      </c>
      <c r="D4358" s="41">
        <v>152856.31</v>
      </c>
      <c r="E4358" s="30">
        <f t="shared" si="91"/>
        <v>497.90328990228011</v>
      </c>
      <c r="F4358">
        <v>12</v>
      </c>
      <c r="G4358">
        <v>2020</v>
      </c>
      <c r="H4358" s="31">
        <f t="shared" si="92"/>
        <v>51.166666666666664</v>
      </c>
    </row>
    <row r="4359" spans="1:8">
      <c r="A4359" s="40" t="s">
        <v>381</v>
      </c>
      <c r="B4359" s="40">
        <v>201</v>
      </c>
      <c r="C4359" s="40">
        <v>11470</v>
      </c>
      <c r="D4359" s="41">
        <v>10008354.890000001</v>
      </c>
      <c r="E4359" s="30">
        <f t="shared" si="91"/>
        <v>872.56799389712296</v>
      </c>
      <c r="F4359">
        <v>12</v>
      </c>
      <c r="G4359">
        <v>2020</v>
      </c>
      <c r="H4359" s="31">
        <f t="shared" si="92"/>
        <v>57.06467661691542</v>
      </c>
    </row>
    <row r="4360" spans="1:8">
      <c r="A4360" s="40" t="s">
        <v>388</v>
      </c>
      <c r="B4360" s="40">
        <v>6</v>
      </c>
      <c r="C4360" s="40">
        <v>345</v>
      </c>
      <c r="D4360" s="41">
        <v>396283.07</v>
      </c>
      <c r="E4360" s="30">
        <f t="shared" si="91"/>
        <v>1148.646579710145</v>
      </c>
      <c r="F4360">
        <v>12</v>
      </c>
      <c r="G4360">
        <v>2020</v>
      </c>
      <c r="H4360" s="31">
        <f t="shared" si="92"/>
        <v>57.5</v>
      </c>
    </row>
    <row r="4361" spans="1:8">
      <c r="A4361" s="40" t="s">
        <v>377</v>
      </c>
      <c r="B4361" s="40">
        <v>47</v>
      </c>
      <c r="C4361" s="40">
        <v>2767</v>
      </c>
      <c r="D4361" s="41">
        <v>1797732.39</v>
      </c>
      <c r="E4361" s="30">
        <f t="shared" si="91"/>
        <v>649.70451391398626</v>
      </c>
      <c r="F4361">
        <v>12</v>
      </c>
      <c r="G4361">
        <v>2020</v>
      </c>
      <c r="H4361" s="31">
        <f t="shared" si="92"/>
        <v>58.872340425531917</v>
      </c>
    </row>
    <row r="4362" spans="1:8">
      <c r="A4362" s="40" t="s">
        <v>369</v>
      </c>
      <c r="B4362" s="40">
        <v>17</v>
      </c>
      <c r="C4362" s="40">
        <v>1003</v>
      </c>
      <c r="D4362" s="41">
        <v>602304.06000000006</v>
      </c>
      <c r="E4362" s="30">
        <f t="shared" si="91"/>
        <v>600.50255234297117</v>
      </c>
      <c r="F4362">
        <v>12</v>
      </c>
      <c r="G4362">
        <v>2020</v>
      </c>
      <c r="H4362" s="31">
        <f t="shared" si="92"/>
        <v>59</v>
      </c>
    </row>
    <row r="4363" spans="1:8">
      <c r="A4363" s="40" t="s">
        <v>382</v>
      </c>
      <c r="B4363" s="40">
        <v>72</v>
      </c>
      <c r="C4363" s="40">
        <v>4297</v>
      </c>
      <c r="D4363" s="41">
        <v>2265422.54</v>
      </c>
      <c r="E4363" s="30">
        <f t="shared" si="91"/>
        <v>527.21027228298817</v>
      </c>
      <c r="F4363">
        <v>12</v>
      </c>
      <c r="G4363">
        <v>2020</v>
      </c>
      <c r="H4363" s="31">
        <f t="shared" si="92"/>
        <v>59.680555555555557</v>
      </c>
    </row>
    <row r="4364" spans="1:8">
      <c r="A4364" s="40" t="s">
        <v>402</v>
      </c>
      <c r="B4364" s="40">
        <v>3</v>
      </c>
      <c r="C4364" s="40">
        <v>196</v>
      </c>
      <c r="D4364" s="41">
        <v>64994.55</v>
      </c>
      <c r="E4364" s="30">
        <f t="shared" si="91"/>
        <v>331.60484693877555</v>
      </c>
      <c r="F4364">
        <v>12</v>
      </c>
      <c r="G4364">
        <v>2020</v>
      </c>
      <c r="H4364" s="31">
        <f t="shared" si="92"/>
        <v>65.333333333333329</v>
      </c>
    </row>
    <row r="4365" spans="1:8">
      <c r="A4365" s="40" t="s">
        <v>354</v>
      </c>
      <c r="B4365" s="40">
        <v>28</v>
      </c>
      <c r="C4365" s="40">
        <v>1841</v>
      </c>
      <c r="D4365" s="41">
        <v>750704.5</v>
      </c>
      <c r="E4365" s="30">
        <f t="shared" si="91"/>
        <v>407.76996197718631</v>
      </c>
      <c r="F4365">
        <v>12</v>
      </c>
      <c r="G4365">
        <v>2020</v>
      </c>
      <c r="H4365" s="31">
        <f t="shared" si="92"/>
        <v>65.75</v>
      </c>
    </row>
    <row r="4366" spans="1:8">
      <c r="A4366" s="40" t="s">
        <v>385</v>
      </c>
      <c r="B4366" s="40">
        <v>59</v>
      </c>
      <c r="C4366" s="40">
        <v>3964</v>
      </c>
      <c r="D4366" s="41">
        <v>2069754.75</v>
      </c>
      <c r="E4366" s="30">
        <f t="shared" si="91"/>
        <v>522.1379288597376</v>
      </c>
      <c r="F4366">
        <v>12</v>
      </c>
      <c r="G4366">
        <v>2020</v>
      </c>
      <c r="H4366" s="31">
        <f t="shared" si="92"/>
        <v>67.186440677966104</v>
      </c>
    </row>
    <row r="4367" spans="1:8">
      <c r="A4367" s="40" t="s">
        <v>379</v>
      </c>
      <c r="B4367" s="40">
        <v>153</v>
      </c>
      <c r="C4367" s="40">
        <v>10430</v>
      </c>
      <c r="D4367" s="41">
        <v>8364545.0999999996</v>
      </c>
      <c r="E4367" s="30">
        <f t="shared" si="91"/>
        <v>801.96980824544585</v>
      </c>
      <c r="F4367">
        <v>12</v>
      </c>
      <c r="G4367">
        <v>2020</v>
      </c>
      <c r="H4367" s="31">
        <f t="shared" si="92"/>
        <v>68.169934640522882</v>
      </c>
    </row>
    <row r="4368" spans="1:8">
      <c r="A4368" s="40" t="s">
        <v>260</v>
      </c>
      <c r="B4368" s="40">
        <v>31</v>
      </c>
      <c r="C4368" s="40">
        <v>2141</v>
      </c>
      <c r="D4368" s="41">
        <v>910180.29</v>
      </c>
      <c r="E4368" s="30">
        <f t="shared" si="91"/>
        <v>425.11923867351709</v>
      </c>
      <c r="F4368">
        <v>12</v>
      </c>
      <c r="G4368">
        <v>2020</v>
      </c>
      <c r="H4368" s="31">
        <f t="shared" si="92"/>
        <v>69.064516129032256</v>
      </c>
    </row>
    <row r="4369" spans="1:8">
      <c r="A4369" s="40" t="s">
        <v>395</v>
      </c>
      <c r="B4369" s="40">
        <v>51</v>
      </c>
      <c r="C4369" s="40">
        <v>3635</v>
      </c>
      <c r="D4369" s="41">
        <v>1785069.59</v>
      </c>
      <c r="E4369" s="30">
        <f t="shared" si="91"/>
        <v>491.07829160935353</v>
      </c>
      <c r="F4369">
        <v>12</v>
      </c>
      <c r="G4369">
        <v>2020</v>
      </c>
      <c r="H4369" s="31">
        <f t="shared" si="92"/>
        <v>71.274509803921575</v>
      </c>
    </row>
    <row r="4370" spans="1:8">
      <c r="A4370" s="40" t="s">
        <v>398</v>
      </c>
      <c r="B4370" s="40">
        <v>3</v>
      </c>
      <c r="C4370" s="40">
        <v>216</v>
      </c>
      <c r="D4370" s="41">
        <v>206518.78</v>
      </c>
      <c r="E4370" s="30">
        <f t="shared" si="91"/>
        <v>956.10546296296297</v>
      </c>
      <c r="F4370">
        <v>12</v>
      </c>
      <c r="G4370">
        <v>2020</v>
      </c>
      <c r="H4370" s="31">
        <f t="shared" si="92"/>
        <v>72</v>
      </c>
    </row>
    <row r="4371" spans="1:8">
      <c r="A4371" s="40" t="s">
        <v>390</v>
      </c>
      <c r="B4371" s="40">
        <v>86</v>
      </c>
      <c r="C4371" s="40">
        <v>6309</v>
      </c>
      <c r="D4371" s="41">
        <v>2042408.05</v>
      </c>
      <c r="E4371" s="30">
        <f t="shared" si="91"/>
        <v>323.72928356316373</v>
      </c>
      <c r="F4371">
        <v>12</v>
      </c>
      <c r="G4371">
        <v>2020</v>
      </c>
      <c r="H4371" s="31">
        <f t="shared" si="92"/>
        <v>73.360465116279073</v>
      </c>
    </row>
    <row r="4372" spans="1:8">
      <c r="A4372" s="40" t="s">
        <v>389</v>
      </c>
      <c r="B4372" s="40">
        <v>12</v>
      </c>
      <c r="C4372" s="40">
        <v>926</v>
      </c>
      <c r="D4372" s="41">
        <v>601105.18999999994</v>
      </c>
      <c r="E4372" s="30">
        <f t="shared" ref="E4372:E4435" si="93">D4372/C4372</f>
        <v>649.14167386609063</v>
      </c>
      <c r="F4372">
        <v>12</v>
      </c>
      <c r="G4372">
        <v>2020</v>
      </c>
      <c r="H4372" s="31">
        <f t="shared" si="92"/>
        <v>77.166666666666671</v>
      </c>
    </row>
    <row r="4373" spans="1:8">
      <c r="A4373" s="40" t="s">
        <v>399</v>
      </c>
      <c r="B4373" s="40">
        <v>13</v>
      </c>
      <c r="C4373" s="40">
        <v>1028</v>
      </c>
      <c r="D4373" s="41">
        <v>741969.95</v>
      </c>
      <c r="E4373" s="30">
        <f t="shared" si="93"/>
        <v>721.76065175097267</v>
      </c>
      <c r="F4373">
        <v>12</v>
      </c>
      <c r="G4373">
        <v>2020</v>
      </c>
      <c r="H4373" s="31">
        <f t="shared" si="92"/>
        <v>79.07692307692308</v>
      </c>
    </row>
    <row r="4374" spans="1:8">
      <c r="A4374" s="40" t="s">
        <v>408</v>
      </c>
      <c r="B4374" s="40">
        <v>16</v>
      </c>
      <c r="C4374" s="40">
        <v>1275</v>
      </c>
      <c r="D4374" s="41">
        <v>1727553.92</v>
      </c>
      <c r="E4374" s="30">
        <f t="shared" si="93"/>
        <v>1354.9442509803921</v>
      </c>
      <c r="F4374">
        <v>12</v>
      </c>
      <c r="G4374">
        <v>2020</v>
      </c>
      <c r="H4374" s="31">
        <f t="shared" si="92"/>
        <v>79.6875</v>
      </c>
    </row>
    <row r="4375" spans="1:8">
      <c r="A4375" s="40" t="s">
        <v>387</v>
      </c>
      <c r="B4375" s="40">
        <v>9</v>
      </c>
      <c r="C4375" s="40">
        <v>744</v>
      </c>
      <c r="D4375" s="41">
        <v>906136.47</v>
      </c>
      <c r="E4375" s="30">
        <f t="shared" si="93"/>
        <v>1217.9253629032257</v>
      </c>
      <c r="F4375">
        <v>12</v>
      </c>
      <c r="G4375">
        <v>2020</v>
      </c>
      <c r="H4375" s="31">
        <f t="shared" si="92"/>
        <v>82.666666666666671</v>
      </c>
    </row>
    <row r="4376" spans="1:8">
      <c r="A4376" s="40" t="s">
        <v>394</v>
      </c>
      <c r="B4376" s="40">
        <v>17</v>
      </c>
      <c r="C4376" s="40">
        <v>1423</v>
      </c>
      <c r="D4376" s="41">
        <v>1618902.87</v>
      </c>
      <c r="E4376" s="30">
        <f t="shared" si="93"/>
        <v>1137.6689177793396</v>
      </c>
      <c r="F4376">
        <v>12</v>
      </c>
      <c r="G4376">
        <v>2020</v>
      </c>
      <c r="H4376" s="31">
        <f t="shared" si="92"/>
        <v>83.705882352941174</v>
      </c>
    </row>
    <row r="4377" spans="1:8">
      <c r="A4377" s="40" t="s">
        <v>391</v>
      </c>
      <c r="B4377" s="40">
        <v>10</v>
      </c>
      <c r="C4377" s="40">
        <v>840</v>
      </c>
      <c r="D4377" s="41">
        <v>758137.08</v>
      </c>
      <c r="E4377" s="30">
        <f t="shared" si="93"/>
        <v>902.54414285714279</v>
      </c>
      <c r="F4377">
        <v>12</v>
      </c>
      <c r="G4377">
        <v>2020</v>
      </c>
      <c r="H4377" s="31">
        <f t="shared" si="92"/>
        <v>84</v>
      </c>
    </row>
    <row r="4378" spans="1:8">
      <c r="A4378" s="40" t="s">
        <v>392</v>
      </c>
      <c r="B4378" s="40">
        <v>26</v>
      </c>
      <c r="C4378" s="40">
        <v>2266</v>
      </c>
      <c r="D4378" s="41">
        <v>1334120.55</v>
      </c>
      <c r="E4378" s="30">
        <f t="shared" si="93"/>
        <v>588.75575904677851</v>
      </c>
      <c r="F4378">
        <v>12</v>
      </c>
      <c r="G4378">
        <v>2020</v>
      </c>
      <c r="H4378" s="31">
        <f t="shared" si="92"/>
        <v>87.15384615384616</v>
      </c>
    </row>
    <row r="4379" spans="1:8">
      <c r="A4379" s="40" t="s">
        <v>393</v>
      </c>
      <c r="B4379" s="40">
        <v>38</v>
      </c>
      <c r="C4379" s="40">
        <v>3565</v>
      </c>
      <c r="D4379" s="41">
        <v>2692944.56</v>
      </c>
      <c r="E4379" s="30">
        <f t="shared" si="93"/>
        <v>755.38416830294534</v>
      </c>
      <c r="F4379">
        <v>12</v>
      </c>
      <c r="G4379">
        <v>2020</v>
      </c>
      <c r="H4379" s="31">
        <f t="shared" si="92"/>
        <v>93.815789473684205</v>
      </c>
    </row>
    <row r="4380" spans="1:8">
      <c r="A4380" s="40" t="s">
        <v>384</v>
      </c>
      <c r="B4380" s="40">
        <v>4</v>
      </c>
      <c r="C4380" s="40">
        <v>379</v>
      </c>
      <c r="D4380" s="41">
        <v>204450.22</v>
      </c>
      <c r="E4380" s="30">
        <f t="shared" si="93"/>
        <v>539.44649076517146</v>
      </c>
      <c r="F4380">
        <v>12</v>
      </c>
      <c r="G4380">
        <v>2020</v>
      </c>
      <c r="H4380" s="31">
        <f t="shared" si="92"/>
        <v>94.75</v>
      </c>
    </row>
    <row r="4381" spans="1:8">
      <c r="A4381" s="40" t="s">
        <v>397</v>
      </c>
      <c r="B4381" s="40">
        <v>61</v>
      </c>
      <c r="C4381" s="40">
        <v>6059</v>
      </c>
      <c r="D4381" s="41">
        <v>5051666.12</v>
      </c>
      <c r="E4381" s="30">
        <f t="shared" si="93"/>
        <v>833.74585245089952</v>
      </c>
      <c r="F4381">
        <v>12</v>
      </c>
      <c r="G4381">
        <v>2020</v>
      </c>
      <c r="H4381" s="31">
        <f t="shared" si="92"/>
        <v>99.327868852459019</v>
      </c>
    </row>
    <row r="4382" spans="1:8">
      <c r="A4382" s="40" t="s">
        <v>366</v>
      </c>
      <c r="B4382" s="40">
        <v>256</v>
      </c>
      <c r="C4382" s="40">
        <v>25460</v>
      </c>
      <c r="D4382" s="41">
        <v>17715895.039999999</v>
      </c>
      <c r="E4382" s="30">
        <f t="shared" si="93"/>
        <v>695.83248389630785</v>
      </c>
      <c r="F4382">
        <v>12</v>
      </c>
      <c r="G4382">
        <v>2020</v>
      </c>
      <c r="H4382" s="31">
        <f t="shared" si="92"/>
        <v>99.453125</v>
      </c>
    </row>
    <row r="4383" spans="1:8">
      <c r="A4383" s="40" t="s">
        <v>396</v>
      </c>
      <c r="B4383" s="40">
        <v>82</v>
      </c>
      <c r="C4383" s="40">
        <v>8282</v>
      </c>
      <c r="D4383" s="41">
        <v>5309819.45</v>
      </c>
      <c r="E4383" s="30">
        <f t="shared" si="93"/>
        <v>641.12768051195371</v>
      </c>
      <c r="F4383">
        <v>12</v>
      </c>
      <c r="G4383">
        <v>2020</v>
      </c>
      <c r="H4383" s="31">
        <f t="shared" si="92"/>
        <v>101</v>
      </c>
    </row>
    <row r="4384" spans="1:8">
      <c r="A4384" s="40" t="s">
        <v>403</v>
      </c>
      <c r="B4384" s="40">
        <v>271</v>
      </c>
      <c r="C4384" s="40">
        <v>27431</v>
      </c>
      <c r="D4384" s="41">
        <v>9172496.0999999996</v>
      </c>
      <c r="E4384" s="30">
        <f t="shared" si="93"/>
        <v>334.38431336808719</v>
      </c>
      <c r="F4384">
        <v>12</v>
      </c>
      <c r="G4384">
        <v>2020</v>
      </c>
      <c r="H4384" s="31">
        <f t="shared" si="92"/>
        <v>101.22140221402213</v>
      </c>
    </row>
    <row r="4385" spans="1:8">
      <c r="A4385" s="40" t="s">
        <v>461</v>
      </c>
      <c r="B4385" s="40">
        <v>3</v>
      </c>
      <c r="C4385" s="40">
        <v>324</v>
      </c>
      <c r="D4385" s="41">
        <v>195977.61</v>
      </c>
      <c r="E4385" s="30">
        <f t="shared" si="93"/>
        <v>604.86916666666662</v>
      </c>
      <c r="F4385">
        <v>12</v>
      </c>
      <c r="G4385">
        <v>2020</v>
      </c>
      <c r="H4385" s="31">
        <f t="shared" si="92"/>
        <v>108</v>
      </c>
    </row>
    <row r="4386" spans="1:8">
      <c r="A4386" s="40" t="s">
        <v>417</v>
      </c>
      <c r="B4386" s="40">
        <v>41</v>
      </c>
      <c r="C4386" s="40">
        <v>4957</v>
      </c>
      <c r="D4386" s="41">
        <v>3648165.28</v>
      </c>
      <c r="E4386" s="30">
        <f t="shared" si="93"/>
        <v>735.96233205567876</v>
      </c>
      <c r="F4386">
        <v>12</v>
      </c>
      <c r="G4386">
        <v>2020</v>
      </c>
      <c r="H4386" s="31">
        <f t="shared" si="92"/>
        <v>120.90243902439025</v>
      </c>
    </row>
    <row r="4387" spans="1:8">
      <c r="A4387" s="40" t="s">
        <v>405</v>
      </c>
      <c r="B4387" s="40">
        <v>54</v>
      </c>
      <c r="C4387" s="40">
        <v>6594</v>
      </c>
      <c r="D4387" s="41">
        <v>5835625.8700000001</v>
      </c>
      <c r="E4387" s="30">
        <f t="shared" si="93"/>
        <v>884.9902744919624</v>
      </c>
      <c r="F4387">
        <v>12</v>
      </c>
      <c r="G4387">
        <v>2020</v>
      </c>
      <c r="H4387" s="31">
        <f t="shared" si="92"/>
        <v>122.11111111111111</v>
      </c>
    </row>
    <row r="4388" spans="1:8">
      <c r="A4388" s="40" t="s">
        <v>406</v>
      </c>
      <c r="B4388" s="40">
        <v>7</v>
      </c>
      <c r="C4388" s="40">
        <v>881</v>
      </c>
      <c r="D4388" s="41">
        <v>741939.77</v>
      </c>
      <c r="E4388" s="30">
        <f t="shared" si="93"/>
        <v>842.1563791146425</v>
      </c>
      <c r="F4388">
        <v>12</v>
      </c>
      <c r="G4388">
        <v>2020</v>
      </c>
      <c r="H4388" s="31">
        <f t="shared" si="92"/>
        <v>125.85714285714286</v>
      </c>
    </row>
    <row r="4389" spans="1:8">
      <c r="A4389" s="40" t="s">
        <v>404</v>
      </c>
      <c r="B4389" s="40">
        <v>42</v>
      </c>
      <c r="C4389" s="40">
        <v>5392</v>
      </c>
      <c r="D4389" s="41">
        <v>4053719.72</v>
      </c>
      <c r="E4389" s="30">
        <f t="shared" si="93"/>
        <v>751.80261869436208</v>
      </c>
      <c r="F4389">
        <v>12</v>
      </c>
      <c r="G4389">
        <v>2020</v>
      </c>
      <c r="H4389" s="31">
        <f t="shared" si="92"/>
        <v>128.38095238095238</v>
      </c>
    </row>
    <row r="4390" spans="1:8">
      <c r="A4390" s="40" t="s">
        <v>415</v>
      </c>
      <c r="B4390" s="40">
        <v>6</v>
      </c>
      <c r="C4390" s="40">
        <v>974</v>
      </c>
      <c r="D4390" s="41">
        <v>872827.79</v>
      </c>
      <c r="E4390" s="30">
        <f t="shared" si="93"/>
        <v>896.12709445585222</v>
      </c>
      <c r="F4390">
        <v>12</v>
      </c>
      <c r="G4390">
        <v>2020</v>
      </c>
      <c r="H4390" s="31">
        <f t="shared" si="92"/>
        <v>162.33333333333334</v>
      </c>
    </row>
    <row r="4391" spans="1:8">
      <c r="A4391" s="40" t="s">
        <v>401</v>
      </c>
      <c r="B4391" s="40">
        <v>14</v>
      </c>
      <c r="C4391" s="40">
        <v>2331</v>
      </c>
      <c r="D4391" s="41">
        <v>1294977.77</v>
      </c>
      <c r="E4391" s="30">
        <f t="shared" si="93"/>
        <v>555.54601887601893</v>
      </c>
      <c r="F4391">
        <v>12</v>
      </c>
      <c r="G4391">
        <v>2020</v>
      </c>
      <c r="H4391" s="31">
        <f t="shared" si="92"/>
        <v>166.5</v>
      </c>
    </row>
    <row r="4392" spans="1:8">
      <c r="A4392" s="40" t="s">
        <v>412</v>
      </c>
      <c r="B4392" s="40">
        <v>3</v>
      </c>
      <c r="C4392" s="40">
        <v>502</v>
      </c>
      <c r="D4392" s="41">
        <v>265526.83</v>
      </c>
      <c r="E4392" s="30">
        <f t="shared" si="93"/>
        <v>528.93790836653386</v>
      </c>
      <c r="F4392">
        <v>12</v>
      </c>
      <c r="G4392">
        <v>2020</v>
      </c>
      <c r="H4392" s="31">
        <f t="shared" si="92"/>
        <v>167.33333333333334</v>
      </c>
    </row>
    <row r="4393" spans="1:8">
      <c r="A4393" s="40" t="s">
        <v>410</v>
      </c>
      <c r="B4393" s="40">
        <v>8</v>
      </c>
      <c r="C4393" s="40">
        <v>1379</v>
      </c>
      <c r="D4393" s="41">
        <v>935203.9</v>
      </c>
      <c r="E4393" s="30">
        <f t="shared" si="93"/>
        <v>678.17541696881801</v>
      </c>
      <c r="F4393">
        <v>12</v>
      </c>
      <c r="G4393">
        <v>2020</v>
      </c>
      <c r="H4393" s="31">
        <f t="shared" si="92"/>
        <v>172.375</v>
      </c>
    </row>
    <row r="4394" spans="1:8">
      <c r="A4394" s="40" t="s">
        <v>409</v>
      </c>
      <c r="B4394" s="40">
        <v>8</v>
      </c>
      <c r="C4394" s="40">
        <v>1431</v>
      </c>
      <c r="D4394" s="41">
        <v>615905.04</v>
      </c>
      <c r="E4394" s="30">
        <f t="shared" si="93"/>
        <v>430.4018448637317</v>
      </c>
      <c r="F4394">
        <v>12</v>
      </c>
      <c r="G4394">
        <v>2020</v>
      </c>
      <c r="H4394" s="31">
        <f t="shared" si="92"/>
        <v>178.875</v>
      </c>
    </row>
    <row r="4395" spans="1:8">
      <c r="A4395" s="40" t="s">
        <v>411</v>
      </c>
      <c r="B4395" s="40">
        <v>107</v>
      </c>
      <c r="C4395" s="40">
        <v>21664</v>
      </c>
      <c r="D4395" s="41">
        <v>10376391.85</v>
      </c>
      <c r="E4395" s="30">
        <f t="shared" si="93"/>
        <v>478.96934314992615</v>
      </c>
      <c r="F4395">
        <v>12</v>
      </c>
      <c r="G4395">
        <v>2020</v>
      </c>
      <c r="H4395" s="31">
        <f t="shared" si="92"/>
        <v>202.46728971962617</v>
      </c>
    </row>
    <row r="4396" spans="1:8">
      <c r="A4396" s="40" t="s">
        <v>416</v>
      </c>
      <c r="B4396" s="40">
        <v>3</v>
      </c>
      <c r="C4396" s="40">
        <v>616</v>
      </c>
      <c r="D4396" s="41">
        <v>240065.57</v>
      </c>
      <c r="E4396" s="30">
        <f t="shared" si="93"/>
        <v>389.7168344155844</v>
      </c>
      <c r="F4396">
        <v>12</v>
      </c>
      <c r="G4396">
        <v>2020</v>
      </c>
      <c r="H4396" s="31">
        <f t="shared" si="92"/>
        <v>205.33333333333334</v>
      </c>
    </row>
    <row r="4397" spans="1:8">
      <c r="A4397" s="40" t="s">
        <v>414</v>
      </c>
      <c r="B4397" s="40">
        <v>3</v>
      </c>
      <c r="C4397" s="40">
        <v>719</v>
      </c>
      <c r="D4397" s="41">
        <v>693968.5</v>
      </c>
      <c r="E4397" s="30">
        <f t="shared" si="93"/>
        <v>965.18567454798335</v>
      </c>
      <c r="F4397">
        <v>12</v>
      </c>
      <c r="G4397">
        <v>2020</v>
      </c>
      <c r="H4397" s="31">
        <f t="shared" si="92"/>
        <v>239.66666666666666</v>
      </c>
    </row>
    <row r="4398" spans="1:8">
      <c r="A4398" s="40" t="s">
        <v>413</v>
      </c>
      <c r="B4398" s="40">
        <v>25</v>
      </c>
      <c r="C4398" s="40">
        <v>6029</v>
      </c>
      <c r="D4398" s="41">
        <v>5130348.84</v>
      </c>
      <c r="E4398" s="30">
        <f t="shared" si="93"/>
        <v>850.94523801625473</v>
      </c>
      <c r="F4398">
        <v>12</v>
      </c>
      <c r="G4398">
        <v>2020</v>
      </c>
      <c r="H4398" s="31">
        <f t="shared" si="92"/>
        <v>241.16</v>
      </c>
    </row>
    <row r="4399" spans="1:8">
      <c r="A4399" s="40" t="s">
        <v>407</v>
      </c>
      <c r="B4399" s="40">
        <v>2</v>
      </c>
      <c r="C4399" s="40">
        <v>579</v>
      </c>
      <c r="D4399" s="41">
        <v>380769.89</v>
      </c>
      <c r="E4399" s="30">
        <f t="shared" si="93"/>
        <v>657.63366148531952</v>
      </c>
      <c r="F4399">
        <v>12</v>
      </c>
      <c r="G4399">
        <v>2020</v>
      </c>
      <c r="H4399" s="31">
        <f t="shared" si="92"/>
        <v>289.5</v>
      </c>
    </row>
    <row r="4400" spans="1:8">
      <c r="A4400" s="40" t="s">
        <v>421</v>
      </c>
      <c r="B4400" s="40">
        <v>3</v>
      </c>
      <c r="C4400" s="40">
        <v>1513</v>
      </c>
      <c r="D4400" s="41">
        <v>1353119.33</v>
      </c>
      <c r="E4400" s="30">
        <f t="shared" si="93"/>
        <v>894.3287045604759</v>
      </c>
      <c r="F4400">
        <v>12</v>
      </c>
      <c r="G4400">
        <v>2020</v>
      </c>
      <c r="H4400" s="31">
        <f t="shared" si="92"/>
        <v>504.33333333333331</v>
      </c>
    </row>
    <row r="4401" spans="1:8">
      <c r="A4401" s="40" t="s">
        <v>418</v>
      </c>
      <c r="B4401" s="40">
        <v>7</v>
      </c>
      <c r="C4401" s="40">
        <v>3871</v>
      </c>
      <c r="D4401" s="41">
        <v>1958919.26</v>
      </c>
      <c r="E4401" s="30">
        <f t="shared" si="93"/>
        <v>506.04992508395765</v>
      </c>
      <c r="F4401">
        <v>12</v>
      </c>
      <c r="G4401">
        <v>2020</v>
      </c>
      <c r="H4401" s="31">
        <f t="shared" si="92"/>
        <v>553</v>
      </c>
    </row>
    <row r="4402" spans="1:8">
      <c r="A4402" s="40" t="s">
        <v>422</v>
      </c>
      <c r="B4402" s="40">
        <v>9</v>
      </c>
      <c r="C4402" s="40">
        <v>4988</v>
      </c>
      <c r="D4402" s="41">
        <v>4043394.74</v>
      </c>
      <c r="E4402" s="30">
        <f t="shared" si="93"/>
        <v>810.62444667201282</v>
      </c>
      <c r="F4402">
        <v>12</v>
      </c>
      <c r="G4402">
        <v>2020</v>
      </c>
      <c r="H4402" s="31">
        <f t="shared" si="92"/>
        <v>554.22222222222217</v>
      </c>
    </row>
    <row r="4403" spans="1:8">
      <c r="A4403" s="40" t="s">
        <v>419</v>
      </c>
      <c r="B4403" s="40">
        <v>83</v>
      </c>
      <c r="C4403" s="40">
        <v>56435</v>
      </c>
      <c r="D4403" s="41">
        <v>33345678.77</v>
      </c>
      <c r="E4403" s="30">
        <f t="shared" si="93"/>
        <v>590.8687653052184</v>
      </c>
      <c r="F4403">
        <v>12</v>
      </c>
      <c r="G4403">
        <v>2020</v>
      </c>
      <c r="H4403" s="31">
        <f t="shared" si="92"/>
        <v>679.93975903614455</v>
      </c>
    </row>
    <row r="4404" spans="1:8">
      <c r="A4404" s="40" t="s">
        <v>420</v>
      </c>
      <c r="B4404" s="40">
        <v>5</v>
      </c>
      <c r="C4404" s="40">
        <v>4021</v>
      </c>
      <c r="D4404" s="41">
        <v>3876824.12</v>
      </c>
      <c r="E4404" s="30">
        <f t="shared" si="93"/>
        <v>964.14427256901274</v>
      </c>
      <c r="F4404">
        <v>12</v>
      </c>
      <c r="G4404">
        <v>2020</v>
      </c>
      <c r="H4404" s="31">
        <f t="shared" si="92"/>
        <v>804.2</v>
      </c>
    </row>
    <row r="4405" spans="1:8">
      <c r="A4405" s="40" t="s">
        <v>423</v>
      </c>
      <c r="B4405" s="40">
        <v>6</v>
      </c>
      <c r="C4405" s="40">
        <v>7160</v>
      </c>
      <c r="D4405" s="41">
        <v>5794632.4500000002</v>
      </c>
      <c r="E4405" s="30">
        <f t="shared" si="93"/>
        <v>809.30620810055871</v>
      </c>
      <c r="F4405">
        <v>12</v>
      </c>
      <c r="G4405">
        <v>2020</v>
      </c>
      <c r="H4405" s="31">
        <f t="shared" si="92"/>
        <v>1193.3333333333333</v>
      </c>
    </row>
    <row r="4406" spans="1:8">
      <c r="A4406" s="1" t="s">
        <v>488</v>
      </c>
      <c r="B4406">
        <v>1</v>
      </c>
      <c r="C4406">
        <v>1</v>
      </c>
      <c r="D4406" s="30">
        <v>365</v>
      </c>
      <c r="E4406" s="30">
        <f t="shared" si="93"/>
        <v>365</v>
      </c>
      <c r="F4406">
        <v>12</v>
      </c>
      <c r="G4406">
        <v>2021</v>
      </c>
      <c r="H4406" s="31">
        <f t="shared" si="92"/>
        <v>1</v>
      </c>
    </row>
    <row r="4407" spans="1:8">
      <c r="A4407" s="1" t="s">
        <v>158</v>
      </c>
      <c r="B4407">
        <v>1</v>
      </c>
      <c r="C4407">
        <v>1</v>
      </c>
      <c r="D4407" s="30">
        <v>365</v>
      </c>
      <c r="E4407" s="30">
        <f t="shared" si="93"/>
        <v>365</v>
      </c>
      <c r="F4407">
        <v>12</v>
      </c>
      <c r="G4407">
        <v>2021</v>
      </c>
      <c r="H4407" s="31">
        <f t="shared" si="92"/>
        <v>1</v>
      </c>
    </row>
    <row r="4408" spans="1:8">
      <c r="A4408" s="1" t="s">
        <v>485</v>
      </c>
      <c r="B4408">
        <v>1</v>
      </c>
      <c r="C4408">
        <v>1</v>
      </c>
      <c r="D4408" s="30">
        <v>375.54</v>
      </c>
      <c r="E4408" s="30">
        <f t="shared" si="93"/>
        <v>375.54</v>
      </c>
      <c r="F4408">
        <v>12</v>
      </c>
      <c r="G4408">
        <v>2021</v>
      </c>
      <c r="H4408" s="31">
        <f t="shared" si="92"/>
        <v>1</v>
      </c>
    </row>
    <row r="4409" spans="1:8">
      <c r="A4409" s="1" t="s">
        <v>233</v>
      </c>
      <c r="B4409">
        <v>2</v>
      </c>
      <c r="C4409">
        <v>3</v>
      </c>
      <c r="D4409" s="30">
        <v>5268.45</v>
      </c>
      <c r="E4409" s="30">
        <f t="shared" si="93"/>
        <v>1756.1499999999999</v>
      </c>
      <c r="F4409">
        <v>12</v>
      </c>
      <c r="G4409">
        <v>2021</v>
      </c>
      <c r="H4409" s="31">
        <f t="shared" si="92"/>
        <v>1.5</v>
      </c>
    </row>
    <row r="4410" spans="1:8">
      <c r="A4410" s="1" t="s">
        <v>170</v>
      </c>
      <c r="B4410">
        <v>2</v>
      </c>
      <c r="C4410">
        <v>3</v>
      </c>
      <c r="D4410" s="30">
        <v>2125.02</v>
      </c>
      <c r="E4410" s="30">
        <f t="shared" si="93"/>
        <v>708.34</v>
      </c>
      <c r="F4410">
        <v>12</v>
      </c>
      <c r="G4410">
        <v>2021</v>
      </c>
      <c r="H4410" s="31">
        <f t="shared" si="92"/>
        <v>1.5</v>
      </c>
    </row>
    <row r="4411" spans="1:8">
      <c r="A4411" s="1" t="s">
        <v>505</v>
      </c>
      <c r="B4411">
        <v>1</v>
      </c>
      <c r="C4411">
        <v>2</v>
      </c>
      <c r="D4411" s="30">
        <v>274</v>
      </c>
      <c r="E4411" s="30">
        <f t="shared" si="93"/>
        <v>137</v>
      </c>
      <c r="F4411">
        <v>12</v>
      </c>
      <c r="G4411">
        <v>2021</v>
      </c>
      <c r="H4411" s="31">
        <f t="shared" si="92"/>
        <v>2</v>
      </c>
    </row>
    <row r="4412" spans="1:8">
      <c r="A4412" s="1" t="s">
        <v>465</v>
      </c>
      <c r="B4412">
        <v>1</v>
      </c>
      <c r="C4412">
        <v>2</v>
      </c>
      <c r="D4412" s="30">
        <v>730</v>
      </c>
      <c r="E4412" s="30">
        <f t="shared" si="93"/>
        <v>365</v>
      </c>
      <c r="F4412">
        <v>12</v>
      </c>
      <c r="G4412">
        <v>2021</v>
      </c>
      <c r="H4412" s="31">
        <f t="shared" si="92"/>
        <v>2</v>
      </c>
    </row>
    <row r="4413" spans="1:8">
      <c r="A4413" s="1" t="s">
        <v>232</v>
      </c>
      <c r="B4413">
        <v>1</v>
      </c>
      <c r="C4413">
        <v>2</v>
      </c>
      <c r="D4413" s="30">
        <v>765</v>
      </c>
      <c r="E4413" s="30">
        <f t="shared" si="93"/>
        <v>382.5</v>
      </c>
      <c r="F4413">
        <v>12</v>
      </c>
      <c r="G4413">
        <v>2021</v>
      </c>
      <c r="H4413" s="31">
        <f t="shared" si="92"/>
        <v>2</v>
      </c>
    </row>
    <row r="4414" spans="1:8">
      <c r="A4414" s="1" t="s">
        <v>506</v>
      </c>
      <c r="B4414">
        <v>1</v>
      </c>
      <c r="C4414">
        <v>2</v>
      </c>
      <c r="D4414" s="30">
        <v>2450</v>
      </c>
      <c r="E4414" s="30">
        <f t="shared" si="93"/>
        <v>1225</v>
      </c>
      <c r="F4414">
        <v>12</v>
      </c>
      <c r="G4414">
        <v>2021</v>
      </c>
      <c r="H4414" s="31">
        <f t="shared" si="92"/>
        <v>2</v>
      </c>
    </row>
    <row r="4415" spans="1:8">
      <c r="A4415" s="1" t="s">
        <v>470</v>
      </c>
      <c r="B4415">
        <v>3</v>
      </c>
      <c r="C4415">
        <v>6</v>
      </c>
      <c r="D4415" s="30">
        <v>1886</v>
      </c>
      <c r="E4415" s="30">
        <f t="shared" si="93"/>
        <v>314.33333333333331</v>
      </c>
      <c r="F4415">
        <v>12</v>
      </c>
      <c r="G4415">
        <v>2021</v>
      </c>
      <c r="H4415" s="31">
        <f t="shared" si="92"/>
        <v>2</v>
      </c>
    </row>
    <row r="4416" spans="1:8">
      <c r="A4416" s="1" t="s">
        <v>472</v>
      </c>
      <c r="B4416">
        <v>1</v>
      </c>
      <c r="C4416">
        <v>2</v>
      </c>
      <c r="D4416" s="30">
        <v>730</v>
      </c>
      <c r="E4416" s="30">
        <f t="shared" si="93"/>
        <v>365</v>
      </c>
      <c r="F4416">
        <v>12</v>
      </c>
      <c r="G4416">
        <v>2021</v>
      </c>
      <c r="H4416" s="31">
        <f t="shared" si="92"/>
        <v>2</v>
      </c>
    </row>
    <row r="4417" spans="1:8">
      <c r="A4417" s="1" t="s">
        <v>464</v>
      </c>
      <c r="B4417">
        <v>4</v>
      </c>
      <c r="C4417">
        <v>9</v>
      </c>
      <c r="D4417" s="30">
        <v>3417</v>
      </c>
      <c r="E4417" s="30">
        <f t="shared" si="93"/>
        <v>379.66666666666669</v>
      </c>
      <c r="F4417">
        <v>12</v>
      </c>
      <c r="G4417">
        <v>2021</v>
      </c>
      <c r="H4417" s="31">
        <f t="shared" si="92"/>
        <v>2.25</v>
      </c>
    </row>
    <row r="4418" spans="1:8">
      <c r="A4418" s="1" t="s">
        <v>491</v>
      </c>
      <c r="B4418">
        <v>5</v>
      </c>
      <c r="C4418">
        <v>12</v>
      </c>
      <c r="D4418" s="30">
        <v>3878</v>
      </c>
      <c r="E4418" s="30">
        <f t="shared" si="93"/>
        <v>323.16666666666669</v>
      </c>
      <c r="F4418">
        <v>12</v>
      </c>
      <c r="G4418">
        <v>2021</v>
      </c>
      <c r="H4418" s="31">
        <f t="shared" si="92"/>
        <v>2.4</v>
      </c>
    </row>
    <row r="4419" spans="1:8">
      <c r="A4419" s="1" t="s">
        <v>212</v>
      </c>
      <c r="B4419">
        <v>9</v>
      </c>
      <c r="C4419">
        <v>22</v>
      </c>
      <c r="D4419" s="30">
        <v>6972</v>
      </c>
      <c r="E4419" s="30">
        <f t="shared" si="93"/>
        <v>316.90909090909093</v>
      </c>
      <c r="F4419">
        <v>12</v>
      </c>
      <c r="G4419">
        <v>2021</v>
      </c>
      <c r="H4419" s="31">
        <f t="shared" si="92"/>
        <v>2.4444444444444446</v>
      </c>
    </row>
    <row r="4420" spans="1:8">
      <c r="A4420" s="1" t="s">
        <v>186</v>
      </c>
      <c r="B4420">
        <v>2</v>
      </c>
      <c r="C4420">
        <v>5</v>
      </c>
      <c r="D4420" s="30">
        <v>1281</v>
      </c>
      <c r="E4420" s="30">
        <f t="shared" si="93"/>
        <v>256.2</v>
      </c>
      <c r="F4420">
        <v>12</v>
      </c>
      <c r="G4420">
        <v>2021</v>
      </c>
      <c r="H4420" s="31">
        <f t="shared" ref="H4420:H4483" si="94">C4420/B4420</f>
        <v>2.5</v>
      </c>
    </row>
    <row r="4421" spans="1:8">
      <c r="A4421" s="1" t="s">
        <v>165</v>
      </c>
      <c r="B4421">
        <v>2</v>
      </c>
      <c r="C4421">
        <v>5</v>
      </c>
      <c r="D4421" s="30">
        <v>1795</v>
      </c>
      <c r="E4421" s="30">
        <f t="shared" si="93"/>
        <v>359</v>
      </c>
      <c r="F4421">
        <v>12</v>
      </c>
      <c r="G4421">
        <v>2021</v>
      </c>
      <c r="H4421" s="31">
        <f t="shared" si="94"/>
        <v>2.5</v>
      </c>
    </row>
    <row r="4422" spans="1:8">
      <c r="A4422" s="1" t="s">
        <v>174</v>
      </c>
      <c r="B4422">
        <v>2</v>
      </c>
      <c r="C4422">
        <v>5</v>
      </c>
      <c r="D4422" s="30">
        <v>1358</v>
      </c>
      <c r="E4422" s="30">
        <f t="shared" si="93"/>
        <v>271.60000000000002</v>
      </c>
      <c r="F4422">
        <v>12</v>
      </c>
      <c r="G4422">
        <v>2021</v>
      </c>
      <c r="H4422" s="31">
        <f t="shared" si="94"/>
        <v>2.5</v>
      </c>
    </row>
    <row r="4423" spans="1:8">
      <c r="A4423" s="1" t="s">
        <v>504</v>
      </c>
      <c r="B4423">
        <v>2</v>
      </c>
      <c r="C4423">
        <v>5</v>
      </c>
      <c r="D4423" s="30">
        <v>2360.56</v>
      </c>
      <c r="E4423" s="30">
        <f t="shared" si="93"/>
        <v>472.11199999999997</v>
      </c>
      <c r="F4423">
        <v>12</v>
      </c>
      <c r="G4423">
        <v>2021</v>
      </c>
      <c r="H4423" s="31">
        <f t="shared" si="94"/>
        <v>2.5</v>
      </c>
    </row>
    <row r="4424" spans="1:8">
      <c r="A4424" s="1" t="s">
        <v>195</v>
      </c>
      <c r="B4424">
        <v>9</v>
      </c>
      <c r="C4424">
        <v>25</v>
      </c>
      <c r="D4424" s="30">
        <v>9990.5</v>
      </c>
      <c r="E4424" s="30">
        <f t="shared" si="93"/>
        <v>399.62</v>
      </c>
      <c r="F4424">
        <v>12</v>
      </c>
      <c r="G4424">
        <v>2021</v>
      </c>
      <c r="H4424" s="31">
        <f t="shared" si="94"/>
        <v>2.7777777777777777</v>
      </c>
    </row>
    <row r="4425" spans="1:8">
      <c r="A4425" s="1" t="s">
        <v>482</v>
      </c>
      <c r="B4425">
        <v>3</v>
      </c>
      <c r="C4425">
        <v>9</v>
      </c>
      <c r="D4425" s="30">
        <v>1681.33</v>
      </c>
      <c r="E4425" s="30">
        <f t="shared" si="93"/>
        <v>186.81444444444443</v>
      </c>
      <c r="F4425">
        <v>12</v>
      </c>
      <c r="G4425">
        <v>2021</v>
      </c>
      <c r="H4425" s="31">
        <f t="shared" si="94"/>
        <v>3</v>
      </c>
    </row>
    <row r="4426" spans="1:8">
      <c r="A4426" s="1" t="s">
        <v>507</v>
      </c>
      <c r="B4426">
        <v>1</v>
      </c>
      <c r="C4426">
        <v>3</v>
      </c>
      <c r="D4426" s="30">
        <v>730</v>
      </c>
      <c r="E4426" s="30">
        <f t="shared" si="93"/>
        <v>243.33333333333334</v>
      </c>
      <c r="F4426">
        <v>12</v>
      </c>
      <c r="G4426">
        <v>2021</v>
      </c>
      <c r="H4426" s="31">
        <f t="shared" si="94"/>
        <v>3</v>
      </c>
    </row>
    <row r="4427" spans="1:8">
      <c r="A4427" s="1" t="s">
        <v>224</v>
      </c>
      <c r="B4427">
        <v>2</v>
      </c>
      <c r="C4427">
        <v>6</v>
      </c>
      <c r="D4427" s="30">
        <v>4480</v>
      </c>
      <c r="E4427" s="30">
        <f t="shared" si="93"/>
        <v>746.66666666666663</v>
      </c>
      <c r="F4427">
        <v>12</v>
      </c>
      <c r="G4427">
        <v>2021</v>
      </c>
      <c r="H4427" s="31">
        <f t="shared" si="94"/>
        <v>3</v>
      </c>
    </row>
    <row r="4428" spans="1:8">
      <c r="A4428" s="1" t="s">
        <v>173</v>
      </c>
      <c r="B4428">
        <v>1</v>
      </c>
      <c r="C4428">
        <v>3</v>
      </c>
      <c r="D4428" s="30">
        <v>1265</v>
      </c>
      <c r="E4428" s="30">
        <f t="shared" si="93"/>
        <v>421.66666666666669</v>
      </c>
      <c r="F4428">
        <v>12</v>
      </c>
      <c r="G4428">
        <v>2021</v>
      </c>
      <c r="H4428" s="31">
        <f t="shared" si="94"/>
        <v>3</v>
      </c>
    </row>
    <row r="4429" spans="1:8">
      <c r="A4429" s="1" t="s">
        <v>503</v>
      </c>
      <c r="B4429">
        <v>1</v>
      </c>
      <c r="C4429">
        <v>3</v>
      </c>
      <c r="D4429" s="30">
        <v>737</v>
      </c>
      <c r="E4429" s="30">
        <f t="shared" si="93"/>
        <v>245.66666666666666</v>
      </c>
      <c r="F4429">
        <v>12</v>
      </c>
      <c r="G4429">
        <v>2021</v>
      </c>
      <c r="H4429" s="31">
        <f t="shared" si="94"/>
        <v>3</v>
      </c>
    </row>
    <row r="4430" spans="1:8">
      <c r="A4430" s="1" t="s">
        <v>508</v>
      </c>
      <c r="B4430">
        <v>4</v>
      </c>
      <c r="C4430">
        <v>12</v>
      </c>
      <c r="D4430" s="30">
        <v>23757.08</v>
      </c>
      <c r="E4430" s="30">
        <f t="shared" si="93"/>
        <v>1979.7566666666669</v>
      </c>
      <c r="F4430">
        <v>12</v>
      </c>
      <c r="G4430">
        <v>2021</v>
      </c>
      <c r="H4430" s="31">
        <f t="shared" si="94"/>
        <v>3</v>
      </c>
    </row>
    <row r="4431" spans="1:8">
      <c r="A4431" s="1" t="s">
        <v>509</v>
      </c>
      <c r="B4431">
        <v>1</v>
      </c>
      <c r="C4431">
        <v>3</v>
      </c>
      <c r="D4431" s="30">
        <v>1095</v>
      </c>
      <c r="E4431" s="30">
        <f t="shared" si="93"/>
        <v>365</v>
      </c>
      <c r="F4431">
        <v>12</v>
      </c>
      <c r="G4431">
        <v>2021</v>
      </c>
      <c r="H4431" s="31">
        <f t="shared" si="94"/>
        <v>3</v>
      </c>
    </row>
    <row r="4432" spans="1:8">
      <c r="A4432" s="1" t="s">
        <v>164</v>
      </c>
      <c r="B4432">
        <v>1</v>
      </c>
      <c r="C4432">
        <v>3</v>
      </c>
      <c r="D4432" s="30">
        <v>1095</v>
      </c>
      <c r="E4432" s="30">
        <f t="shared" si="93"/>
        <v>365</v>
      </c>
      <c r="F4432">
        <v>12</v>
      </c>
      <c r="G4432">
        <v>2021</v>
      </c>
      <c r="H4432" s="31">
        <f t="shared" si="94"/>
        <v>3</v>
      </c>
    </row>
    <row r="4433" spans="1:8">
      <c r="A4433" s="1" t="s">
        <v>479</v>
      </c>
      <c r="B4433">
        <v>1</v>
      </c>
      <c r="C4433">
        <v>3</v>
      </c>
      <c r="D4433" s="30">
        <v>1400</v>
      </c>
      <c r="E4433" s="30">
        <f t="shared" si="93"/>
        <v>466.66666666666669</v>
      </c>
      <c r="F4433">
        <v>12</v>
      </c>
      <c r="G4433">
        <v>2021</v>
      </c>
      <c r="H4433" s="31">
        <f t="shared" si="94"/>
        <v>3</v>
      </c>
    </row>
    <row r="4434" spans="1:8">
      <c r="A4434" s="1" t="s">
        <v>498</v>
      </c>
      <c r="B4434">
        <v>1</v>
      </c>
      <c r="C4434">
        <v>3</v>
      </c>
      <c r="D4434" s="30">
        <v>6500</v>
      </c>
      <c r="E4434" s="30">
        <f t="shared" si="93"/>
        <v>2166.6666666666665</v>
      </c>
      <c r="F4434">
        <v>12</v>
      </c>
      <c r="G4434">
        <v>2021</v>
      </c>
      <c r="H4434" s="31">
        <f t="shared" si="94"/>
        <v>3</v>
      </c>
    </row>
    <row r="4435" spans="1:8">
      <c r="A4435" s="1" t="s">
        <v>192</v>
      </c>
      <c r="B4435">
        <v>19</v>
      </c>
      <c r="C4435">
        <v>57</v>
      </c>
      <c r="D4435" s="30">
        <v>20598.54</v>
      </c>
      <c r="E4435" s="30">
        <f t="shared" si="93"/>
        <v>361.37789473684211</v>
      </c>
      <c r="F4435">
        <v>12</v>
      </c>
      <c r="G4435">
        <v>2021</v>
      </c>
      <c r="H4435" s="31">
        <f t="shared" si="94"/>
        <v>3</v>
      </c>
    </row>
    <row r="4436" spans="1:8">
      <c r="A4436" s="1" t="s">
        <v>430</v>
      </c>
      <c r="B4436">
        <v>9</v>
      </c>
      <c r="C4436">
        <v>28</v>
      </c>
      <c r="D4436" s="30">
        <v>14120.54</v>
      </c>
      <c r="E4436" s="30">
        <f t="shared" ref="E4436:E4499" si="95">D4436/C4436</f>
        <v>504.30500000000001</v>
      </c>
      <c r="F4436">
        <v>12</v>
      </c>
      <c r="G4436">
        <v>2021</v>
      </c>
      <c r="H4436" s="31">
        <f t="shared" si="94"/>
        <v>3.1111111111111112</v>
      </c>
    </row>
    <row r="4437" spans="1:8">
      <c r="A4437" s="1" t="s">
        <v>159</v>
      </c>
      <c r="B4437">
        <v>7</v>
      </c>
      <c r="C4437">
        <v>22</v>
      </c>
      <c r="D4437" s="30">
        <v>6959</v>
      </c>
      <c r="E4437" s="30">
        <f t="shared" si="95"/>
        <v>316.31818181818181</v>
      </c>
      <c r="F4437">
        <v>12</v>
      </c>
      <c r="G4437">
        <v>2021</v>
      </c>
      <c r="H4437" s="31">
        <f t="shared" si="94"/>
        <v>3.1428571428571428</v>
      </c>
    </row>
    <row r="4438" spans="1:8">
      <c r="A4438" s="1" t="s">
        <v>436</v>
      </c>
      <c r="B4438">
        <v>3</v>
      </c>
      <c r="C4438">
        <v>10</v>
      </c>
      <c r="D4438" s="30">
        <v>3361</v>
      </c>
      <c r="E4438" s="30">
        <f t="shared" si="95"/>
        <v>336.1</v>
      </c>
      <c r="F4438">
        <v>12</v>
      </c>
      <c r="G4438">
        <v>2021</v>
      </c>
      <c r="H4438" s="31">
        <f t="shared" si="94"/>
        <v>3.3333333333333335</v>
      </c>
    </row>
    <row r="4439" spans="1:8">
      <c r="A4439" s="1" t="s">
        <v>496</v>
      </c>
      <c r="B4439">
        <v>3</v>
      </c>
      <c r="C4439">
        <v>10</v>
      </c>
      <c r="D4439" s="30">
        <v>2409</v>
      </c>
      <c r="E4439" s="30">
        <f t="shared" si="95"/>
        <v>240.9</v>
      </c>
      <c r="F4439">
        <v>12</v>
      </c>
      <c r="G4439">
        <v>2021</v>
      </c>
      <c r="H4439" s="31">
        <f t="shared" si="94"/>
        <v>3.3333333333333335</v>
      </c>
    </row>
    <row r="4440" spans="1:8">
      <c r="A4440" s="1" t="s">
        <v>480</v>
      </c>
      <c r="B4440">
        <v>2</v>
      </c>
      <c r="C4440">
        <v>7</v>
      </c>
      <c r="D4440" s="30">
        <v>2190</v>
      </c>
      <c r="E4440" s="30">
        <f t="shared" si="95"/>
        <v>312.85714285714283</v>
      </c>
      <c r="F4440">
        <v>12</v>
      </c>
      <c r="G4440">
        <v>2021</v>
      </c>
      <c r="H4440" s="31">
        <f t="shared" si="94"/>
        <v>3.5</v>
      </c>
    </row>
    <row r="4441" spans="1:8">
      <c r="A4441" s="1" t="s">
        <v>241</v>
      </c>
      <c r="B4441">
        <v>5</v>
      </c>
      <c r="C4441">
        <v>18</v>
      </c>
      <c r="D4441" s="30">
        <v>13870.91</v>
      </c>
      <c r="E4441" s="30">
        <f t="shared" si="95"/>
        <v>770.60611111111109</v>
      </c>
      <c r="F4441">
        <v>12</v>
      </c>
      <c r="G4441">
        <v>2021</v>
      </c>
      <c r="H4441" s="31">
        <f t="shared" si="94"/>
        <v>3.6</v>
      </c>
    </row>
    <row r="4442" spans="1:8">
      <c r="A4442" s="1" t="s">
        <v>500</v>
      </c>
      <c r="B4442">
        <v>10</v>
      </c>
      <c r="C4442">
        <v>37</v>
      </c>
      <c r="D4442" s="30">
        <v>12737</v>
      </c>
      <c r="E4442" s="30">
        <f t="shared" si="95"/>
        <v>344.24324324324323</v>
      </c>
      <c r="F4442">
        <v>12</v>
      </c>
      <c r="G4442">
        <v>2021</v>
      </c>
      <c r="H4442" s="31">
        <f t="shared" si="94"/>
        <v>3.7</v>
      </c>
    </row>
    <row r="4443" spans="1:8">
      <c r="A4443" s="1" t="s">
        <v>215</v>
      </c>
      <c r="B4443">
        <v>10</v>
      </c>
      <c r="C4443">
        <v>37</v>
      </c>
      <c r="D4443" s="30">
        <v>16723.419999999998</v>
      </c>
      <c r="E4443" s="30">
        <f t="shared" si="95"/>
        <v>451.98432432432429</v>
      </c>
      <c r="F4443">
        <v>12</v>
      </c>
      <c r="G4443">
        <v>2021</v>
      </c>
      <c r="H4443" s="31">
        <f t="shared" si="94"/>
        <v>3.7</v>
      </c>
    </row>
    <row r="4444" spans="1:8">
      <c r="A4444" s="1" t="s">
        <v>471</v>
      </c>
      <c r="B4444">
        <v>6</v>
      </c>
      <c r="C4444">
        <v>23</v>
      </c>
      <c r="D4444" s="30">
        <v>9377.4599999999991</v>
      </c>
      <c r="E4444" s="30">
        <f t="shared" si="95"/>
        <v>407.71565217391299</v>
      </c>
      <c r="F4444">
        <v>12</v>
      </c>
      <c r="G4444">
        <v>2021</v>
      </c>
      <c r="H4444" s="31">
        <f t="shared" si="94"/>
        <v>3.8333333333333335</v>
      </c>
    </row>
    <row r="4445" spans="1:8">
      <c r="A4445" s="1" t="s">
        <v>171</v>
      </c>
      <c r="B4445">
        <v>1838</v>
      </c>
      <c r="C4445">
        <v>7112</v>
      </c>
      <c r="D4445" s="30">
        <v>2945691.36</v>
      </c>
      <c r="E4445" s="30">
        <f t="shared" si="95"/>
        <v>414.1860742407199</v>
      </c>
      <c r="F4445">
        <v>12</v>
      </c>
      <c r="G4445">
        <v>2021</v>
      </c>
      <c r="H4445" s="31">
        <f t="shared" si="94"/>
        <v>3.869423286180631</v>
      </c>
    </row>
    <row r="4446" spans="1:8">
      <c r="A4446" s="1" t="s">
        <v>492</v>
      </c>
      <c r="B4446">
        <v>2</v>
      </c>
      <c r="C4446">
        <v>8</v>
      </c>
      <c r="D4446" s="30">
        <v>5018.37</v>
      </c>
      <c r="E4446" s="30">
        <f t="shared" si="95"/>
        <v>627.29624999999999</v>
      </c>
      <c r="F4446">
        <v>12</v>
      </c>
      <c r="G4446">
        <v>2021</v>
      </c>
      <c r="H4446" s="31">
        <f t="shared" si="94"/>
        <v>4</v>
      </c>
    </row>
    <row r="4447" spans="1:8">
      <c r="A4447" s="1" t="s">
        <v>172</v>
      </c>
      <c r="B4447">
        <v>7</v>
      </c>
      <c r="C4447">
        <v>28</v>
      </c>
      <c r="D4447" s="30">
        <v>9599</v>
      </c>
      <c r="E4447" s="30">
        <f t="shared" si="95"/>
        <v>342.82142857142856</v>
      </c>
      <c r="F4447">
        <v>12</v>
      </c>
      <c r="G4447">
        <v>2021</v>
      </c>
      <c r="H4447" s="31">
        <f t="shared" si="94"/>
        <v>4</v>
      </c>
    </row>
    <row r="4448" spans="1:8">
      <c r="A4448" s="1" t="s">
        <v>445</v>
      </c>
      <c r="B4448">
        <v>4</v>
      </c>
      <c r="C4448">
        <v>16</v>
      </c>
      <c r="D4448" s="30">
        <v>4601</v>
      </c>
      <c r="E4448" s="30">
        <f t="shared" si="95"/>
        <v>287.5625</v>
      </c>
      <c r="F4448">
        <v>12</v>
      </c>
      <c r="G4448">
        <v>2021</v>
      </c>
      <c r="H4448" s="31">
        <f t="shared" si="94"/>
        <v>4</v>
      </c>
    </row>
    <row r="4449" spans="1:8">
      <c r="A4449" s="1" t="s">
        <v>510</v>
      </c>
      <c r="B4449">
        <v>1</v>
      </c>
      <c r="C4449">
        <v>4</v>
      </c>
      <c r="D4449" s="30">
        <v>3940</v>
      </c>
      <c r="E4449" s="30">
        <f t="shared" si="95"/>
        <v>985</v>
      </c>
      <c r="F4449">
        <v>12</v>
      </c>
      <c r="G4449">
        <v>2021</v>
      </c>
      <c r="H4449" s="31">
        <f t="shared" si="94"/>
        <v>4</v>
      </c>
    </row>
    <row r="4450" spans="1:8">
      <c r="A4450" s="1" t="s">
        <v>163</v>
      </c>
      <c r="B4450">
        <v>30</v>
      </c>
      <c r="C4450">
        <v>126</v>
      </c>
      <c r="D4450" s="30">
        <v>45032.77</v>
      </c>
      <c r="E4450" s="30">
        <f t="shared" si="95"/>
        <v>357.40293650793649</v>
      </c>
      <c r="F4450">
        <v>12</v>
      </c>
      <c r="G4450">
        <v>2021</v>
      </c>
      <c r="H4450" s="31">
        <f t="shared" si="94"/>
        <v>4.2</v>
      </c>
    </row>
    <row r="4451" spans="1:8">
      <c r="A4451" s="1" t="s">
        <v>189</v>
      </c>
      <c r="B4451">
        <v>15</v>
      </c>
      <c r="C4451">
        <v>63</v>
      </c>
      <c r="D4451" s="30">
        <v>26732.48</v>
      </c>
      <c r="E4451" s="30">
        <f t="shared" si="95"/>
        <v>424.32507936507938</v>
      </c>
      <c r="F4451">
        <v>12</v>
      </c>
      <c r="G4451">
        <v>2021</v>
      </c>
      <c r="H4451" s="31">
        <f t="shared" si="94"/>
        <v>4.2</v>
      </c>
    </row>
    <row r="4452" spans="1:8">
      <c r="A4452" s="1" t="s">
        <v>453</v>
      </c>
      <c r="B4452">
        <v>10</v>
      </c>
      <c r="C4452">
        <v>44</v>
      </c>
      <c r="D4452" s="30">
        <v>16204.92</v>
      </c>
      <c r="E4452" s="30">
        <f t="shared" si="95"/>
        <v>368.29363636363638</v>
      </c>
      <c r="F4452">
        <v>12</v>
      </c>
      <c r="G4452">
        <v>2021</v>
      </c>
      <c r="H4452" s="31">
        <f t="shared" si="94"/>
        <v>4.4000000000000004</v>
      </c>
    </row>
    <row r="4453" spans="1:8">
      <c r="A4453" s="1" t="s">
        <v>178</v>
      </c>
      <c r="B4453">
        <v>4</v>
      </c>
      <c r="C4453">
        <v>18</v>
      </c>
      <c r="D4453" s="30">
        <v>9141.43</v>
      </c>
      <c r="E4453" s="30">
        <f t="shared" si="95"/>
        <v>507.85722222222222</v>
      </c>
      <c r="F4453">
        <v>12</v>
      </c>
      <c r="G4453">
        <v>2021</v>
      </c>
      <c r="H4453" s="31">
        <f t="shared" si="94"/>
        <v>4.5</v>
      </c>
    </row>
    <row r="4454" spans="1:8">
      <c r="A4454" s="1" t="s">
        <v>175</v>
      </c>
      <c r="B4454">
        <v>52</v>
      </c>
      <c r="C4454">
        <v>238</v>
      </c>
      <c r="D4454" s="30">
        <v>101550.71</v>
      </c>
      <c r="E4454" s="30">
        <f t="shared" si="95"/>
        <v>426.6836554621849</v>
      </c>
      <c r="F4454">
        <v>12</v>
      </c>
      <c r="G4454">
        <v>2021</v>
      </c>
      <c r="H4454" s="31">
        <f t="shared" si="94"/>
        <v>4.5769230769230766</v>
      </c>
    </row>
    <row r="4455" spans="1:8">
      <c r="A4455" s="1" t="s">
        <v>181</v>
      </c>
      <c r="B4455">
        <v>27</v>
      </c>
      <c r="C4455">
        <v>124</v>
      </c>
      <c r="D4455" s="30">
        <v>48820.65</v>
      </c>
      <c r="E4455" s="30">
        <f t="shared" si="95"/>
        <v>393.71491935483874</v>
      </c>
      <c r="F4455">
        <v>12</v>
      </c>
      <c r="G4455">
        <v>2021</v>
      </c>
      <c r="H4455" s="31">
        <f t="shared" si="94"/>
        <v>4.5925925925925926</v>
      </c>
    </row>
    <row r="4456" spans="1:8">
      <c r="A4456" s="1" t="s">
        <v>427</v>
      </c>
      <c r="B4456">
        <v>23</v>
      </c>
      <c r="C4456">
        <v>106</v>
      </c>
      <c r="D4456" s="30">
        <v>44586.5</v>
      </c>
      <c r="E4456" s="30">
        <f t="shared" si="95"/>
        <v>420.62735849056605</v>
      </c>
      <c r="F4456">
        <v>12</v>
      </c>
      <c r="G4456">
        <v>2021</v>
      </c>
      <c r="H4456" s="31">
        <f t="shared" si="94"/>
        <v>4.6086956521739131</v>
      </c>
    </row>
    <row r="4457" spans="1:8">
      <c r="A4457" s="1" t="s">
        <v>431</v>
      </c>
      <c r="B4457">
        <v>23</v>
      </c>
      <c r="C4457">
        <v>107</v>
      </c>
      <c r="D4457" s="30">
        <v>44071.55</v>
      </c>
      <c r="E4457" s="30">
        <f t="shared" si="95"/>
        <v>411.8836448598131</v>
      </c>
      <c r="F4457">
        <v>12</v>
      </c>
      <c r="G4457">
        <v>2021</v>
      </c>
      <c r="H4457" s="31">
        <f t="shared" si="94"/>
        <v>4.6521739130434785</v>
      </c>
    </row>
    <row r="4458" spans="1:8">
      <c r="A4458" s="1" t="s">
        <v>167</v>
      </c>
      <c r="B4458">
        <v>3</v>
      </c>
      <c r="C4458">
        <v>14</v>
      </c>
      <c r="D4458" s="30">
        <v>4089.84</v>
      </c>
      <c r="E4458" s="30">
        <f t="shared" si="95"/>
        <v>292.13142857142856</v>
      </c>
      <c r="F4458">
        <v>12</v>
      </c>
      <c r="G4458">
        <v>2021</v>
      </c>
      <c r="H4458" s="31">
        <f t="shared" si="94"/>
        <v>4.666666666666667</v>
      </c>
    </row>
    <row r="4459" spans="1:8">
      <c r="A4459" s="1" t="s">
        <v>185</v>
      </c>
      <c r="B4459">
        <v>811</v>
      </c>
      <c r="C4459">
        <v>3786</v>
      </c>
      <c r="D4459" s="30">
        <v>2004870.04</v>
      </c>
      <c r="E4459" s="30">
        <f t="shared" si="95"/>
        <v>529.54834653988382</v>
      </c>
      <c r="F4459">
        <v>12</v>
      </c>
      <c r="G4459">
        <v>2021</v>
      </c>
      <c r="H4459" s="31">
        <f t="shared" si="94"/>
        <v>4.6683107274969178</v>
      </c>
    </row>
    <row r="4460" spans="1:8">
      <c r="A4460" s="1" t="s">
        <v>467</v>
      </c>
      <c r="B4460">
        <v>7</v>
      </c>
      <c r="C4460">
        <v>33</v>
      </c>
      <c r="D4460" s="30">
        <v>24031.63</v>
      </c>
      <c r="E4460" s="30">
        <f t="shared" si="95"/>
        <v>728.23121212121214</v>
      </c>
      <c r="F4460">
        <v>12</v>
      </c>
      <c r="G4460">
        <v>2021</v>
      </c>
      <c r="H4460" s="31">
        <f t="shared" si="94"/>
        <v>4.7142857142857144</v>
      </c>
    </row>
    <row r="4461" spans="1:8">
      <c r="A4461" s="1" t="s">
        <v>196</v>
      </c>
      <c r="B4461">
        <v>38</v>
      </c>
      <c r="C4461">
        <v>180</v>
      </c>
      <c r="D4461" s="30">
        <v>70575.28</v>
      </c>
      <c r="E4461" s="30">
        <f t="shared" si="95"/>
        <v>392.08488888888888</v>
      </c>
      <c r="F4461">
        <v>12</v>
      </c>
      <c r="G4461">
        <v>2021</v>
      </c>
      <c r="H4461" s="31">
        <f t="shared" si="94"/>
        <v>4.7368421052631575</v>
      </c>
    </row>
    <row r="4462" spans="1:8">
      <c r="A4462" s="1" t="s">
        <v>476</v>
      </c>
      <c r="B4462">
        <v>4</v>
      </c>
      <c r="C4462">
        <v>19</v>
      </c>
      <c r="D4462" s="30">
        <v>11879.69</v>
      </c>
      <c r="E4462" s="30">
        <f t="shared" si="95"/>
        <v>625.24684210526323</v>
      </c>
      <c r="F4462">
        <v>12</v>
      </c>
      <c r="G4462">
        <v>2021</v>
      </c>
      <c r="H4462" s="31">
        <f t="shared" si="94"/>
        <v>4.75</v>
      </c>
    </row>
    <row r="4463" spans="1:8">
      <c r="A4463" s="1" t="s">
        <v>190</v>
      </c>
      <c r="B4463">
        <v>49</v>
      </c>
      <c r="C4463">
        <v>234</v>
      </c>
      <c r="D4463" s="30">
        <v>92639.09</v>
      </c>
      <c r="E4463" s="30">
        <f t="shared" si="95"/>
        <v>395.89354700854699</v>
      </c>
      <c r="F4463">
        <v>12</v>
      </c>
      <c r="G4463">
        <v>2021</v>
      </c>
      <c r="H4463" s="31">
        <f t="shared" si="94"/>
        <v>4.7755102040816331</v>
      </c>
    </row>
    <row r="4464" spans="1:8">
      <c r="A4464" s="1" t="s">
        <v>180</v>
      </c>
      <c r="B4464">
        <v>26</v>
      </c>
      <c r="C4464">
        <v>125</v>
      </c>
      <c r="D4464" s="30">
        <v>67231.820000000007</v>
      </c>
      <c r="E4464" s="30">
        <f t="shared" si="95"/>
        <v>537.85456000000011</v>
      </c>
      <c r="F4464">
        <v>12</v>
      </c>
      <c r="G4464">
        <v>2021</v>
      </c>
      <c r="H4464" s="31">
        <f t="shared" si="94"/>
        <v>4.8076923076923075</v>
      </c>
    </row>
    <row r="4465" spans="1:8">
      <c r="A4465" s="1" t="s">
        <v>425</v>
      </c>
      <c r="B4465">
        <v>6</v>
      </c>
      <c r="C4465">
        <v>30</v>
      </c>
      <c r="D4465" s="30">
        <v>11838.78</v>
      </c>
      <c r="E4465" s="30">
        <f t="shared" si="95"/>
        <v>394.62600000000003</v>
      </c>
      <c r="F4465">
        <v>12</v>
      </c>
      <c r="G4465">
        <v>2021</v>
      </c>
      <c r="H4465" s="31">
        <f t="shared" si="94"/>
        <v>5</v>
      </c>
    </row>
    <row r="4466" spans="1:8">
      <c r="A4466" s="1" t="s">
        <v>478</v>
      </c>
      <c r="B4466">
        <v>1</v>
      </c>
      <c r="C4466">
        <v>5</v>
      </c>
      <c r="D4466" s="30">
        <v>1960</v>
      </c>
      <c r="E4466" s="30">
        <f t="shared" si="95"/>
        <v>392</v>
      </c>
      <c r="F4466">
        <v>12</v>
      </c>
      <c r="G4466">
        <v>2021</v>
      </c>
      <c r="H4466" s="31">
        <f t="shared" si="94"/>
        <v>5</v>
      </c>
    </row>
    <row r="4467" spans="1:8">
      <c r="A4467" s="1" t="s">
        <v>177</v>
      </c>
      <c r="B4467">
        <v>1</v>
      </c>
      <c r="C4467">
        <v>5</v>
      </c>
      <c r="D4467" s="30">
        <v>2005</v>
      </c>
      <c r="E4467" s="30">
        <f t="shared" si="95"/>
        <v>401</v>
      </c>
      <c r="F4467">
        <v>12</v>
      </c>
      <c r="G4467">
        <v>2021</v>
      </c>
      <c r="H4467" s="31">
        <f t="shared" si="94"/>
        <v>5</v>
      </c>
    </row>
    <row r="4468" spans="1:8">
      <c r="A4468" s="1" t="s">
        <v>434</v>
      </c>
      <c r="B4468">
        <v>18</v>
      </c>
      <c r="C4468">
        <v>92</v>
      </c>
      <c r="D4468" s="30">
        <v>106283.67</v>
      </c>
      <c r="E4468" s="30">
        <f t="shared" si="95"/>
        <v>1155.2572826086957</v>
      </c>
      <c r="F4468">
        <v>12</v>
      </c>
      <c r="G4468">
        <v>2021</v>
      </c>
      <c r="H4468" s="31">
        <f t="shared" si="94"/>
        <v>5.1111111111111107</v>
      </c>
    </row>
    <row r="4469" spans="1:8">
      <c r="A4469" s="1" t="s">
        <v>209</v>
      </c>
      <c r="B4469">
        <v>887</v>
      </c>
      <c r="C4469">
        <v>4716</v>
      </c>
      <c r="D4469" s="30">
        <v>1994458.05</v>
      </c>
      <c r="E4469" s="30">
        <f t="shared" si="95"/>
        <v>422.91307251908398</v>
      </c>
      <c r="F4469">
        <v>12</v>
      </c>
      <c r="G4469">
        <v>2021</v>
      </c>
      <c r="H4469" s="31">
        <f t="shared" si="94"/>
        <v>5.3167981961668547</v>
      </c>
    </row>
    <row r="4470" spans="1:8">
      <c r="A4470" s="1" t="s">
        <v>166</v>
      </c>
      <c r="B4470">
        <v>3</v>
      </c>
      <c r="C4470">
        <v>16</v>
      </c>
      <c r="D4470" s="30">
        <v>7381</v>
      </c>
      <c r="E4470" s="30">
        <f t="shared" si="95"/>
        <v>461.3125</v>
      </c>
      <c r="F4470">
        <v>12</v>
      </c>
      <c r="G4470">
        <v>2021</v>
      </c>
      <c r="H4470" s="31">
        <f t="shared" si="94"/>
        <v>5.333333333333333</v>
      </c>
    </row>
    <row r="4471" spans="1:8">
      <c r="A4471" s="1" t="s">
        <v>495</v>
      </c>
      <c r="B4471">
        <v>3</v>
      </c>
      <c r="C4471">
        <v>16</v>
      </c>
      <c r="D4471" s="30">
        <v>6165</v>
      </c>
      <c r="E4471" s="30">
        <f t="shared" si="95"/>
        <v>385.3125</v>
      </c>
      <c r="F4471">
        <v>12</v>
      </c>
      <c r="G4471">
        <v>2021</v>
      </c>
      <c r="H4471" s="31">
        <f t="shared" si="94"/>
        <v>5.333333333333333</v>
      </c>
    </row>
    <row r="4472" spans="1:8">
      <c r="A4472" s="1" t="s">
        <v>468</v>
      </c>
      <c r="B4472">
        <v>11</v>
      </c>
      <c r="C4472">
        <v>59</v>
      </c>
      <c r="D4472" s="30">
        <v>83503.8</v>
      </c>
      <c r="E4472" s="30">
        <f t="shared" si="95"/>
        <v>1415.3186440677966</v>
      </c>
      <c r="F4472">
        <v>12</v>
      </c>
      <c r="G4472">
        <v>2021</v>
      </c>
      <c r="H4472" s="31">
        <f t="shared" si="94"/>
        <v>5.3636363636363633</v>
      </c>
    </row>
    <row r="4473" spans="1:8">
      <c r="A4473" s="1" t="s">
        <v>193</v>
      </c>
      <c r="B4473">
        <v>516</v>
      </c>
      <c r="C4473">
        <v>2808</v>
      </c>
      <c r="D4473" s="30">
        <v>1093376.0900000001</v>
      </c>
      <c r="E4473" s="30">
        <f t="shared" si="95"/>
        <v>389.37894943019944</v>
      </c>
      <c r="F4473">
        <v>12</v>
      </c>
      <c r="G4473">
        <v>2021</v>
      </c>
      <c r="H4473" s="31">
        <f t="shared" si="94"/>
        <v>5.441860465116279</v>
      </c>
    </row>
    <row r="4474" spans="1:8">
      <c r="A4474" s="1" t="s">
        <v>194</v>
      </c>
      <c r="B4474">
        <v>115</v>
      </c>
      <c r="C4474">
        <v>631</v>
      </c>
      <c r="D4474" s="30">
        <v>291285.43</v>
      </c>
      <c r="E4474" s="30">
        <f t="shared" si="95"/>
        <v>461.62508716323293</v>
      </c>
      <c r="F4474">
        <v>12</v>
      </c>
      <c r="G4474">
        <v>2021</v>
      </c>
      <c r="H4474" s="31">
        <f t="shared" si="94"/>
        <v>5.4869565217391303</v>
      </c>
    </row>
    <row r="4475" spans="1:8">
      <c r="A4475" s="1" t="s">
        <v>268</v>
      </c>
      <c r="B4475">
        <v>2</v>
      </c>
      <c r="C4475">
        <v>11</v>
      </c>
      <c r="D4475" s="30">
        <v>5610.25</v>
      </c>
      <c r="E4475" s="30">
        <f t="shared" si="95"/>
        <v>510.02272727272725</v>
      </c>
      <c r="F4475">
        <v>12</v>
      </c>
      <c r="G4475">
        <v>2021</v>
      </c>
      <c r="H4475" s="31">
        <f t="shared" si="94"/>
        <v>5.5</v>
      </c>
    </row>
    <row r="4476" spans="1:8">
      <c r="A4476" s="1" t="s">
        <v>477</v>
      </c>
      <c r="B4476">
        <v>8</v>
      </c>
      <c r="C4476">
        <v>44</v>
      </c>
      <c r="D4476" s="30">
        <v>17564.95</v>
      </c>
      <c r="E4476" s="30">
        <f t="shared" si="95"/>
        <v>399.20340909090913</v>
      </c>
      <c r="F4476">
        <v>12</v>
      </c>
      <c r="G4476">
        <v>2021</v>
      </c>
      <c r="H4476" s="31">
        <f t="shared" si="94"/>
        <v>5.5</v>
      </c>
    </row>
    <row r="4477" spans="1:8">
      <c r="A4477" s="1" t="s">
        <v>432</v>
      </c>
      <c r="B4477">
        <v>36</v>
      </c>
      <c r="C4477">
        <v>199</v>
      </c>
      <c r="D4477" s="30">
        <v>84935.57</v>
      </c>
      <c r="E4477" s="30">
        <f t="shared" si="95"/>
        <v>426.81190954773871</v>
      </c>
      <c r="F4477">
        <v>12</v>
      </c>
      <c r="G4477">
        <v>2021</v>
      </c>
      <c r="H4477" s="31">
        <f t="shared" si="94"/>
        <v>5.5277777777777777</v>
      </c>
    </row>
    <row r="4478" spans="1:8">
      <c r="A4478" s="1" t="s">
        <v>237</v>
      </c>
      <c r="B4478">
        <v>3</v>
      </c>
      <c r="C4478">
        <v>17</v>
      </c>
      <c r="D4478" s="30">
        <v>7100</v>
      </c>
      <c r="E4478" s="30">
        <f t="shared" si="95"/>
        <v>417.64705882352939</v>
      </c>
      <c r="F4478">
        <v>12</v>
      </c>
      <c r="G4478">
        <v>2021</v>
      </c>
      <c r="H4478" s="31">
        <f t="shared" si="94"/>
        <v>5.666666666666667</v>
      </c>
    </row>
    <row r="4479" spans="1:8">
      <c r="A4479" s="1" t="s">
        <v>216</v>
      </c>
      <c r="B4479">
        <v>26</v>
      </c>
      <c r="C4479">
        <v>148</v>
      </c>
      <c r="D4479" s="30">
        <v>63798.64</v>
      </c>
      <c r="E4479" s="30">
        <f t="shared" si="95"/>
        <v>431.07189189189188</v>
      </c>
      <c r="F4479">
        <v>12</v>
      </c>
      <c r="G4479">
        <v>2021</v>
      </c>
      <c r="H4479" s="31">
        <f t="shared" si="94"/>
        <v>5.6923076923076925</v>
      </c>
    </row>
    <row r="4480" spans="1:8">
      <c r="A4480" s="1" t="s">
        <v>218</v>
      </c>
      <c r="B4480">
        <v>13</v>
      </c>
      <c r="C4480">
        <v>75</v>
      </c>
      <c r="D4480" s="30">
        <v>32957.160000000003</v>
      </c>
      <c r="E4480" s="30">
        <f t="shared" si="95"/>
        <v>439.42880000000002</v>
      </c>
      <c r="F4480">
        <v>12</v>
      </c>
      <c r="G4480">
        <v>2021</v>
      </c>
      <c r="H4480" s="31">
        <f t="shared" si="94"/>
        <v>5.7692307692307692</v>
      </c>
    </row>
    <row r="4481" spans="1:8">
      <c r="A4481" s="1" t="s">
        <v>424</v>
      </c>
      <c r="B4481">
        <v>11</v>
      </c>
      <c r="C4481">
        <v>65</v>
      </c>
      <c r="D4481" s="30">
        <v>25859.56</v>
      </c>
      <c r="E4481" s="30">
        <f t="shared" si="95"/>
        <v>397.83938461538463</v>
      </c>
      <c r="F4481">
        <v>12</v>
      </c>
      <c r="G4481">
        <v>2021</v>
      </c>
      <c r="H4481" s="31">
        <f t="shared" si="94"/>
        <v>5.9090909090909092</v>
      </c>
    </row>
    <row r="4482" spans="1:8">
      <c r="A4482" s="1" t="s">
        <v>198</v>
      </c>
      <c r="B4482">
        <v>14</v>
      </c>
      <c r="C4482">
        <v>83</v>
      </c>
      <c r="D4482" s="30">
        <v>37317.43</v>
      </c>
      <c r="E4482" s="30">
        <f t="shared" si="95"/>
        <v>449.60759036144577</v>
      </c>
      <c r="F4482">
        <v>12</v>
      </c>
      <c r="G4482">
        <v>2021</v>
      </c>
      <c r="H4482" s="31">
        <f t="shared" si="94"/>
        <v>5.9285714285714288</v>
      </c>
    </row>
    <row r="4483" spans="1:8">
      <c r="A4483" s="1" t="s">
        <v>184</v>
      </c>
      <c r="B4483">
        <v>30</v>
      </c>
      <c r="C4483">
        <v>178</v>
      </c>
      <c r="D4483" s="30">
        <v>95079.31</v>
      </c>
      <c r="E4483" s="30">
        <f t="shared" si="95"/>
        <v>534.15342696629216</v>
      </c>
      <c r="F4483">
        <v>12</v>
      </c>
      <c r="G4483">
        <v>2021</v>
      </c>
      <c r="H4483" s="31">
        <f t="shared" si="94"/>
        <v>5.9333333333333336</v>
      </c>
    </row>
    <row r="4484" spans="1:8">
      <c r="A4484" s="1" t="s">
        <v>179</v>
      </c>
      <c r="B4484">
        <v>127</v>
      </c>
      <c r="C4484">
        <v>754</v>
      </c>
      <c r="D4484" s="30">
        <v>296492.15000000002</v>
      </c>
      <c r="E4484" s="30">
        <f t="shared" si="95"/>
        <v>393.2256631299735</v>
      </c>
      <c r="F4484">
        <v>12</v>
      </c>
      <c r="G4484">
        <v>2021</v>
      </c>
      <c r="H4484" s="31">
        <f t="shared" ref="H4484:H4547" si="96">C4484/B4484</f>
        <v>5.9370078740157481</v>
      </c>
    </row>
    <row r="4485" spans="1:8">
      <c r="A4485" s="1" t="s">
        <v>221</v>
      </c>
      <c r="B4485">
        <v>18</v>
      </c>
      <c r="C4485">
        <v>108</v>
      </c>
      <c r="D4485" s="30">
        <v>65115.27</v>
      </c>
      <c r="E4485" s="30">
        <f t="shared" si="95"/>
        <v>602.91916666666668</v>
      </c>
      <c r="F4485">
        <v>12</v>
      </c>
      <c r="G4485">
        <v>2021</v>
      </c>
      <c r="H4485" s="31">
        <f t="shared" si="96"/>
        <v>6</v>
      </c>
    </row>
    <row r="4486" spans="1:8">
      <c r="A4486" s="1" t="s">
        <v>511</v>
      </c>
      <c r="B4486">
        <v>1</v>
      </c>
      <c r="C4486">
        <v>6</v>
      </c>
      <c r="D4486" s="30">
        <v>2190</v>
      </c>
      <c r="E4486" s="30">
        <f t="shared" si="95"/>
        <v>365</v>
      </c>
      <c r="F4486">
        <v>12</v>
      </c>
      <c r="G4486">
        <v>2021</v>
      </c>
      <c r="H4486" s="31">
        <f t="shared" si="96"/>
        <v>6</v>
      </c>
    </row>
    <row r="4487" spans="1:8">
      <c r="A4487" s="1" t="s">
        <v>439</v>
      </c>
      <c r="B4487">
        <v>18</v>
      </c>
      <c r="C4487">
        <v>109</v>
      </c>
      <c r="D4487" s="30">
        <v>67190.5</v>
      </c>
      <c r="E4487" s="30">
        <f t="shared" si="95"/>
        <v>616.4266055045872</v>
      </c>
      <c r="F4487">
        <v>12</v>
      </c>
      <c r="G4487">
        <v>2021</v>
      </c>
      <c r="H4487" s="31">
        <f t="shared" si="96"/>
        <v>6.0555555555555554</v>
      </c>
    </row>
    <row r="4488" spans="1:8">
      <c r="A4488" s="1" t="s">
        <v>205</v>
      </c>
      <c r="B4488">
        <v>38</v>
      </c>
      <c r="C4488">
        <v>232</v>
      </c>
      <c r="D4488" s="30">
        <v>172661.06</v>
      </c>
      <c r="E4488" s="30">
        <f t="shared" si="95"/>
        <v>744.22870689655167</v>
      </c>
      <c r="F4488">
        <v>12</v>
      </c>
      <c r="G4488">
        <v>2021</v>
      </c>
      <c r="H4488" s="31">
        <f t="shared" si="96"/>
        <v>6.1052631578947372</v>
      </c>
    </row>
    <row r="4489" spans="1:8">
      <c r="A4489" s="1" t="s">
        <v>447</v>
      </c>
      <c r="B4489">
        <v>38</v>
      </c>
      <c r="C4489">
        <v>233</v>
      </c>
      <c r="D4489" s="30">
        <v>85946.6</v>
      </c>
      <c r="E4489" s="30">
        <f t="shared" si="95"/>
        <v>368.86952789699575</v>
      </c>
      <c r="F4489">
        <v>12</v>
      </c>
      <c r="G4489">
        <v>2021</v>
      </c>
      <c r="H4489" s="31">
        <f t="shared" si="96"/>
        <v>6.1315789473684212</v>
      </c>
    </row>
    <row r="4490" spans="1:8">
      <c r="A4490" s="1" t="s">
        <v>243</v>
      </c>
      <c r="B4490">
        <v>6</v>
      </c>
      <c r="C4490">
        <v>37</v>
      </c>
      <c r="D4490" s="30">
        <v>23321.5</v>
      </c>
      <c r="E4490" s="30">
        <f t="shared" si="95"/>
        <v>630.31081081081084</v>
      </c>
      <c r="F4490">
        <v>12</v>
      </c>
      <c r="G4490">
        <v>2021</v>
      </c>
      <c r="H4490" s="31">
        <f t="shared" si="96"/>
        <v>6.166666666666667</v>
      </c>
    </row>
    <row r="4491" spans="1:8">
      <c r="A4491" s="1" t="s">
        <v>206</v>
      </c>
      <c r="B4491">
        <v>741</v>
      </c>
      <c r="C4491">
        <v>4605</v>
      </c>
      <c r="D4491" s="30">
        <v>3271019.03</v>
      </c>
      <c r="E4491" s="30">
        <f t="shared" si="95"/>
        <v>710.31900760043425</v>
      </c>
      <c r="F4491">
        <v>12</v>
      </c>
      <c r="G4491">
        <v>2021</v>
      </c>
      <c r="H4491" s="31">
        <f t="shared" si="96"/>
        <v>6.2145748987854255</v>
      </c>
    </row>
    <row r="4492" spans="1:8">
      <c r="A4492" s="1" t="s">
        <v>490</v>
      </c>
      <c r="B4492">
        <v>4</v>
      </c>
      <c r="C4492">
        <v>25</v>
      </c>
      <c r="D4492" s="30">
        <v>19037.330000000002</v>
      </c>
      <c r="E4492" s="30">
        <f t="shared" si="95"/>
        <v>761.49320000000012</v>
      </c>
      <c r="F4492">
        <v>12</v>
      </c>
      <c r="G4492">
        <v>2021</v>
      </c>
      <c r="H4492" s="31">
        <f t="shared" si="96"/>
        <v>6.25</v>
      </c>
    </row>
    <row r="4493" spans="1:8">
      <c r="A4493" s="1" t="s">
        <v>247</v>
      </c>
      <c r="B4493">
        <v>8</v>
      </c>
      <c r="C4493">
        <v>50</v>
      </c>
      <c r="D4493" s="30">
        <v>17789.150000000001</v>
      </c>
      <c r="E4493" s="30">
        <f t="shared" si="95"/>
        <v>355.78300000000002</v>
      </c>
      <c r="F4493">
        <v>12</v>
      </c>
      <c r="G4493">
        <v>2021</v>
      </c>
      <c r="H4493" s="31">
        <f t="shared" si="96"/>
        <v>6.25</v>
      </c>
    </row>
    <row r="4494" spans="1:8">
      <c r="A4494" s="1" t="s">
        <v>454</v>
      </c>
      <c r="B4494">
        <v>3</v>
      </c>
      <c r="C4494">
        <v>19</v>
      </c>
      <c r="D4494" s="30">
        <v>17857.09</v>
      </c>
      <c r="E4494" s="30">
        <f t="shared" si="95"/>
        <v>939.84684210526314</v>
      </c>
      <c r="F4494">
        <v>12</v>
      </c>
      <c r="G4494">
        <v>2021</v>
      </c>
      <c r="H4494" s="31">
        <f t="shared" si="96"/>
        <v>6.333333333333333</v>
      </c>
    </row>
    <row r="4495" spans="1:8">
      <c r="A4495" s="1" t="s">
        <v>426</v>
      </c>
      <c r="B4495">
        <v>77</v>
      </c>
      <c r="C4495">
        <v>491</v>
      </c>
      <c r="D4495" s="30">
        <v>204418.74</v>
      </c>
      <c r="E4495" s="30">
        <f t="shared" si="95"/>
        <v>416.3314460285132</v>
      </c>
      <c r="F4495">
        <v>12</v>
      </c>
      <c r="G4495">
        <v>2021</v>
      </c>
      <c r="H4495" s="31">
        <f t="shared" si="96"/>
        <v>6.3766233766233764</v>
      </c>
    </row>
    <row r="4496" spans="1:8">
      <c r="A4496" s="1" t="s">
        <v>204</v>
      </c>
      <c r="B4496">
        <v>59</v>
      </c>
      <c r="C4496">
        <v>377</v>
      </c>
      <c r="D4496" s="30">
        <v>190020.78</v>
      </c>
      <c r="E4496" s="30">
        <f t="shared" si="95"/>
        <v>504.03389920424405</v>
      </c>
      <c r="F4496">
        <v>12</v>
      </c>
      <c r="G4496">
        <v>2021</v>
      </c>
      <c r="H4496" s="31">
        <f t="shared" si="96"/>
        <v>6.3898305084745761</v>
      </c>
    </row>
    <row r="4497" spans="1:8">
      <c r="A4497" s="1" t="s">
        <v>217</v>
      </c>
      <c r="B4497">
        <v>27</v>
      </c>
      <c r="C4497">
        <v>173</v>
      </c>
      <c r="D4497" s="30">
        <v>76672.2</v>
      </c>
      <c r="E4497" s="30">
        <f t="shared" si="95"/>
        <v>443.19190751445086</v>
      </c>
      <c r="F4497">
        <v>12</v>
      </c>
      <c r="G4497">
        <v>2021</v>
      </c>
      <c r="H4497" s="31">
        <f t="shared" si="96"/>
        <v>6.4074074074074074</v>
      </c>
    </row>
    <row r="4498" spans="1:8">
      <c r="A4498" s="1" t="s">
        <v>187</v>
      </c>
      <c r="B4498">
        <v>2</v>
      </c>
      <c r="C4498">
        <v>13</v>
      </c>
      <c r="D4498" s="30">
        <v>3011</v>
      </c>
      <c r="E4498" s="30">
        <f t="shared" si="95"/>
        <v>231.61538461538461</v>
      </c>
      <c r="F4498">
        <v>12</v>
      </c>
      <c r="G4498">
        <v>2021</v>
      </c>
      <c r="H4498" s="31">
        <f t="shared" si="96"/>
        <v>6.5</v>
      </c>
    </row>
    <row r="4499" spans="1:8">
      <c r="A4499" s="1" t="s">
        <v>200</v>
      </c>
      <c r="B4499">
        <v>103</v>
      </c>
      <c r="C4499">
        <v>682</v>
      </c>
      <c r="D4499" s="30">
        <v>359882.9</v>
      </c>
      <c r="E4499" s="30">
        <f t="shared" si="95"/>
        <v>527.68753665689155</v>
      </c>
      <c r="F4499">
        <v>12</v>
      </c>
      <c r="G4499">
        <v>2021</v>
      </c>
      <c r="H4499" s="31">
        <f t="shared" si="96"/>
        <v>6.6213592233009706</v>
      </c>
    </row>
    <row r="4500" spans="1:8">
      <c r="A4500" s="1" t="s">
        <v>437</v>
      </c>
      <c r="B4500">
        <v>3</v>
      </c>
      <c r="C4500">
        <v>20</v>
      </c>
      <c r="D4500" s="30">
        <v>5949.51</v>
      </c>
      <c r="E4500" s="30">
        <f t="shared" ref="E4500:E4563" si="97">D4500/C4500</f>
        <v>297.47550000000001</v>
      </c>
      <c r="F4500">
        <v>12</v>
      </c>
      <c r="G4500">
        <v>2021</v>
      </c>
      <c r="H4500" s="31">
        <f t="shared" si="96"/>
        <v>6.666666666666667</v>
      </c>
    </row>
    <row r="4501" spans="1:8">
      <c r="A4501" s="1" t="s">
        <v>296</v>
      </c>
      <c r="B4501">
        <v>6</v>
      </c>
      <c r="C4501">
        <v>40</v>
      </c>
      <c r="D4501" s="30">
        <v>16399.740000000002</v>
      </c>
      <c r="E4501" s="30">
        <f t="shared" si="97"/>
        <v>409.99350000000004</v>
      </c>
      <c r="F4501">
        <v>12</v>
      </c>
      <c r="G4501">
        <v>2021</v>
      </c>
      <c r="H4501" s="31">
        <f t="shared" si="96"/>
        <v>6.666666666666667</v>
      </c>
    </row>
    <row r="4502" spans="1:8">
      <c r="A4502" s="1" t="s">
        <v>169</v>
      </c>
      <c r="B4502">
        <v>32</v>
      </c>
      <c r="C4502">
        <v>214</v>
      </c>
      <c r="D4502" s="30">
        <v>150948.57</v>
      </c>
      <c r="E4502" s="30">
        <f t="shared" si="97"/>
        <v>705.3671495327103</v>
      </c>
      <c r="F4502">
        <v>12</v>
      </c>
      <c r="G4502">
        <v>2021</v>
      </c>
      <c r="H4502" s="31">
        <f t="shared" si="96"/>
        <v>6.6875</v>
      </c>
    </row>
    <row r="4503" spans="1:8">
      <c r="A4503" s="1" t="s">
        <v>458</v>
      </c>
      <c r="B4503">
        <v>7</v>
      </c>
      <c r="C4503">
        <v>47</v>
      </c>
      <c r="D4503" s="30">
        <v>21836.03</v>
      </c>
      <c r="E4503" s="30">
        <f t="shared" si="97"/>
        <v>464.5963829787234</v>
      </c>
      <c r="F4503">
        <v>12</v>
      </c>
      <c r="G4503">
        <v>2021</v>
      </c>
      <c r="H4503" s="31">
        <f t="shared" si="96"/>
        <v>6.7142857142857144</v>
      </c>
    </row>
    <row r="4504" spans="1:8">
      <c r="A4504" s="1" t="s">
        <v>199</v>
      </c>
      <c r="B4504">
        <v>5</v>
      </c>
      <c r="C4504">
        <v>34</v>
      </c>
      <c r="D4504" s="30">
        <v>30108.01</v>
      </c>
      <c r="E4504" s="30">
        <f t="shared" si="97"/>
        <v>885.52970588235291</v>
      </c>
      <c r="F4504">
        <v>12</v>
      </c>
      <c r="G4504">
        <v>2021</v>
      </c>
      <c r="H4504" s="31">
        <f t="shared" si="96"/>
        <v>6.8</v>
      </c>
    </row>
    <row r="4505" spans="1:8">
      <c r="A4505" s="1" t="s">
        <v>229</v>
      </c>
      <c r="B4505">
        <v>7</v>
      </c>
      <c r="C4505">
        <v>48</v>
      </c>
      <c r="D4505" s="30">
        <v>32877.480000000003</v>
      </c>
      <c r="E4505" s="30">
        <f t="shared" si="97"/>
        <v>684.9475000000001</v>
      </c>
      <c r="F4505">
        <v>12</v>
      </c>
      <c r="G4505">
        <v>2021</v>
      </c>
      <c r="H4505" s="31">
        <f t="shared" si="96"/>
        <v>6.8571428571428568</v>
      </c>
    </row>
    <row r="4506" spans="1:8">
      <c r="A4506" s="1" t="s">
        <v>484</v>
      </c>
      <c r="B4506">
        <v>11</v>
      </c>
      <c r="C4506">
        <v>78</v>
      </c>
      <c r="D4506" s="30">
        <v>81243.179999999993</v>
      </c>
      <c r="E4506" s="30">
        <f t="shared" si="97"/>
        <v>1041.5792307692307</v>
      </c>
      <c r="F4506">
        <v>12</v>
      </c>
      <c r="G4506">
        <v>2021</v>
      </c>
      <c r="H4506" s="31">
        <f t="shared" si="96"/>
        <v>7.0909090909090908</v>
      </c>
    </row>
    <row r="4507" spans="1:8">
      <c r="A4507" s="1" t="s">
        <v>441</v>
      </c>
      <c r="B4507">
        <v>30</v>
      </c>
      <c r="C4507">
        <v>217</v>
      </c>
      <c r="D4507" s="30">
        <v>81173.440000000002</v>
      </c>
      <c r="E4507" s="30">
        <f t="shared" si="97"/>
        <v>374.07115207373272</v>
      </c>
      <c r="F4507">
        <v>12</v>
      </c>
      <c r="G4507">
        <v>2021</v>
      </c>
      <c r="H4507" s="31">
        <f t="shared" si="96"/>
        <v>7.2333333333333334</v>
      </c>
    </row>
    <row r="4508" spans="1:8">
      <c r="A4508" s="1" t="s">
        <v>450</v>
      </c>
      <c r="B4508">
        <v>4</v>
      </c>
      <c r="C4508">
        <v>29</v>
      </c>
      <c r="D4508" s="30">
        <v>13967.61</v>
      </c>
      <c r="E4508" s="30">
        <f t="shared" si="97"/>
        <v>481.64172413793108</v>
      </c>
      <c r="F4508">
        <v>12</v>
      </c>
      <c r="G4508">
        <v>2021</v>
      </c>
      <c r="H4508" s="31">
        <f t="shared" si="96"/>
        <v>7.25</v>
      </c>
    </row>
    <row r="4509" spans="1:8">
      <c r="A4509" s="1" t="s">
        <v>220</v>
      </c>
      <c r="B4509">
        <v>102</v>
      </c>
      <c r="C4509">
        <v>740</v>
      </c>
      <c r="D4509" s="30">
        <v>435273.46</v>
      </c>
      <c r="E4509" s="30">
        <f t="shared" si="97"/>
        <v>588.20737837837839</v>
      </c>
      <c r="F4509">
        <v>12</v>
      </c>
      <c r="G4509">
        <v>2021</v>
      </c>
      <c r="H4509" s="31">
        <f t="shared" si="96"/>
        <v>7.2549019607843137</v>
      </c>
    </row>
    <row r="4510" spans="1:8">
      <c r="A4510" s="1" t="s">
        <v>438</v>
      </c>
      <c r="B4510">
        <v>10</v>
      </c>
      <c r="C4510">
        <v>73</v>
      </c>
      <c r="D4510" s="30">
        <v>86221.87</v>
      </c>
      <c r="E4510" s="30">
        <f t="shared" si="97"/>
        <v>1181.121506849315</v>
      </c>
      <c r="F4510">
        <v>12</v>
      </c>
      <c r="G4510">
        <v>2021</v>
      </c>
      <c r="H4510" s="31">
        <f t="shared" si="96"/>
        <v>7.3</v>
      </c>
    </row>
    <row r="4511" spans="1:8">
      <c r="A4511" s="1" t="s">
        <v>456</v>
      </c>
      <c r="B4511">
        <v>33</v>
      </c>
      <c r="C4511">
        <v>241</v>
      </c>
      <c r="D4511" s="30">
        <v>191171.75</v>
      </c>
      <c r="E4511" s="30">
        <f t="shared" si="97"/>
        <v>793.24377593360998</v>
      </c>
      <c r="F4511">
        <v>12</v>
      </c>
      <c r="G4511">
        <v>2021</v>
      </c>
      <c r="H4511" s="31">
        <f t="shared" si="96"/>
        <v>7.3030303030303028</v>
      </c>
    </row>
    <row r="4512" spans="1:8">
      <c r="A4512" s="1" t="s">
        <v>286</v>
      </c>
      <c r="B4512">
        <v>28</v>
      </c>
      <c r="C4512">
        <v>205</v>
      </c>
      <c r="D4512" s="30">
        <v>79572.5</v>
      </c>
      <c r="E4512" s="30">
        <f t="shared" si="97"/>
        <v>388.15853658536588</v>
      </c>
      <c r="F4512">
        <v>12</v>
      </c>
      <c r="G4512">
        <v>2021</v>
      </c>
      <c r="H4512" s="31">
        <f t="shared" si="96"/>
        <v>7.3214285714285712</v>
      </c>
    </row>
    <row r="4513" spans="1:8">
      <c r="A4513" s="1" t="s">
        <v>211</v>
      </c>
      <c r="B4513">
        <v>501</v>
      </c>
      <c r="C4513">
        <v>3692</v>
      </c>
      <c r="D4513" s="30">
        <v>2023489.13</v>
      </c>
      <c r="E4513" s="30">
        <f t="shared" si="97"/>
        <v>548.07397887323941</v>
      </c>
      <c r="F4513">
        <v>12</v>
      </c>
      <c r="G4513">
        <v>2021</v>
      </c>
      <c r="H4513" s="31">
        <f t="shared" si="96"/>
        <v>7.3692614770459084</v>
      </c>
    </row>
    <row r="4514" spans="1:8">
      <c r="A4514" s="1" t="s">
        <v>451</v>
      </c>
      <c r="B4514">
        <v>81</v>
      </c>
      <c r="C4514">
        <v>597</v>
      </c>
      <c r="D4514" s="30">
        <v>262415.26</v>
      </c>
      <c r="E4514" s="30">
        <f t="shared" si="97"/>
        <v>439.55654941373535</v>
      </c>
      <c r="F4514">
        <v>12</v>
      </c>
      <c r="G4514">
        <v>2021</v>
      </c>
      <c r="H4514" s="31">
        <f t="shared" si="96"/>
        <v>7.3703703703703702</v>
      </c>
    </row>
    <row r="4515" spans="1:8">
      <c r="A4515" s="1" t="s">
        <v>497</v>
      </c>
      <c r="B4515">
        <v>6</v>
      </c>
      <c r="C4515">
        <v>45</v>
      </c>
      <c r="D4515" s="30">
        <v>29899.29</v>
      </c>
      <c r="E4515" s="30">
        <f t="shared" si="97"/>
        <v>664.42866666666669</v>
      </c>
      <c r="F4515">
        <v>12</v>
      </c>
      <c r="G4515">
        <v>2021</v>
      </c>
      <c r="H4515" s="31">
        <f t="shared" si="96"/>
        <v>7.5</v>
      </c>
    </row>
    <row r="4516" spans="1:8">
      <c r="A4516" s="1" t="s">
        <v>230</v>
      </c>
      <c r="B4516">
        <v>32</v>
      </c>
      <c r="C4516">
        <v>240</v>
      </c>
      <c r="D4516" s="30">
        <v>135374.25</v>
      </c>
      <c r="E4516" s="30">
        <f t="shared" si="97"/>
        <v>564.05937500000005</v>
      </c>
      <c r="F4516">
        <v>12</v>
      </c>
      <c r="G4516">
        <v>2021</v>
      </c>
      <c r="H4516" s="31">
        <f t="shared" si="96"/>
        <v>7.5</v>
      </c>
    </row>
    <row r="4517" spans="1:8">
      <c r="A4517" s="1" t="s">
        <v>208</v>
      </c>
      <c r="B4517">
        <v>42</v>
      </c>
      <c r="C4517">
        <v>315</v>
      </c>
      <c r="D4517" s="30">
        <v>211045.6</v>
      </c>
      <c r="E4517" s="30">
        <f t="shared" si="97"/>
        <v>669.98603174603181</v>
      </c>
      <c r="F4517">
        <v>12</v>
      </c>
      <c r="G4517">
        <v>2021</v>
      </c>
      <c r="H4517" s="31">
        <f t="shared" si="96"/>
        <v>7.5</v>
      </c>
    </row>
    <row r="4518" spans="1:8">
      <c r="A4518" s="1" t="s">
        <v>202</v>
      </c>
      <c r="B4518">
        <v>6</v>
      </c>
      <c r="C4518">
        <v>47</v>
      </c>
      <c r="D4518" s="30">
        <v>22404.42</v>
      </c>
      <c r="E4518" s="30">
        <f t="shared" si="97"/>
        <v>476.68978723404251</v>
      </c>
      <c r="F4518">
        <v>12</v>
      </c>
      <c r="G4518">
        <v>2021</v>
      </c>
      <c r="H4518" s="31">
        <f t="shared" si="96"/>
        <v>7.833333333333333</v>
      </c>
    </row>
    <row r="4519" spans="1:8">
      <c r="A4519" s="1" t="s">
        <v>282</v>
      </c>
      <c r="B4519">
        <v>13</v>
      </c>
      <c r="C4519">
        <v>102</v>
      </c>
      <c r="D4519" s="30">
        <v>49919.44</v>
      </c>
      <c r="E4519" s="30">
        <f t="shared" si="97"/>
        <v>489.40627450980395</v>
      </c>
      <c r="F4519">
        <v>12</v>
      </c>
      <c r="G4519">
        <v>2021</v>
      </c>
      <c r="H4519" s="31">
        <f t="shared" si="96"/>
        <v>7.8461538461538458</v>
      </c>
    </row>
    <row r="4520" spans="1:8">
      <c r="A4520" s="1" t="s">
        <v>227</v>
      </c>
      <c r="B4520">
        <v>839</v>
      </c>
      <c r="C4520">
        <v>6696</v>
      </c>
      <c r="D4520" s="30">
        <v>3576261.07</v>
      </c>
      <c r="E4520" s="30">
        <f t="shared" si="97"/>
        <v>534.0891681600956</v>
      </c>
      <c r="F4520">
        <v>12</v>
      </c>
      <c r="G4520">
        <v>2021</v>
      </c>
      <c r="H4520" s="31">
        <f t="shared" si="96"/>
        <v>7.9809296781883194</v>
      </c>
    </row>
    <row r="4521" spans="1:8">
      <c r="A4521" s="1" t="s">
        <v>442</v>
      </c>
      <c r="B4521">
        <v>1</v>
      </c>
      <c r="C4521">
        <v>8</v>
      </c>
      <c r="D4521" s="30">
        <v>3090</v>
      </c>
      <c r="E4521" s="30">
        <f t="shared" si="97"/>
        <v>386.25</v>
      </c>
      <c r="F4521">
        <v>12</v>
      </c>
      <c r="G4521">
        <v>2021</v>
      </c>
      <c r="H4521" s="31">
        <f t="shared" si="96"/>
        <v>8</v>
      </c>
    </row>
    <row r="4522" spans="1:8">
      <c r="A4522" s="1" t="s">
        <v>183</v>
      </c>
      <c r="B4522">
        <v>1</v>
      </c>
      <c r="C4522">
        <v>8</v>
      </c>
      <c r="D4522" s="30">
        <v>3343.5</v>
      </c>
      <c r="E4522" s="30">
        <f t="shared" si="97"/>
        <v>417.9375</v>
      </c>
      <c r="F4522">
        <v>12</v>
      </c>
      <c r="G4522">
        <v>2021</v>
      </c>
      <c r="H4522" s="31">
        <f t="shared" si="96"/>
        <v>8</v>
      </c>
    </row>
    <row r="4523" spans="1:8">
      <c r="A4523" s="1" t="s">
        <v>162</v>
      </c>
      <c r="B4523">
        <v>1</v>
      </c>
      <c r="C4523">
        <v>8</v>
      </c>
      <c r="D4523" s="30">
        <v>1946.64</v>
      </c>
      <c r="E4523" s="30">
        <f t="shared" si="97"/>
        <v>243.33</v>
      </c>
      <c r="F4523">
        <v>12</v>
      </c>
      <c r="G4523">
        <v>2021</v>
      </c>
      <c r="H4523" s="31">
        <f t="shared" si="96"/>
        <v>8</v>
      </c>
    </row>
    <row r="4524" spans="1:8">
      <c r="A4524" s="1" t="s">
        <v>473</v>
      </c>
      <c r="B4524">
        <v>4</v>
      </c>
      <c r="C4524">
        <v>32</v>
      </c>
      <c r="D4524" s="30">
        <v>11680</v>
      </c>
      <c r="E4524" s="30">
        <f t="shared" si="97"/>
        <v>365</v>
      </c>
      <c r="F4524">
        <v>12</v>
      </c>
      <c r="G4524">
        <v>2021</v>
      </c>
      <c r="H4524" s="31">
        <f t="shared" si="96"/>
        <v>8</v>
      </c>
    </row>
    <row r="4525" spans="1:8">
      <c r="A4525" s="1" t="s">
        <v>236</v>
      </c>
      <c r="B4525">
        <v>91</v>
      </c>
      <c r="C4525">
        <v>743</v>
      </c>
      <c r="D4525" s="30">
        <v>365098.09</v>
      </c>
      <c r="E4525" s="30">
        <f t="shared" si="97"/>
        <v>491.38370121130555</v>
      </c>
      <c r="F4525">
        <v>12</v>
      </c>
      <c r="G4525">
        <v>2021</v>
      </c>
      <c r="H4525" s="31">
        <f t="shared" si="96"/>
        <v>8.1648351648351642</v>
      </c>
    </row>
    <row r="4526" spans="1:8">
      <c r="A4526" s="1" t="s">
        <v>235</v>
      </c>
      <c r="B4526">
        <v>61</v>
      </c>
      <c r="C4526">
        <v>504</v>
      </c>
      <c r="D4526" s="30">
        <v>233182.69</v>
      </c>
      <c r="E4526" s="30">
        <f t="shared" si="97"/>
        <v>462.66406746031748</v>
      </c>
      <c r="F4526">
        <v>12</v>
      </c>
      <c r="G4526">
        <v>2021</v>
      </c>
      <c r="H4526" s="31">
        <f t="shared" si="96"/>
        <v>8.2622950819672134</v>
      </c>
    </row>
    <row r="4527" spans="1:8">
      <c r="A4527" s="1" t="s">
        <v>455</v>
      </c>
      <c r="B4527">
        <v>19</v>
      </c>
      <c r="C4527">
        <v>159</v>
      </c>
      <c r="D4527" s="30">
        <v>89153.69</v>
      </c>
      <c r="E4527" s="30">
        <f t="shared" si="97"/>
        <v>560.71503144654093</v>
      </c>
      <c r="F4527">
        <v>12</v>
      </c>
      <c r="G4527">
        <v>2021</v>
      </c>
      <c r="H4527" s="31">
        <f t="shared" si="96"/>
        <v>8.3684210526315788</v>
      </c>
    </row>
    <row r="4528" spans="1:8">
      <c r="A4528" s="1" t="s">
        <v>433</v>
      </c>
      <c r="B4528">
        <v>17</v>
      </c>
      <c r="C4528">
        <v>143</v>
      </c>
      <c r="D4528" s="30">
        <v>78479.8</v>
      </c>
      <c r="E4528" s="30">
        <f t="shared" si="97"/>
        <v>548.80979020979021</v>
      </c>
      <c r="F4528">
        <v>12</v>
      </c>
      <c r="G4528">
        <v>2021</v>
      </c>
      <c r="H4528" s="31">
        <f t="shared" si="96"/>
        <v>8.4117647058823533</v>
      </c>
    </row>
    <row r="4529" spans="1:8">
      <c r="A4529" s="1" t="s">
        <v>435</v>
      </c>
      <c r="B4529">
        <v>12</v>
      </c>
      <c r="C4529">
        <v>101</v>
      </c>
      <c r="D4529" s="30">
        <v>46946.59</v>
      </c>
      <c r="E4529" s="30">
        <f t="shared" si="97"/>
        <v>464.81772277227719</v>
      </c>
      <c r="F4529">
        <v>12</v>
      </c>
      <c r="G4529">
        <v>2021</v>
      </c>
      <c r="H4529" s="31">
        <f t="shared" si="96"/>
        <v>8.4166666666666661</v>
      </c>
    </row>
    <row r="4530" spans="1:8">
      <c r="A4530" s="1" t="s">
        <v>182</v>
      </c>
      <c r="B4530">
        <v>7</v>
      </c>
      <c r="C4530">
        <v>59</v>
      </c>
      <c r="D4530" s="30">
        <v>23224.82</v>
      </c>
      <c r="E4530" s="30">
        <f t="shared" si="97"/>
        <v>393.64101694915252</v>
      </c>
      <c r="F4530">
        <v>12</v>
      </c>
      <c r="G4530">
        <v>2021</v>
      </c>
      <c r="H4530" s="31">
        <f t="shared" si="96"/>
        <v>8.4285714285714288</v>
      </c>
    </row>
    <row r="4531" spans="1:8">
      <c r="A4531" s="1" t="s">
        <v>252</v>
      </c>
      <c r="B4531">
        <v>65</v>
      </c>
      <c r="C4531">
        <v>554</v>
      </c>
      <c r="D4531" s="30">
        <v>239348.62</v>
      </c>
      <c r="E4531" s="30">
        <f t="shared" si="97"/>
        <v>432.0372202166065</v>
      </c>
      <c r="F4531">
        <v>12</v>
      </c>
      <c r="G4531">
        <v>2021</v>
      </c>
      <c r="H4531" s="31">
        <f t="shared" si="96"/>
        <v>8.523076923076923</v>
      </c>
    </row>
    <row r="4532" spans="1:8">
      <c r="A4532" s="1" t="s">
        <v>234</v>
      </c>
      <c r="B4532">
        <v>775</v>
      </c>
      <c r="C4532">
        <v>6616</v>
      </c>
      <c r="D4532" s="30">
        <v>2588541.09</v>
      </c>
      <c r="E4532" s="30">
        <f t="shared" si="97"/>
        <v>391.25469921402657</v>
      </c>
      <c r="F4532">
        <v>12</v>
      </c>
      <c r="G4532">
        <v>2021</v>
      </c>
      <c r="H4532" s="31">
        <f t="shared" si="96"/>
        <v>8.5367741935483874</v>
      </c>
    </row>
    <row r="4533" spans="1:8">
      <c r="A4533" s="1" t="s">
        <v>207</v>
      </c>
      <c r="B4533">
        <v>73</v>
      </c>
      <c r="C4533">
        <v>624</v>
      </c>
      <c r="D4533" s="30">
        <v>394771.74</v>
      </c>
      <c r="E4533" s="30">
        <f t="shared" si="97"/>
        <v>632.64701923076916</v>
      </c>
      <c r="F4533">
        <v>12</v>
      </c>
      <c r="G4533">
        <v>2021</v>
      </c>
      <c r="H4533" s="31">
        <f t="shared" si="96"/>
        <v>8.5479452054794525</v>
      </c>
    </row>
    <row r="4534" spans="1:8">
      <c r="A4534" s="1" t="s">
        <v>469</v>
      </c>
      <c r="B4534">
        <v>12</v>
      </c>
      <c r="C4534">
        <v>103</v>
      </c>
      <c r="D4534" s="30">
        <v>32883.050000000003</v>
      </c>
      <c r="E4534" s="30">
        <f t="shared" si="97"/>
        <v>319.25291262135926</v>
      </c>
      <c r="F4534">
        <v>12</v>
      </c>
      <c r="G4534">
        <v>2021</v>
      </c>
      <c r="H4534" s="31">
        <f t="shared" si="96"/>
        <v>8.5833333333333339</v>
      </c>
    </row>
    <row r="4535" spans="1:8">
      <c r="A4535" s="1" t="s">
        <v>499</v>
      </c>
      <c r="B4535">
        <v>3</v>
      </c>
      <c r="C4535">
        <v>26</v>
      </c>
      <c r="D4535" s="30">
        <v>10857.16</v>
      </c>
      <c r="E4535" s="30">
        <f t="shared" si="97"/>
        <v>417.58307692307693</v>
      </c>
      <c r="F4535">
        <v>12</v>
      </c>
      <c r="G4535">
        <v>2021</v>
      </c>
      <c r="H4535" s="31">
        <f t="shared" si="96"/>
        <v>8.6666666666666661</v>
      </c>
    </row>
    <row r="4536" spans="1:8">
      <c r="A4536" s="1" t="s">
        <v>238</v>
      </c>
      <c r="B4536">
        <v>607</v>
      </c>
      <c r="C4536">
        <v>5264</v>
      </c>
      <c r="D4536" s="30">
        <v>2566928.9</v>
      </c>
      <c r="E4536" s="30">
        <f t="shared" si="97"/>
        <v>487.6384688449848</v>
      </c>
      <c r="F4536">
        <v>12</v>
      </c>
      <c r="G4536">
        <v>2021</v>
      </c>
      <c r="H4536" s="31">
        <f t="shared" si="96"/>
        <v>8.6721581548599662</v>
      </c>
    </row>
    <row r="4537" spans="1:8">
      <c r="A4537" s="1" t="s">
        <v>219</v>
      </c>
      <c r="B4537">
        <v>13</v>
      </c>
      <c r="C4537">
        <v>113</v>
      </c>
      <c r="D4537" s="30">
        <v>135581.15</v>
      </c>
      <c r="E4537" s="30">
        <f t="shared" si="97"/>
        <v>1199.833185840708</v>
      </c>
      <c r="F4537">
        <v>12</v>
      </c>
      <c r="G4537">
        <v>2021</v>
      </c>
      <c r="H4537" s="31">
        <f t="shared" si="96"/>
        <v>8.6923076923076916</v>
      </c>
    </row>
    <row r="4538" spans="1:8">
      <c r="A4538" s="1" t="s">
        <v>201</v>
      </c>
      <c r="B4538">
        <v>2</v>
      </c>
      <c r="C4538">
        <v>18</v>
      </c>
      <c r="D4538" s="30">
        <v>8805.32</v>
      </c>
      <c r="E4538" s="30">
        <f t="shared" si="97"/>
        <v>489.18444444444441</v>
      </c>
      <c r="F4538">
        <v>12</v>
      </c>
      <c r="G4538">
        <v>2021</v>
      </c>
      <c r="H4538" s="31">
        <f t="shared" si="96"/>
        <v>9</v>
      </c>
    </row>
    <row r="4539" spans="1:8">
      <c r="A4539" s="1" t="s">
        <v>210</v>
      </c>
      <c r="B4539">
        <v>18</v>
      </c>
      <c r="C4539">
        <v>164</v>
      </c>
      <c r="D4539" s="30">
        <v>234091.86</v>
      </c>
      <c r="E4539" s="30">
        <f t="shared" si="97"/>
        <v>1427.3893902439024</v>
      </c>
      <c r="F4539">
        <v>12</v>
      </c>
      <c r="G4539">
        <v>2021</v>
      </c>
      <c r="H4539" s="31">
        <f t="shared" si="96"/>
        <v>9.1111111111111107</v>
      </c>
    </row>
    <row r="4540" spans="1:8">
      <c r="A4540" s="1" t="s">
        <v>222</v>
      </c>
      <c r="B4540">
        <v>21</v>
      </c>
      <c r="C4540">
        <v>196</v>
      </c>
      <c r="D4540" s="30">
        <v>155074.72</v>
      </c>
      <c r="E4540" s="30">
        <f t="shared" si="97"/>
        <v>791.19755102040813</v>
      </c>
      <c r="F4540">
        <v>12</v>
      </c>
      <c r="G4540">
        <v>2021</v>
      </c>
      <c r="H4540" s="31">
        <f t="shared" si="96"/>
        <v>9.3333333333333339</v>
      </c>
    </row>
    <row r="4541" spans="1:8">
      <c r="A4541" s="1" t="s">
        <v>240</v>
      </c>
      <c r="B4541">
        <v>9</v>
      </c>
      <c r="C4541">
        <v>86</v>
      </c>
      <c r="D4541" s="30">
        <v>35097.660000000003</v>
      </c>
      <c r="E4541" s="30">
        <f t="shared" si="97"/>
        <v>408.1123255813954</v>
      </c>
      <c r="F4541">
        <v>12</v>
      </c>
      <c r="G4541">
        <v>2021</v>
      </c>
      <c r="H4541" s="31">
        <f t="shared" si="96"/>
        <v>9.5555555555555554</v>
      </c>
    </row>
    <row r="4542" spans="1:8">
      <c r="A4542" s="1" t="s">
        <v>176</v>
      </c>
      <c r="B4542">
        <v>9</v>
      </c>
      <c r="C4542">
        <v>87</v>
      </c>
      <c r="D4542" s="30">
        <v>60473.9</v>
      </c>
      <c r="E4542" s="30">
        <f t="shared" si="97"/>
        <v>695.1022988505747</v>
      </c>
      <c r="F4542">
        <v>12</v>
      </c>
      <c r="G4542">
        <v>2021</v>
      </c>
      <c r="H4542" s="31">
        <f t="shared" si="96"/>
        <v>9.6666666666666661</v>
      </c>
    </row>
    <row r="4543" spans="1:8">
      <c r="A4543" s="1" t="s">
        <v>429</v>
      </c>
      <c r="B4543">
        <v>6</v>
      </c>
      <c r="C4543">
        <v>58</v>
      </c>
      <c r="D4543" s="30">
        <v>25642.84</v>
      </c>
      <c r="E4543" s="30">
        <f t="shared" si="97"/>
        <v>442.11793103448275</v>
      </c>
      <c r="F4543">
        <v>12</v>
      </c>
      <c r="G4543">
        <v>2021</v>
      </c>
      <c r="H4543" s="31">
        <f t="shared" si="96"/>
        <v>9.6666666666666661</v>
      </c>
    </row>
    <row r="4544" spans="1:8">
      <c r="A4544" s="1" t="s">
        <v>226</v>
      </c>
      <c r="B4544">
        <v>15</v>
      </c>
      <c r="C4544">
        <v>146</v>
      </c>
      <c r="D4544" s="30">
        <v>56754.05</v>
      </c>
      <c r="E4544" s="30">
        <f t="shared" si="97"/>
        <v>388.7263698630137</v>
      </c>
      <c r="F4544">
        <v>12</v>
      </c>
      <c r="G4544">
        <v>2021</v>
      </c>
      <c r="H4544" s="31">
        <f t="shared" si="96"/>
        <v>9.7333333333333325</v>
      </c>
    </row>
    <row r="4545" spans="1:8">
      <c r="A4545" s="1" t="s">
        <v>446</v>
      </c>
      <c r="B4545">
        <v>10</v>
      </c>
      <c r="C4545">
        <v>98</v>
      </c>
      <c r="D4545" s="30">
        <v>35858.25</v>
      </c>
      <c r="E4545" s="30">
        <f t="shared" si="97"/>
        <v>365.90051020408163</v>
      </c>
      <c r="F4545">
        <v>12</v>
      </c>
      <c r="G4545">
        <v>2021</v>
      </c>
      <c r="H4545" s="31">
        <f t="shared" si="96"/>
        <v>9.8000000000000007</v>
      </c>
    </row>
    <row r="4546" spans="1:8">
      <c r="A4546" s="1" t="s">
        <v>228</v>
      </c>
      <c r="B4546">
        <v>931</v>
      </c>
      <c r="C4546">
        <v>9126</v>
      </c>
      <c r="D4546" s="30">
        <v>4632463.01</v>
      </c>
      <c r="E4546" s="30">
        <f t="shared" si="97"/>
        <v>507.61155051501203</v>
      </c>
      <c r="F4546">
        <v>12</v>
      </c>
      <c r="G4546">
        <v>2021</v>
      </c>
      <c r="H4546" s="31">
        <f t="shared" si="96"/>
        <v>9.8023630504833505</v>
      </c>
    </row>
    <row r="4547" spans="1:8">
      <c r="A4547" s="1" t="s">
        <v>444</v>
      </c>
      <c r="B4547">
        <v>30</v>
      </c>
      <c r="C4547">
        <v>295</v>
      </c>
      <c r="D4547" s="30">
        <v>182182.47</v>
      </c>
      <c r="E4547" s="30">
        <f t="shared" si="97"/>
        <v>617.56769491525426</v>
      </c>
      <c r="F4547">
        <v>12</v>
      </c>
      <c r="G4547">
        <v>2021</v>
      </c>
      <c r="H4547" s="31">
        <f t="shared" si="96"/>
        <v>9.8333333333333339</v>
      </c>
    </row>
    <row r="4548" spans="1:8">
      <c r="A4548" s="1" t="s">
        <v>242</v>
      </c>
      <c r="B4548">
        <v>15</v>
      </c>
      <c r="C4548">
        <v>149</v>
      </c>
      <c r="D4548" s="30">
        <v>215387.11</v>
      </c>
      <c r="E4548" s="30">
        <f t="shared" si="97"/>
        <v>1445.5510738255032</v>
      </c>
      <c r="F4548">
        <v>12</v>
      </c>
      <c r="G4548">
        <v>2021</v>
      </c>
      <c r="H4548" s="31">
        <f t="shared" ref="H4548:H4611" si="98">C4548/B4548</f>
        <v>9.9333333333333336</v>
      </c>
    </row>
    <row r="4549" spans="1:8">
      <c r="A4549" s="1" t="s">
        <v>245</v>
      </c>
      <c r="B4549">
        <v>1</v>
      </c>
      <c r="C4549">
        <v>10</v>
      </c>
      <c r="D4549" s="30">
        <v>5348.03</v>
      </c>
      <c r="E4549" s="30">
        <f t="shared" si="97"/>
        <v>534.803</v>
      </c>
      <c r="F4549">
        <v>12</v>
      </c>
      <c r="G4549">
        <v>2021</v>
      </c>
      <c r="H4549" s="31">
        <f t="shared" si="98"/>
        <v>10</v>
      </c>
    </row>
    <row r="4550" spans="1:8">
      <c r="A4550" s="1" t="s">
        <v>270</v>
      </c>
      <c r="B4550">
        <v>27</v>
      </c>
      <c r="C4550">
        <v>271</v>
      </c>
      <c r="D4550" s="30">
        <v>124722.75</v>
      </c>
      <c r="E4550" s="30">
        <f t="shared" si="97"/>
        <v>460.23154981549817</v>
      </c>
      <c r="F4550">
        <v>12</v>
      </c>
      <c r="G4550">
        <v>2021</v>
      </c>
      <c r="H4550" s="31">
        <f t="shared" si="98"/>
        <v>10.037037037037036</v>
      </c>
    </row>
    <row r="4551" spans="1:8">
      <c r="A4551" s="1" t="s">
        <v>254</v>
      </c>
      <c r="B4551">
        <v>62</v>
      </c>
      <c r="C4551">
        <v>623</v>
      </c>
      <c r="D4551" s="30">
        <v>402536.67</v>
      </c>
      <c r="E4551" s="30">
        <f t="shared" si="97"/>
        <v>646.12627608346702</v>
      </c>
      <c r="F4551">
        <v>12</v>
      </c>
      <c r="G4551">
        <v>2021</v>
      </c>
      <c r="H4551" s="31">
        <f t="shared" si="98"/>
        <v>10.048387096774194</v>
      </c>
    </row>
    <row r="4552" spans="1:8">
      <c r="A4552" s="1" t="s">
        <v>334</v>
      </c>
      <c r="B4552">
        <v>8</v>
      </c>
      <c r="C4552">
        <v>81</v>
      </c>
      <c r="D4552" s="30">
        <v>36314.61</v>
      </c>
      <c r="E4552" s="30">
        <f t="shared" si="97"/>
        <v>448.32851851851854</v>
      </c>
      <c r="F4552">
        <v>12</v>
      </c>
      <c r="G4552">
        <v>2021</v>
      </c>
      <c r="H4552" s="31">
        <f t="shared" si="98"/>
        <v>10.125</v>
      </c>
    </row>
    <row r="4553" spans="1:8">
      <c r="A4553" s="1" t="s">
        <v>250</v>
      </c>
      <c r="B4553">
        <v>63</v>
      </c>
      <c r="C4553">
        <v>647</v>
      </c>
      <c r="D4553" s="30">
        <v>354116.32</v>
      </c>
      <c r="E4553" s="30">
        <f t="shared" si="97"/>
        <v>547.32043276661511</v>
      </c>
      <c r="F4553">
        <v>12</v>
      </c>
      <c r="G4553">
        <v>2021</v>
      </c>
      <c r="H4553" s="31">
        <f t="shared" si="98"/>
        <v>10.269841269841271</v>
      </c>
    </row>
    <row r="4554" spans="1:8">
      <c r="A4554" s="1" t="s">
        <v>501</v>
      </c>
      <c r="B4554">
        <v>2</v>
      </c>
      <c r="C4554">
        <v>21</v>
      </c>
      <c r="D4554" s="30">
        <v>8334.7099999999991</v>
      </c>
      <c r="E4554" s="30">
        <f t="shared" si="97"/>
        <v>396.89095238095234</v>
      </c>
      <c r="F4554">
        <v>12</v>
      </c>
      <c r="G4554">
        <v>2021</v>
      </c>
      <c r="H4554" s="31">
        <f t="shared" si="98"/>
        <v>10.5</v>
      </c>
    </row>
    <row r="4555" spans="1:8">
      <c r="A4555" s="1" t="s">
        <v>440</v>
      </c>
      <c r="B4555">
        <v>5</v>
      </c>
      <c r="C4555">
        <v>53</v>
      </c>
      <c r="D4555" s="30">
        <v>29363.63</v>
      </c>
      <c r="E4555" s="30">
        <f t="shared" si="97"/>
        <v>554.03075471698116</v>
      </c>
      <c r="F4555">
        <v>12</v>
      </c>
      <c r="G4555">
        <v>2021</v>
      </c>
      <c r="H4555" s="31">
        <f t="shared" si="98"/>
        <v>10.6</v>
      </c>
    </row>
    <row r="4556" spans="1:8">
      <c r="A4556" s="1" t="s">
        <v>239</v>
      </c>
      <c r="B4556">
        <v>603</v>
      </c>
      <c r="C4556">
        <v>6405</v>
      </c>
      <c r="D4556" s="30">
        <v>4179764.88</v>
      </c>
      <c r="E4556" s="30">
        <f t="shared" si="97"/>
        <v>652.5784355971897</v>
      </c>
      <c r="F4556">
        <v>12</v>
      </c>
      <c r="G4556">
        <v>2021</v>
      </c>
      <c r="H4556" s="31">
        <f t="shared" si="98"/>
        <v>10.621890547263682</v>
      </c>
    </row>
    <row r="4557" spans="1:8">
      <c r="A4557" s="1" t="s">
        <v>197</v>
      </c>
      <c r="B4557">
        <v>3</v>
      </c>
      <c r="C4557">
        <v>32</v>
      </c>
      <c r="D4557" s="30">
        <v>15895.98</v>
      </c>
      <c r="E4557" s="30">
        <f t="shared" si="97"/>
        <v>496.74937499999999</v>
      </c>
      <c r="F4557">
        <v>12</v>
      </c>
      <c r="G4557">
        <v>2021</v>
      </c>
      <c r="H4557" s="31">
        <f t="shared" si="98"/>
        <v>10.666666666666666</v>
      </c>
    </row>
    <row r="4558" spans="1:8">
      <c r="A4558" s="1" t="s">
        <v>459</v>
      </c>
      <c r="B4558">
        <v>4</v>
      </c>
      <c r="C4558">
        <v>43</v>
      </c>
      <c r="D4558" s="30">
        <v>15112</v>
      </c>
      <c r="E4558" s="30">
        <f t="shared" si="97"/>
        <v>351.44186046511629</v>
      </c>
      <c r="F4558">
        <v>12</v>
      </c>
      <c r="G4558">
        <v>2021</v>
      </c>
      <c r="H4558" s="31">
        <f t="shared" si="98"/>
        <v>10.75</v>
      </c>
    </row>
    <row r="4559" spans="1:8">
      <c r="A4559" s="1" t="s">
        <v>255</v>
      </c>
      <c r="B4559">
        <v>157</v>
      </c>
      <c r="C4559">
        <v>1693</v>
      </c>
      <c r="D4559" s="30">
        <v>856786.04</v>
      </c>
      <c r="E4559" s="30">
        <f t="shared" si="97"/>
        <v>506.07562906083876</v>
      </c>
      <c r="F4559">
        <v>12</v>
      </c>
      <c r="G4559">
        <v>2021</v>
      </c>
      <c r="H4559" s="31">
        <f t="shared" si="98"/>
        <v>10.783439490445859</v>
      </c>
    </row>
    <row r="4560" spans="1:8">
      <c r="A4560" s="1" t="s">
        <v>256</v>
      </c>
      <c r="B4560">
        <v>136</v>
      </c>
      <c r="C4560">
        <v>1480</v>
      </c>
      <c r="D4560" s="30">
        <v>924681.06</v>
      </c>
      <c r="E4560" s="30">
        <f t="shared" si="97"/>
        <v>624.78450000000009</v>
      </c>
      <c r="F4560">
        <v>12</v>
      </c>
      <c r="G4560">
        <v>2021</v>
      </c>
      <c r="H4560" s="31">
        <f t="shared" si="98"/>
        <v>10.882352941176471</v>
      </c>
    </row>
    <row r="4561" spans="1:8">
      <c r="A4561" s="1" t="s">
        <v>361</v>
      </c>
      <c r="B4561">
        <v>1</v>
      </c>
      <c r="C4561">
        <v>11</v>
      </c>
      <c r="D4561" s="30">
        <v>4897.6499999999996</v>
      </c>
      <c r="E4561" s="30">
        <f t="shared" si="97"/>
        <v>445.24090909090904</v>
      </c>
      <c r="F4561">
        <v>12</v>
      </c>
      <c r="G4561">
        <v>2021</v>
      </c>
      <c r="H4561" s="31">
        <f t="shared" si="98"/>
        <v>11</v>
      </c>
    </row>
    <row r="4562" spans="1:8">
      <c r="A4562" s="1" t="s">
        <v>271</v>
      </c>
      <c r="B4562">
        <v>160</v>
      </c>
      <c r="C4562">
        <v>1789</v>
      </c>
      <c r="D4562" s="30">
        <v>1117898.7</v>
      </c>
      <c r="E4562" s="30">
        <f t="shared" si="97"/>
        <v>624.87350475125766</v>
      </c>
      <c r="F4562">
        <v>12</v>
      </c>
      <c r="G4562">
        <v>2021</v>
      </c>
      <c r="H4562" s="31">
        <f t="shared" si="98"/>
        <v>11.18125</v>
      </c>
    </row>
    <row r="4563" spans="1:8">
      <c r="A4563" s="1" t="s">
        <v>262</v>
      </c>
      <c r="B4563">
        <v>256</v>
      </c>
      <c r="C4563">
        <v>2876</v>
      </c>
      <c r="D4563" s="30">
        <v>1376969.08</v>
      </c>
      <c r="E4563" s="30">
        <f t="shared" si="97"/>
        <v>478.77923504867874</v>
      </c>
      <c r="F4563">
        <v>12</v>
      </c>
      <c r="G4563">
        <v>2021</v>
      </c>
      <c r="H4563" s="31">
        <f t="shared" si="98"/>
        <v>11.234375</v>
      </c>
    </row>
    <row r="4564" spans="1:8">
      <c r="A4564" s="1" t="s">
        <v>273</v>
      </c>
      <c r="B4564">
        <v>287</v>
      </c>
      <c r="C4564">
        <v>3233</v>
      </c>
      <c r="D4564" s="30">
        <v>3043639.91</v>
      </c>
      <c r="E4564" s="30">
        <f t="shared" ref="E4564:E4627" si="99">D4564/C4564</f>
        <v>941.42898546241884</v>
      </c>
      <c r="F4564">
        <v>12</v>
      </c>
      <c r="G4564">
        <v>2021</v>
      </c>
      <c r="H4564" s="31">
        <f t="shared" si="98"/>
        <v>11.264808362369338</v>
      </c>
    </row>
    <row r="4565" spans="1:8">
      <c r="A4565" s="1" t="s">
        <v>474</v>
      </c>
      <c r="B4565">
        <v>7</v>
      </c>
      <c r="C4565">
        <v>79</v>
      </c>
      <c r="D4565" s="30">
        <v>40861.769999999997</v>
      </c>
      <c r="E4565" s="30">
        <f t="shared" si="99"/>
        <v>517.23759493670877</v>
      </c>
      <c r="F4565">
        <v>12</v>
      </c>
      <c r="G4565">
        <v>2021</v>
      </c>
      <c r="H4565" s="31">
        <f t="shared" si="98"/>
        <v>11.285714285714286</v>
      </c>
    </row>
    <row r="4566" spans="1:8">
      <c r="A4566" s="1" t="s">
        <v>191</v>
      </c>
      <c r="B4566">
        <v>9</v>
      </c>
      <c r="C4566">
        <v>103</v>
      </c>
      <c r="D4566" s="30">
        <v>43538.27</v>
      </c>
      <c r="E4566" s="30">
        <f t="shared" si="99"/>
        <v>422.70165048543686</v>
      </c>
      <c r="F4566">
        <v>12</v>
      </c>
      <c r="G4566">
        <v>2021</v>
      </c>
      <c r="H4566" s="31">
        <f t="shared" si="98"/>
        <v>11.444444444444445</v>
      </c>
    </row>
    <row r="4567" spans="1:8">
      <c r="A4567" s="1" t="s">
        <v>272</v>
      </c>
      <c r="B4567">
        <v>876</v>
      </c>
      <c r="C4567">
        <v>10312</v>
      </c>
      <c r="D4567" s="30">
        <v>5200363.1900000004</v>
      </c>
      <c r="E4567" s="30">
        <f t="shared" si="99"/>
        <v>504.30209367726923</v>
      </c>
      <c r="F4567">
        <v>12</v>
      </c>
      <c r="G4567">
        <v>2021</v>
      </c>
      <c r="H4567" s="31">
        <f t="shared" si="98"/>
        <v>11.771689497716896</v>
      </c>
    </row>
    <row r="4568" spans="1:8">
      <c r="A4568" s="1" t="s">
        <v>277</v>
      </c>
      <c r="B4568">
        <v>62</v>
      </c>
      <c r="C4568">
        <v>730</v>
      </c>
      <c r="D4568" s="30">
        <v>385433.47</v>
      </c>
      <c r="E4568" s="30">
        <f t="shared" si="99"/>
        <v>527.99105479452055</v>
      </c>
      <c r="F4568">
        <v>12</v>
      </c>
      <c r="G4568">
        <v>2021</v>
      </c>
      <c r="H4568" s="31">
        <f t="shared" si="98"/>
        <v>11.774193548387096</v>
      </c>
    </row>
    <row r="4569" spans="1:8">
      <c r="A4569" s="1" t="s">
        <v>275</v>
      </c>
      <c r="B4569">
        <v>19</v>
      </c>
      <c r="C4569">
        <v>224</v>
      </c>
      <c r="D4569" s="30">
        <v>98108.04</v>
      </c>
      <c r="E4569" s="30">
        <f t="shared" si="99"/>
        <v>437.98232142857142</v>
      </c>
      <c r="F4569">
        <v>12</v>
      </c>
      <c r="G4569">
        <v>2021</v>
      </c>
      <c r="H4569" s="31">
        <f t="shared" si="98"/>
        <v>11.789473684210526</v>
      </c>
    </row>
    <row r="4570" spans="1:8">
      <c r="A4570" s="1" t="s">
        <v>263</v>
      </c>
      <c r="B4570">
        <v>323</v>
      </c>
      <c r="C4570">
        <v>3843</v>
      </c>
      <c r="D4570" s="30">
        <v>2877848.26</v>
      </c>
      <c r="E4570" s="30">
        <f t="shared" si="99"/>
        <v>748.85460837887058</v>
      </c>
      <c r="F4570">
        <v>12</v>
      </c>
      <c r="G4570">
        <v>2021</v>
      </c>
      <c r="H4570" s="31">
        <f t="shared" si="98"/>
        <v>11.897832817337461</v>
      </c>
    </row>
    <row r="4571" spans="1:8">
      <c r="A4571" s="1" t="s">
        <v>512</v>
      </c>
      <c r="B4571">
        <v>1</v>
      </c>
      <c r="C4571">
        <v>12</v>
      </c>
      <c r="D4571" s="30">
        <v>10237.950000000001</v>
      </c>
      <c r="E4571" s="30">
        <f t="shared" si="99"/>
        <v>853.16250000000002</v>
      </c>
      <c r="F4571">
        <v>12</v>
      </c>
      <c r="G4571">
        <v>2021</v>
      </c>
      <c r="H4571" s="31">
        <f t="shared" si="98"/>
        <v>12</v>
      </c>
    </row>
    <row r="4572" spans="1:8">
      <c r="A4572" s="1" t="s">
        <v>293</v>
      </c>
      <c r="B4572">
        <v>2</v>
      </c>
      <c r="C4572">
        <v>24</v>
      </c>
      <c r="D4572" s="30">
        <v>28095.25</v>
      </c>
      <c r="E4572" s="30">
        <f t="shared" si="99"/>
        <v>1170.6354166666667</v>
      </c>
      <c r="F4572">
        <v>12</v>
      </c>
      <c r="G4572">
        <v>2021</v>
      </c>
      <c r="H4572" s="31">
        <f t="shared" si="98"/>
        <v>12</v>
      </c>
    </row>
    <row r="4573" spans="1:8">
      <c r="A4573" s="1" t="s">
        <v>231</v>
      </c>
      <c r="B4573">
        <v>4</v>
      </c>
      <c r="C4573">
        <v>48</v>
      </c>
      <c r="D4573" s="30">
        <v>19288.18</v>
      </c>
      <c r="E4573" s="30">
        <f t="shared" si="99"/>
        <v>401.83708333333334</v>
      </c>
      <c r="F4573">
        <v>12</v>
      </c>
      <c r="G4573">
        <v>2021</v>
      </c>
      <c r="H4573" s="31">
        <f t="shared" si="98"/>
        <v>12</v>
      </c>
    </row>
    <row r="4574" spans="1:8">
      <c r="A4574" s="1" t="s">
        <v>257</v>
      </c>
      <c r="B4574">
        <v>177</v>
      </c>
      <c r="C4574">
        <v>2130</v>
      </c>
      <c r="D4574" s="30">
        <v>2033579.9</v>
      </c>
      <c r="E4574" s="30">
        <f t="shared" si="99"/>
        <v>954.73234741784029</v>
      </c>
      <c r="F4574">
        <v>12</v>
      </c>
      <c r="G4574">
        <v>2021</v>
      </c>
      <c r="H4574" s="31">
        <f t="shared" si="98"/>
        <v>12.033898305084746</v>
      </c>
    </row>
    <row r="4575" spans="1:8">
      <c r="A4575" s="1" t="s">
        <v>481</v>
      </c>
      <c r="B4575">
        <v>12</v>
      </c>
      <c r="C4575">
        <v>147</v>
      </c>
      <c r="D4575" s="30">
        <v>170382.36</v>
      </c>
      <c r="E4575" s="30">
        <f t="shared" si="99"/>
        <v>1159.0636734693876</v>
      </c>
      <c r="F4575">
        <v>12</v>
      </c>
      <c r="G4575">
        <v>2021</v>
      </c>
      <c r="H4575" s="31">
        <f t="shared" si="98"/>
        <v>12.25</v>
      </c>
    </row>
    <row r="4576" spans="1:8">
      <c r="A4576" s="1" t="s">
        <v>253</v>
      </c>
      <c r="B4576">
        <v>26</v>
      </c>
      <c r="C4576">
        <v>319</v>
      </c>
      <c r="D4576" s="30">
        <v>188333.38</v>
      </c>
      <c r="E4576" s="30">
        <f t="shared" si="99"/>
        <v>590.38677115987457</v>
      </c>
      <c r="F4576">
        <v>12</v>
      </c>
      <c r="G4576">
        <v>2021</v>
      </c>
      <c r="H4576" s="31">
        <f t="shared" si="98"/>
        <v>12.26923076923077</v>
      </c>
    </row>
    <row r="4577" spans="1:8">
      <c r="A4577" s="1" t="s">
        <v>290</v>
      </c>
      <c r="B4577">
        <v>763</v>
      </c>
      <c r="C4577">
        <v>9425</v>
      </c>
      <c r="D4577" s="30">
        <v>5607561.9900000002</v>
      </c>
      <c r="E4577" s="30">
        <f t="shared" si="99"/>
        <v>594.96678938992045</v>
      </c>
      <c r="F4577">
        <v>12</v>
      </c>
      <c r="G4577">
        <v>2021</v>
      </c>
      <c r="H4577" s="31">
        <f t="shared" si="98"/>
        <v>12.352555701179554</v>
      </c>
    </row>
    <row r="4578" spans="1:8">
      <c r="A4578" s="1" t="s">
        <v>225</v>
      </c>
      <c r="B4578">
        <v>10</v>
      </c>
      <c r="C4578">
        <v>124</v>
      </c>
      <c r="D4578" s="30">
        <v>100850.76</v>
      </c>
      <c r="E4578" s="30">
        <f t="shared" si="99"/>
        <v>813.31258064516123</v>
      </c>
      <c r="F4578">
        <v>12</v>
      </c>
      <c r="G4578">
        <v>2021</v>
      </c>
      <c r="H4578" s="31">
        <f t="shared" si="98"/>
        <v>12.4</v>
      </c>
    </row>
    <row r="4579" spans="1:8">
      <c r="A4579" s="1" t="s">
        <v>244</v>
      </c>
      <c r="B4579">
        <v>6</v>
      </c>
      <c r="C4579">
        <v>75</v>
      </c>
      <c r="D4579" s="30">
        <v>40931.32</v>
      </c>
      <c r="E4579" s="30">
        <f t="shared" si="99"/>
        <v>545.75093333333336</v>
      </c>
      <c r="F4579">
        <v>12</v>
      </c>
      <c r="G4579">
        <v>2021</v>
      </c>
      <c r="H4579" s="31">
        <f t="shared" si="98"/>
        <v>12.5</v>
      </c>
    </row>
    <row r="4580" spans="1:8">
      <c r="A4580" s="1" t="s">
        <v>264</v>
      </c>
      <c r="B4580">
        <v>2</v>
      </c>
      <c r="C4580">
        <v>25</v>
      </c>
      <c r="D4580" s="30">
        <v>26830.48</v>
      </c>
      <c r="E4580" s="30">
        <f t="shared" si="99"/>
        <v>1073.2192</v>
      </c>
      <c r="F4580">
        <v>12</v>
      </c>
      <c r="G4580">
        <v>2021</v>
      </c>
      <c r="H4580" s="31">
        <f t="shared" si="98"/>
        <v>12.5</v>
      </c>
    </row>
    <row r="4581" spans="1:8">
      <c r="A4581" s="1" t="s">
        <v>325</v>
      </c>
      <c r="B4581">
        <v>9</v>
      </c>
      <c r="C4581">
        <v>113</v>
      </c>
      <c r="D4581" s="30">
        <v>78054.179999999993</v>
      </c>
      <c r="E4581" s="30">
        <f t="shared" si="99"/>
        <v>690.74495575221238</v>
      </c>
      <c r="F4581">
        <v>12</v>
      </c>
      <c r="G4581">
        <v>2021</v>
      </c>
      <c r="H4581" s="31">
        <f t="shared" si="98"/>
        <v>12.555555555555555</v>
      </c>
    </row>
    <row r="4582" spans="1:8">
      <c r="A4582" s="1" t="s">
        <v>443</v>
      </c>
      <c r="B4582">
        <v>89</v>
      </c>
      <c r="C4582">
        <v>1120</v>
      </c>
      <c r="D4582" s="30">
        <v>720053.59</v>
      </c>
      <c r="E4582" s="30">
        <f t="shared" si="99"/>
        <v>642.90499107142853</v>
      </c>
      <c r="F4582">
        <v>12</v>
      </c>
      <c r="G4582">
        <v>2021</v>
      </c>
      <c r="H4582" s="31">
        <f t="shared" si="98"/>
        <v>12.584269662921349</v>
      </c>
    </row>
    <row r="4583" spans="1:8">
      <c r="A4583" s="1" t="s">
        <v>259</v>
      </c>
      <c r="B4583">
        <v>1793</v>
      </c>
      <c r="C4583">
        <v>22862</v>
      </c>
      <c r="D4583" s="30">
        <v>13584684.779999999</v>
      </c>
      <c r="E4583" s="30">
        <f t="shared" si="99"/>
        <v>594.20369084069637</v>
      </c>
      <c r="F4583">
        <v>12</v>
      </c>
      <c r="G4583">
        <v>2021</v>
      </c>
      <c r="H4583" s="31">
        <f t="shared" si="98"/>
        <v>12.750697155605131</v>
      </c>
    </row>
    <row r="4584" spans="1:8">
      <c r="A4584" s="1" t="s">
        <v>265</v>
      </c>
      <c r="B4584">
        <v>34</v>
      </c>
      <c r="C4584">
        <v>435</v>
      </c>
      <c r="D4584" s="30">
        <v>258255.43</v>
      </c>
      <c r="E4584" s="30">
        <f t="shared" si="99"/>
        <v>593.69064367816088</v>
      </c>
      <c r="F4584">
        <v>12</v>
      </c>
      <c r="G4584">
        <v>2021</v>
      </c>
      <c r="H4584" s="31">
        <f t="shared" si="98"/>
        <v>12.794117647058824</v>
      </c>
    </row>
    <row r="4585" spans="1:8">
      <c r="A4585" s="1" t="s">
        <v>281</v>
      </c>
      <c r="B4585">
        <v>15</v>
      </c>
      <c r="C4585">
        <v>192</v>
      </c>
      <c r="D4585" s="30">
        <v>105081.04</v>
      </c>
      <c r="E4585" s="30">
        <f t="shared" si="99"/>
        <v>547.29708333333326</v>
      </c>
      <c r="F4585">
        <v>12</v>
      </c>
      <c r="G4585">
        <v>2021</v>
      </c>
      <c r="H4585" s="31">
        <f t="shared" si="98"/>
        <v>12.8</v>
      </c>
    </row>
    <row r="4586" spans="1:8">
      <c r="A4586" s="1" t="s">
        <v>483</v>
      </c>
      <c r="B4586">
        <v>1</v>
      </c>
      <c r="C4586">
        <v>13</v>
      </c>
      <c r="D4586" s="30">
        <v>5615.74</v>
      </c>
      <c r="E4586" s="30">
        <f t="shared" si="99"/>
        <v>431.97999999999996</v>
      </c>
      <c r="F4586">
        <v>12</v>
      </c>
      <c r="G4586">
        <v>2021</v>
      </c>
      <c r="H4586" s="31">
        <f t="shared" si="98"/>
        <v>13</v>
      </c>
    </row>
    <row r="4587" spans="1:8">
      <c r="A4587" s="1" t="s">
        <v>213</v>
      </c>
      <c r="B4587">
        <v>1</v>
      </c>
      <c r="C4587">
        <v>13</v>
      </c>
      <c r="D4587" s="30">
        <v>11475.7</v>
      </c>
      <c r="E4587" s="30">
        <f t="shared" si="99"/>
        <v>882.7461538461539</v>
      </c>
      <c r="F4587">
        <v>12</v>
      </c>
      <c r="G4587">
        <v>2021</v>
      </c>
      <c r="H4587" s="31">
        <f t="shared" si="98"/>
        <v>13</v>
      </c>
    </row>
    <row r="4588" spans="1:8">
      <c r="A4588" s="1" t="s">
        <v>318</v>
      </c>
      <c r="B4588">
        <v>26</v>
      </c>
      <c r="C4588">
        <v>338</v>
      </c>
      <c r="D4588" s="30">
        <v>243474.27</v>
      </c>
      <c r="E4588" s="30">
        <f t="shared" si="99"/>
        <v>720.33807692307687</v>
      </c>
      <c r="F4588">
        <v>12</v>
      </c>
      <c r="G4588">
        <v>2021</v>
      </c>
      <c r="H4588" s="31">
        <f t="shared" si="98"/>
        <v>13</v>
      </c>
    </row>
    <row r="4589" spans="1:8">
      <c r="A4589" s="1" t="s">
        <v>249</v>
      </c>
      <c r="B4589">
        <v>6</v>
      </c>
      <c r="C4589">
        <v>79</v>
      </c>
      <c r="D4589" s="30">
        <v>41109.699999999997</v>
      </c>
      <c r="E4589" s="30">
        <f t="shared" si="99"/>
        <v>520.37594936708854</v>
      </c>
      <c r="F4589">
        <v>12</v>
      </c>
      <c r="G4589">
        <v>2021</v>
      </c>
      <c r="H4589" s="31">
        <f t="shared" si="98"/>
        <v>13.166666666666666</v>
      </c>
    </row>
    <row r="4590" spans="1:8">
      <c r="A4590" s="1" t="s">
        <v>289</v>
      </c>
      <c r="B4590">
        <v>449</v>
      </c>
      <c r="C4590">
        <v>5970</v>
      </c>
      <c r="D4590" s="30">
        <v>2704322.22</v>
      </c>
      <c r="E4590" s="30">
        <f t="shared" si="99"/>
        <v>452.98529648241208</v>
      </c>
      <c r="F4590">
        <v>12</v>
      </c>
      <c r="G4590">
        <v>2021</v>
      </c>
      <c r="H4590" s="31">
        <f t="shared" si="98"/>
        <v>13.296213808463252</v>
      </c>
    </row>
    <row r="4591" spans="1:8">
      <c r="A4591" s="1" t="s">
        <v>267</v>
      </c>
      <c r="B4591">
        <v>69</v>
      </c>
      <c r="C4591">
        <v>928</v>
      </c>
      <c r="D4591" s="30">
        <v>630257.18000000005</v>
      </c>
      <c r="E4591" s="30">
        <f t="shared" si="99"/>
        <v>679.15644396551727</v>
      </c>
      <c r="F4591">
        <v>12</v>
      </c>
      <c r="G4591">
        <v>2021</v>
      </c>
      <c r="H4591" s="31">
        <f t="shared" si="98"/>
        <v>13.44927536231884</v>
      </c>
    </row>
    <row r="4592" spans="1:8">
      <c r="A4592" s="1" t="s">
        <v>291</v>
      </c>
      <c r="B4592">
        <v>116</v>
      </c>
      <c r="C4592">
        <v>1561</v>
      </c>
      <c r="D4592" s="30">
        <v>864737.71</v>
      </c>
      <c r="E4592" s="30">
        <f t="shared" si="99"/>
        <v>553.96393978219089</v>
      </c>
      <c r="F4592">
        <v>12</v>
      </c>
      <c r="G4592">
        <v>2021</v>
      </c>
      <c r="H4592" s="31">
        <f t="shared" si="98"/>
        <v>13.456896551724139</v>
      </c>
    </row>
    <row r="4593" spans="1:8">
      <c r="A4593" s="1" t="s">
        <v>375</v>
      </c>
      <c r="B4593">
        <v>28</v>
      </c>
      <c r="C4593">
        <v>377</v>
      </c>
      <c r="D4593" s="30">
        <v>403960.1</v>
      </c>
      <c r="E4593" s="30">
        <f t="shared" si="99"/>
        <v>1071.5122015915119</v>
      </c>
      <c r="F4593">
        <v>12</v>
      </c>
      <c r="G4593">
        <v>2021</v>
      </c>
      <c r="H4593" s="31">
        <f t="shared" si="98"/>
        <v>13.464285714285714</v>
      </c>
    </row>
    <row r="4594" spans="1:8">
      <c r="A4594" s="1" t="s">
        <v>313</v>
      </c>
      <c r="B4594">
        <v>43</v>
      </c>
      <c r="C4594">
        <v>580</v>
      </c>
      <c r="D4594" s="30">
        <v>301537.46999999997</v>
      </c>
      <c r="E4594" s="30">
        <f t="shared" si="99"/>
        <v>519.89218965517239</v>
      </c>
      <c r="F4594">
        <v>12</v>
      </c>
      <c r="G4594">
        <v>2021</v>
      </c>
      <c r="H4594" s="31">
        <f t="shared" si="98"/>
        <v>13.488372093023257</v>
      </c>
    </row>
    <row r="4595" spans="1:8">
      <c r="A4595" s="1" t="s">
        <v>269</v>
      </c>
      <c r="B4595">
        <v>9</v>
      </c>
      <c r="C4595">
        <v>122</v>
      </c>
      <c r="D4595" s="30">
        <v>65449.48</v>
      </c>
      <c r="E4595" s="30">
        <f t="shared" si="99"/>
        <v>536.47114754098368</v>
      </c>
      <c r="F4595">
        <v>12</v>
      </c>
      <c r="G4595">
        <v>2021</v>
      </c>
      <c r="H4595" s="31">
        <f t="shared" si="98"/>
        <v>13.555555555555555</v>
      </c>
    </row>
    <row r="4596" spans="1:8">
      <c r="A4596" s="1" t="s">
        <v>276</v>
      </c>
      <c r="B4596">
        <v>11</v>
      </c>
      <c r="C4596">
        <v>150</v>
      </c>
      <c r="D4596" s="30">
        <v>167383.95000000001</v>
      </c>
      <c r="E4596" s="30">
        <f t="shared" si="99"/>
        <v>1115.893</v>
      </c>
      <c r="F4596">
        <v>12</v>
      </c>
      <c r="G4596">
        <v>2021</v>
      </c>
      <c r="H4596" s="31">
        <f t="shared" si="98"/>
        <v>13.636363636363637</v>
      </c>
    </row>
    <row r="4597" spans="1:8">
      <c r="A4597" s="1" t="s">
        <v>283</v>
      </c>
      <c r="B4597">
        <v>149</v>
      </c>
      <c r="C4597">
        <v>2045</v>
      </c>
      <c r="D4597" s="30">
        <v>1385164.51</v>
      </c>
      <c r="E4597" s="30">
        <f t="shared" si="99"/>
        <v>677.34205867970661</v>
      </c>
      <c r="F4597">
        <v>12</v>
      </c>
      <c r="G4597">
        <v>2021</v>
      </c>
      <c r="H4597" s="31">
        <f t="shared" si="98"/>
        <v>13.724832214765101</v>
      </c>
    </row>
    <row r="4598" spans="1:8">
      <c r="A4598" s="1" t="s">
        <v>160</v>
      </c>
      <c r="B4598">
        <v>7</v>
      </c>
      <c r="C4598">
        <v>98</v>
      </c>
      <c r="D4598" s="30">
        <v>56105.96</v>
      </c>
      <c r="E4598" s="30">
        <f t="shared" si="99"/>
        <v>572.50979591836733</v>
      </c>
      <c r="F4598">
        <v>12</v>
      </c>
      <c r="G4598">
        <v>2021</v>
      </c>
      <c r="H4598" s="31">
        <f t="shared" si="98"/>
        <v>14</v>
      </c>
    </row>
    <row r="4599" spans="1:8">
      <c r="A4599" s="1" t="s">
        <v>461</v>
      </c>
      <c r="B4599">
        <v>2</v>
      </c>
      <c r="C4599">
        <v>28</v>
      </c>
      <c r="D4599" s="30">
        <v>27525</v>
      </c>
      <c r="E4599" s="30">
        <f t="shared" si="99"/>
        <v>983.03571428571433</v>
      </c>
      <c r="F4599">
        <v>12</v>
      </c>
      <c r="G4599">
        <v>2021</v>
      </c>
      <c r="H4599" s="31">
        <f t="shared" si="98"/>
        <v>14</v>
      </c>
    </row>
    <row r="4600" spans="1:8">
      <c r="A4600" s="1" t="s">
        <v>223</v>
      </c>
      <c r="B4600">
        <v>122</v>
      </c>
      <c r="C4600">
        <v>1768</v>
      </c>
      <c r="D4600" s="30">
        <v>968608.65</v>
      </c>
      <c r="E4600" s="30">
        <f t="shared" si="99"/>
        <v>547.85557126696835</v>
      </c>
      <c r="F4600">
        <v>12</v>
      </c>
      <c r="G4600">
        <v>2021</v>
      </c>
      <c r="H4600" s="31">
        <f t="shared" si="98"/>
        <v>14.491803278688524</v>
      </c>
    </row>
    <row r="4601" spans="1:8">
      <c r="A4601" s="1" t="s">
        <v>246</v>
      </c>
      <c r="B4601">
        <v>4</v>
      </c>
      <c r="C4601">
        <v>58</v>
      </c>
      <c r="D4601" s="30">
        <v>53893.120000000003</v>
      </c>
      <c r="E4601" s="30">
        <f t="shared" si="99"/>
        <v>929.19172413793103</v>
      </c>
      <c r="F4601">
        <v>12</v>
      </c>
      <c r="G4601">
        <v>2021</v>
      </c>
      <c r="H4601" s="31">
        <f t="shared" si="98"/>
        <v>14.5</v>
      </c>
    </row>
    <row r="4602" spans="1:8">
      <c r="A4602" s="1" t="s">
        <v>292</v>
      </c>
      <c r="B4602">
        <v>265</v>
      </c>
      <c r="C4602">
        <v>3936</v>
      </c>
      <c r="D4602" s="30">
        <v>3357714.27</v>
      </c>
      <c r="E4602" s="30">
        <f t="shared" si="99"/>
        <v>853.07781250000005</v>
      </c>
      <c r="F4602">
        <v>12</v>
      </c>
      <c r="G4602">
        <v>2021</v>
      </c>
      <c r="H4602" s="31">
        <f t="shared" si="98"/>
        <v>14.852830188679246</v>
      </c>
    </row>
    <row r="4603" spans="1:8">
      <c r="A4603" s="1" t="s">
        <v>502</v>
      </c>
      <c r="B4603">
        <v>1</v>
      </c>
      <c r="C4603">
        <v>15</v>
      </c>
      <c r="D4603" s="30">
        <v>2737.5</v>
      </c>
      <c r="E4603" s="30">
        <f t="shared" si="99"/>
        <v>182.5</v>
      </c>
      <c r="F4603">
        <v>12</v>
      </c>
      <c r="G4603">
        <v>2021</v>
      </c>
      <c r="H4603" s="31">
        <f t="shared" si="98"/>
        <v>15</v>
      </c>
    </row>
    <row r="4604" spans="1:8">
      <c r="A4604" s="1" t="s">
        <v>307</v>
      </c>
      <c r="B4604">
        <v>12</v>
      </c>
      <c r="C4604">
        <v>183</v>
      </c>
      <c r="D4604" s="30">
        <v>112689.51</v>
      </c>
      <c r="E4604" s="30">
        <f t="shared" si="99"/>
        <v>615.78967213114754</v>
      </c>
      <c r="F4604">
        <v>12</v>
      </c>
      <c r="G4604">
        <v>2021</v>
      </c>
      <c r="H4604" s="31">
        <f t="shared" si="98"/>
        <v>15.25</v>
      </c>
    </row>
    <row r="4605" spans="1:8">
      <c r="A4605" s="1" t="s">
        <v>321</v>
      </c>
      <c r="B4605">
        <v>163</v>
      </c>
      <c r="C4605">
        <v>2547</v>
      </c>
      <c r="D4605" s="30">
        <v>2509439.4900000002</v>
      </c>
      <c r="E4605" s="30">
        <f t="shared" si="99"/>
        <v>985.25303886925803</v>
      </c>
      <c r="F4605">
        <v>12</v>
      </c>
      <c r="G4605">
        <v>2021</v>
      </c>
      <c r="H4605" s="31">
        <f t="shared" si="98"/>
        <v>15.625766871165645</v>
      </c>
    </row>
    <row r="4606" spans="1:8">
      <c r="A4606" s="1" t="s">
        <v>297</v>
      </c>
      <c r="B4606">
        <v>453</v>
      </c>
      <c r="C4606">
        <v>7084</v>
      </c>
      <c r="D4606" s="30">
        <v>4417266.16</v>
      </c>
      <c r="E4606" s="30">
        <f t="shared" si="99"/>
        <v>623.55535855448898</v>
      </c>
      <c r="F4606">
        <v>12</v>
      </c>
      <c r="G4606">
        <v>2021</v>
      </c>
      <c r="H4606" s="31">
        <f t="shared" si="98"/>
        <v>15.637969094922738</v>
      </c>
    </row>
    <row r="4607" spans="1:8">
      <c r="A4607" s="1" t="s">
        <v>285</v>
      </c>
      <c r="B4607">
        <v>642</v>
      </c>
      <c r="C4607">
        <v>10204</v>
      </c>
      <c r="D4607" s="30">
        <v>6786492.3099999996</v>
      </c>
      <c r="E4607" s="30">
        <f t="shared" si="99"/>
        <v>665.08156703253621</v>
      </c>
      <c r="F4607">
        <v>12</v>
      </c>
      <c r="G4607">
        <v>2021</v>
      </c>
      <c r="H4607" s="31">
        <f t="shared" si="98"/>
        <v>15.894080996884735</v>
      </c>
    </row>
    <row r="4608" spans="1:8">
      <c r="A4608" s="1" t="s">
        <v>462</v>
      </c>
      <c r="B4608">
        <v>2</v>
      </c>
      <c r="C4608">
        <v>32</v>
      </c>
      <c r="D4608" s="30">
        <v>11287.64</v>
      </c>
      <c r="E4608" s="30">
        <f t="shared" si="99"/>
        <v>352.73874999999998</v>
      </c>
      <c r="F4608">
        <v>12</v>
      </c>
      <c r="G4608">
        <v>2021</v>
      </c>
      <c r="H4608" s="31">
        <f t="shared" si="98"/>
        <v>16</v>
      </c>
    </row>
    <row r="4609" spans="1:8">
      <c r="A4609" s="1" t="s">
        <v>327</v>
      </c>
      <c r="B4609">
        <v>32</v>
      </c>
      <c r="C4609">
        <v>513</v>
      </c>
      <c r="D4609" s="30">
        <v>270451.59000000003</v>
      </c>
      <c r="E4609" s="30">
        <f t="shared" si="99"/>
        <v>527.19608187134509</v>
      </c>
      <c r="F4609">
        <v>12</v>
      </c>
      <c r="G4609">
        <v>2021</v>
      </c>
      <c r="H4609" s="31">
        <f t="shared" si="98"/>
        <v>16.03125</v>
      </c>
    </row>
    <row r="4610" spans="1:8">
      <c r="A4610" s="1" t="s">
        <v>287</v>
      </c>
      <c r="B4610">
        <v>480</v>
      </c>
      <c r="C4610">
        <v>7722</v>
      </c>
      <c r="D4610" s="30">
        <v>4850554.78</v>
      </c>
      <c r="E4610" s="30">
        <f t="shared" si="99"/>
        <v>628.14747215747218</v>
      </c>
      <c r="F4610">
        <v>12</v>
      </c>
      <c r="G4610">
        <v>2021</v>
      </c>
      <c r="H4610" s="31">
        <f t="shared" si="98"/>
        <v>16.087499999999999</v>
      </c>
    </row>
    <row r="4611" spans="1:8">
      <c r="A4611" s="1" t="s">
        <v>258</v>
      </c>
      <c r="B4611">
        <v>10</v>
      </c>
      <c r="C4611">
        <v>164</v>
      </c>
      <c r="D4611" s="30">
        <v>74973.19</v>
      </c>
      <c r="E4611" s="30">
        <f t="shared" si="99"/>
        <v>457.15359756097564</v>
      </c>
      <c r="F4611">
        <v>12</v>
      </c>
      <c r="G4611">
        <v>2021</v>
      </c>
      <c r="H4611" s="31">
        <f t="shared" si="98"/>
        <v>16.399999999999999</v>
      </c>
    </row>
    <row r="4612" spans="1:8">
      <c r="A4612" s="1" t="s">
        <v>320</v>
      </c>
      <c r="B4612">
        <v>17</v>
      </c>
      <c r="C4612">
        <v>290</v>
      </c>
      <c r="D4612" s="30">
        <v>177162.54</v>
      </c>
      <c r="E4612" s="30">
        <f t="shared" si="99"/>
        <v>610.90531034482763</v>
      </c>
      <c r="F4612">
        <v>12</v>
      </c>
      <c r="G4612">
        <v>2021</v>
      </c>
      <c r="H4612" s="31">
        <f t="shared" ref="H4612:H4675" si="100">C4612/B4612</f>
        <v>17.058823529411764</v>
      </c>
    </row>
    <row r="4613" spans="1:8">
      <c r="A4613" s="1" t="s">
        <v>309</v>
      </c>
      <c r="B4613">
        <v>257</v>
      </c>
      <c r="C4613">
        <v>4400</v>
      </c>
      <c r="D4613" s="30">
        <v>2394859.4700000002</v>
      </c>
      <c r="E4613" s="30">
        <f t="shared" si="99"/>
        <v>544.28624318181824</v>
      </c>
      <c r="F4613">
        <v>12</v>
      </c>
      <c r="G4613">
        <v>2021</v>
      </c>
      <c r="H4613" s="31">
        <f t="shared" si="100"/>
        <v>17.120622568093385</v>
      </c>
    </row>
    <row r="4614" spans="1:8">
      <c r="A4614" s="1" t="s">
        <v>298</v>
      </c>
      <c r="B4614">
        <v>12</v>
      </c>
      <c r="C4614">
        <v>209</v>
      </c>
      <c r="D4614" s="30">
        <v>187353.95</v>
      </c>
      <c r="E4614" s="30">
        <f t="shared" si="99"/>
        <v>896.43038277511971</v>
      </c>
      <c r="F4614">
        <v>12</v>
      </c>
      <c r="G4614">
        <v>2021</v>
      </c>
      <c r="H4614" s="31">
        <f t="shared" si="100"/>
        <v>17.416666666666668</v>
      </c>
    </row>
    <row r="4615" spans="1:8">
      <c r="A4615" s="1" t="s">
        <v>294</v>
      </c>
      <c r="B4615">
        <v>105</v>
      </c>
      <c r="C4615">
        <v>1829</v>
      </c>
      <c r="D4615" s="30">
        <v>1965792.23</v>
      </c>
      <c r="E4615" s="30">
        <f t="shared" si="99"/>
        <v>1074.7907217058503</v>
      </c>
      <c r="F4615">
        <v>12</v>
      </c>
      <c r="G4615">
        <v>2021</v>
      </c>
      <c r="H4615" s="31">
        <f t="shared" si="100"/>
        <v>17.419047619047618</v>
      </c>
    </row>
    <row r="4616" spans="1:8">
      <c r="A4616" s="1" t="s">
        <v>299</v>
      </c>
      <c r="B4616">
        <v>722</v>
      </c>
      <c r="C4616">
        <v>12670</v>
      </c>
      <c r="D4616" s="30">
        <v>8850930.25</v>
      </c>
      <c r="E4616" s="30">
        <f t="shared" si="99"/>
        <v>698.57381610102607</v>
      </c>
      <c r="F4616">
        <v>12</v>
      </c>
      <c r="G4616">
        <v>2021</v>
      </c>
      <c r="H4616" s="31">
        <f t="shared" si="100"/>
        <v>17.548476454293628</v>
      </c>
    </row>
    <row r="4617" spans="1:8">
      <c r="A4617" s="1" t="s">
        <v>303</v>
      </c>
      <c r="B4617">
        <v>261</v>
      </c>
      <c r="C4617">
        <v>4592</v>
      </c>
      <c r="D4617" s="30">
        <v>3390499.14</v>
      </c>
      <c r="E4617" s="30">
        <f t="shared" si="99"/>
        <v>738.34911585365853</v>
      </c>
      <c r="F4617">
        <v>12</v>
      </c>
      <c r="G4617">
        <v>2021</v>
      </c>
      <c r="H4617" s="31">
        <f t="shared" si="100"/>
        <v>17.593869731800766</v>
      </c>
    </row>
    <row r="4618" spans="1:8">
      <c r="A4618" s="1" t="s">
        <v>304</v>
      </c>
      <c r="B4618">
        <v>81</v>
      </c>
      <c r="C4618">
        <v>1428</v>
      </c>
      <c r="D4618" s="30">
        <v>754199.58</v>
      </c>
      <c r="E4618" s="30">
        <f t="shared" si="99"/>
        <v>528.15096638655461</v>
      </c>
      <c r="F4618">
        <v>12</v>
      </c>
      <c r="G4618">
        <v>2021</v>
      </c>
      <c r="H4618" s="31">
        <f t="shared" si="100"/>
        <v>17.62962962962963</v>
      </c>
    </row>
    <row r="4619" spans="1:8">
      <c r="A4619" s="1" t="s">
        <v>302</v>
      </c>
      <c r="B4619">
        <v>6</v>
      </c>
      <c r="C4619">
        <v>106</v>
      </c>
      <c r="D4619" s="30">
        <v>55052.2</v>
      </c>
      <c r="E4619" s="30">
        <f t="shared" si="99"/>
        <v>519.3603773584905</v>
      </c>
      <c r="F4619">
        <v>12</v>
      </c>
      <c r="G4619">
        <v>2021</v>
      </c>
      <c r="H4619" s="31">
        <f t="shared" si="100"/>
        <v>17.666666666666668</v>
      </c>
    </row>
    <row r="4620" spans="1:8">
      <c r="A4620" s="1" t="s">
        <v>278</v>
      </c>
      <c r="B4620">
        <v>27</v>
      </c>
      <c r="C4620">
        <v>478</v>
      </c>
      <c r="D4620" s="30">
        <v>277511.11</v>
      </c>
      <c r="E4620" s="30">
        <f t="shared" si="99"/>
        <v>580.56717573221749</v>
      </c>
      <c r="F4620">
        <v>12</v>
      </c>
      <c r="G4620">
        <v>2021</v>
      </c>
      <c r="H4620" s="31">
        <f t="shared" si="100"/>
        <v>17.703703703703702</v>
      </c>
    </row>
    <row r="4621" spans="1:8">
      <c r="A4621" s="1" t="s">
        <v>251</v>
      </c>
      <c r="B4621">
        <v>1</v>
      </c>
      <c r="C4621">
        <v>18</v>
      </c>
      <c r="D4621" s="30">
        <v>6078.5</v>
      </c>
      <c r="E4621" s="30">
        <f t="shared" si="99"/>
        <v>337.69444444444446</v>
      </c>
      <c r="F4621">
        <v>12</v>
      </c>
      <c r="G4621">
        <v>2021</v>
      </c>
      <c r="H4621" s="31">
        <f t="shared" si="100"/>
        <v>18</v>
      </c>
    </row>
    <row r="4622" spans="1:8">
      <c r="A4622" s="1" t="s">
        <v>475</v>
      </c>
      <c r="B4622">
        <v>9</v>
      </c>
      <c r="C4622">
        <v>162</v>
      </c>
      <c r="D4622" s="30">
        <v>172905.85</v>
      </c>
      <c r="E4622" s="30">
        <f t="shared" si="99"/>
        <v>1067.3200617283951</v>
      </c>
      <c r="F4622">
        <v>12</v>
      </c>
      <c r="G4622">
        <v>2021</v>
      </c>
      <c r="H4622" s="31">
        <f t="shared" si="100"/>
        <v>18</v>
      </c>
    </row>
    <row r="4623" spans="1:8">
      <c r="A4623" s="1" t="s">
        <v>266</v>
      </c>
      <c r="B4623">
        <v>65</v>
      </c>
      <c r="C4623">
        <v>1173</v>
      </c>
      <c r="D4623" s="30">
        <v>1055692.95</v>
      </c>
      <c r="E4623" s="30">
        <f t="shared" si="99"/>
        <v>899.99398976982093</v>
      </c>
      <c r="F4623">
        <v>12</v>
      </c>
      <c r="G4623">
        <v>2021</v>
      </c>
      <c r="H4623" s="31">
        <f t="shared" si="100"/>
        <v>18.046153846153846</v>
      </c>
    </row>
    <row r="4624" spans="1:8">
      <c r="A4624" s="1" t="s">
        <v>280</v>
      </c>
      <c r="B4624">
        <v>80</v>
      </c>
      <c r="C4624">
        <v>1458</v>
      </c>
      <c r="D4624" s="30">
        <v>977086.44</v>
      </c>
      <c r="E4624" s="30">
        <f t="shared" si="99"/>
        <v>670.15530864197524</v>
      </c>
      <c r="F4624">
        <v>12</v>
      </c>
      <c r="G4624">
        <v>2021</v>
      </c>
      <c r="H4624" s="31">
        <f t="shared" si="100"/>
        <v>18.225000000000001</v>
      </c>
    </row>
    <row r="4625" spans="1:8">
      <c r="A4625" s="1" t="s">
        <v>301</v>
      </c>
      <c r="B4625">
        <v>7</v>
      </c>
      <c r="C4625">
        <v>128</v>
      </c>
      <c r="D4625" s="30">
        <v>68239.27</v>
      </c>
      <c r="E4625" s="30">
        <f t="shared" si="99"/>
        <v>533.11929687500003</v>
      </c>
      <c r="F4625">
        <v>12</v>
      </c>
      <c r="G4625">
        <v>2021</v>
      </c>
      <c r="H4625" s="31">
        <f t="shared" si="100"/>
        <v>18.285714285714285</v>
      </c>
    </row>
    <row r="4626" spans="1:8">
      <c r="A4626" s="1" t="s">
        <v>300</v>
      </c>
      <c r="B4626">
        <v>371</v>
      </c>
      <c r="C4626">
        <v>6832</v>
      </c>
      <c r="D4626" s="30">
        <v>4208053.93</v>
      </c>
      <c r="E4626" s="30">
        <f t="shared" si="99"/>
        <v>615.93295228337229</v>
      </c>
      <c r="F4626">
        <v>12</v>
      </c>
      <c r="G4626">
        <v>2021</v>
      </c>
      <c r="H4626" s="31">
        <f t="shared" si="100"/>
        <v>18.415094339622641</v>
      </c>
    </row>
    <row r="4627" spans="1:8">
      <c r="A4627" s="1" t="s">
        <v>261</v>
      </c>
      <c r="B4627">
        <v>20</v>
      </c>
      <c r="C4627">
        <v>369</v>
      </c>
      <c r="D4627" s="30">
        <v>194508.02</v>
      </c>
      <c r="E4627" s="30">
        <f t="shared" si="99"/>
        <v>527.12200542005417</v>
      </c>
      <c r="F4627">
        <v>12</v>
      </c>
      <c r="G4627">
        <v>2021</v>
      </c>
      <c r="H4627" s="31">
        <f t="shared" si="100"/>
        <v>18.45</v>
      </c>
    </row>
    <row r="4628" spans="1:8">
      <c r="A4628" s="1" t="s">
        <v>284</v>
      </c>
      <c r="B4628">
        <v>635</v>
      </c>
      <c r="C4628">
        <v>11737</v>
      </c>
      <c r="D4628" s="30">
        <v>6975964.54</v>
      </c>
      <c r="E4628" s="30">
        <f t="shared" ref="E4628:E4691" si="101">D4628/C4628</f>
        <v>594.35669591888893</v>
      </c>
      <c r="F4628">
        <v>12</v>
      </c>
      <c r="G4628">
        <v>2021</v>
      </c>
      <c r="H4628" s="31">
        <f t="shared" si="100"/>
        <v>18.483464566929133</v>
      </c>
    </row>
    <row r="4629" spans="1:8">
      <c r="A4629" s="1" t="s">
        <v>288</v>
      </c>
      <c r="B4629">
        <v>212</v>
      </c>
      <c r="C4629">
        <v>3932</v>
      </c>
      <c r="D4629" s="30">
        <v>2478182.6</v>
      </c>
      <c r="E4629" s="30">
        <f t="shared" si="101"/>
        <v>630.26007121057989</v>
      </c>
      <c r="F4629">
        <v>12</v>
      </c>
      <c r="G4629">
        <v>2021</v>
      </c>
      <c r="H4629" s="31">
        <f t="shared" si="100"/>
        <v>18.547169811320753</v>
      </c>
    </row>
    <row r="4630" spans="1:8">
      <c r="A4630" s="1" t="s">
        <v>274</v>
      </c>
      <c r="B4630">
        <v>95</v>
      </c>
      <c r="C4630">
        <v>1767</v>
      </c>
      <c r="D4630" s="30">
        <v>2363945.35</v>
      </c>
      <c r="E4630" s="30">
        <f t="shared" si="101"/>
        <v>1337.8298528579514</v>
      </c>
      <c r="F4630">
        <v>12</v>
      </c>
      <c r="G4630">
        <v>2021</v>
      </c>
      <c r="H4630" s="31">
        <f t="shared" si="100"/>
        <v>18.600000000000001</v>
      </c>
    </row>
    <row r="4631" spans="1:8">
      <c r="A4631" s="1" t="s">
        <v>316</v>
      </c>
      <c r="B4631">
        <v>92</v>
      </c>
      <c r="C4631">
        <v>1712</v>
      </c>
      <c r="D4631" s="30">
        <v>971623.69</v>
      </c>
      <c r="E4631" s="30">
        <f t="shared" si="101"/>
        <v>567.53720210280369</v>
      </c>
      <c r="F4631">
        <v>12</v>
      </c>
      <c r="G4631">
        <v>2021</v>
      </c>
      <c r="H4631" s="31">
        <f t="shared" si="100"/>
        <v>18.608695652173914</v>
      </c>
    </row>
    <row r="4632" spans="1:8">
      <c r="A4632" s="1" t="s">
        <v>338</v>
      </c>
      <c r="B4632">
        <v>156</v>
      </c>
      <c r="C4632">
        <v>2912</v>
      </c>
      <c r="D4632" s="30">
        <v>1449649.86</v>
      </c>
      <c r="E4632" s="30">
        <f t="shared" si="101"/>
        <v>497.81932005494508</v>
      </c>
      <c r="F4632">
        <v>12</v>
      </c>
      <c r="G4632">
        <v>2021</v>
      </c>
      <c r="H4632" s="31">
        <f t="shared" si="100"/>
        <v>18.666666666666668</v>
      </c>
    </row>
    <row r="4633" spans="1:8">
      <c r="A4633" s="1" t="s">
        <v>306</v>
      </c>
      <c r="B4633">
        <v>839</v>
      </c>
      <c r="C4633">
        <v>16288</v>
      </c>
      <c r="D4633" s="30">
        <v>9331748.6099999994</v>
      </c>
      <c r="E4633" s="30">
        <f t="shared" si="101"/>
        <v>572.92169756876228</v>
      </c>
      <c r="F4633">
        <v>12</v>
      </c>
      <c r="G4633">
        <v>2021</v>
      </c>
      <c r="H4633" s="31">
        <f t="shared" si="100"/>
        <v>19.413587604290822</v>
      </c>
    </row>
    <row r="4634" spans="1:8">
      <c r="A4634" s="1" t="s">
        <v>319</v>
      </c>
      <c r="B4634">
        <v>372</v>
      </c>
      <c r="C4634">
        <v>7349</v>
      </c>
      <c r="D4634" s="30">
        <v>3979268.65</v>
      </c>
      <c r="E4634" s="30">
        <f t="shared" si="101"/>
        <v>541.47076472989522</v>
      </c>
      <c r="F4634">
        <v>12</v>
      </c>
      <c r="G4634">
        <v>2021</v>
      </c>
      <c r="H4634" s="31">
        <f t="shared" si="100"/>
        <v>19.75537634408602</v>
      </c>
    </row>
    <row r="4635" spans="1:8">
      <c r="A4635" s="1" t="s">
        <v>322</v>
      </c>
      <c r="B4635">
        <v>75</v>
      </c>
      <c r="C4635">
        <v>1494</v>
      </c>
      <c r="D4635" s="30">
        <v>1186293.57</v>
      </c>
      <c r="E4635" s="30">
        <f t="shared" si="101"/>
        <v>794.03853413654622</v>
      </c>
      <c r="F4635">
        <v>12</v>
      </c>
      <c r="G4635">
        <v>2021</v>
      </c>
      <c r="H4635" s="31">
        <f t="shared" si="100"/>
        <v>19.920000000000002</v>
      </c>
    </row>
    <row r="4636" spans="1:8">
      <c r="A4636" s="1" t="s">
        <v>333</v>
      </c>
      <c r="B4636">
        <v>13</v>
      </c>
      <c r="C4636">
        <v>259</v>
      </c>
      <c r="D4636" s="30">
        <v>194914.06</v>
      </c>
      <c r="E4636" s="30">
        <f t="shared" si="101"/>
        <v>752.56393822393818</v>
      </c>
      <c r="F4636">
        <v>12</v>
      </c>
      <c r="G4636">
        <v>2021</v>
      </c>
      <c r="H4636" s="31">
        <f t="shared" si="100"/>
        <v>19.923076923076923</v>
      </c>
    </row>
    <row r="4637" spans="1:8">
      <c r="A4637" s="1" t="s">
        <v>336</v>
      </c>
      <c r="B4637">
        <v>182</v>
      </c>
      <c r="C4637">
        <v>3629</v>
      </c>
      <c r="D4637" s="30">
        <v>2385920.8199999998</v>
      </c>
      <c r="E4637" s="30">
        <f t="shared" si="101"/>
        <v>657.45958115183237</v>
      </c>
      <c r="F4637">
        <v>12</v>
      </c>
      <c r="G4637">
        <v>2021</v>
      </c>
      <c r="H4637" s="31">
        <f t="shared" si="100"/>
        <v>19.939560439560438</v>
      </c>
    </row>
    <row r="4638" spans="1:8">
      <c r="A4638" s="1" t="s">
        <v>457</v>
      </c>
      <c r="B4638">
        <v>27</v>
      </c>
      <c r="C4638">
        <v>539</v>
      </c>
      <c r="D4638" s="30">
        <v>280055.87</v>
      </c>
      <c r="E4638" s="30">
        <f t="shared" si="101"/>
        <v>519.58417439703157</v>
      </c>
      <c r="F4638">
        <v>12</v>
      </c>
      <c r="G4638">
        <v>2021</v>
      </c>
      <c r="H4638" s="31">
        <f t="shared" si="100"/>
        <v>19.962962962962962</v>
      </c>
    </row>
    <row r="4639" spans="1:8">
      <c r="A4639" s="1" t="s">
        <v>466</v>
      </c>
      <c r="B4639">
        <v>2</v>
      </c>
      <c r="C4639">
        <v>40</v>
      </c>
      <c r="D4639" s="30">
        <v>20418.73</v>
      </c>
      <c r="E4639" s="30">
        <f t="shared" si="101"/>
        <v>510.46825000000001</v>
      </c>
      <c r="F4639">
        <v>12</v>
      </c>
      <c r="G4639">
        <v>2021</v>
      </c>
      <c r="H4639" s="31">
        <f t="shared" si="100"/>
        <v>20</v>
      </c>
    </row>
    <row r="4640" spans="1:8">
      <c r="A4640" s="1" t="s">
        <v>486</v>
      </c>
      <c r="B4640">
        <v>4</v>
      </c>
      <c r="C4640">
        <v>80</v>
      </c>
      <c r="D4640" s="30">
        <v>38923.760000000002</v>
      </c>
      <c r="E4640" s="30">
        <f t="shared" si="101"/>
        <v>486.54700000000003</v>
      </c>
      <c r="F4640">
        <v>12</v>
      </c>
      <c r="G4640">
        <v>2021</v>
      </c>
      <c r="H4640" s="31">
        <f t="shared" si="100"/>
        <v>20</v>
      </c>
    </row>
    <row r="4641" spans="1:8">
      <c r="A4641" s="1" t="s">
        <v>312</v>
      </c>
      <c r="B4641">
        <v>1504</v>
      </c>
      <c r="C4641">
        <v>30682</v>
      </c>
      <c r="D4641" s="30">
        <v>13528565.029999999</v>
      </c>
      <c r="E4641" s="30">
        <f t="shared" si="101"/>
        <v>440.92839547617496</v>
      </c>
      <c r="F4641">
        <v>12</v>
      </c>
      <c r="G4641">
        <v>2021</v>
      </c>
      <c r="H4641" s="31">
        <f t="shared" si="100"/>
        <v>20.400265957446809</v>
      </c>
    </row>
    <row r="4642" spans="1:8">
      <c r="A4642" s="1" t="s">
        <v>329</v>
      </c>
      <c r="B4642">
        <v>94</v>
      </c>
      <c r="C4642">
        <v>1944</v>
      </c>
      <c r="D4642" s="30">
        <v>1464028.03</v>
      </c>
      <c r="E4642" s="30">
        <f t="shared" si="101"/>
        <v>753.10083847736632</v>
      </c>
      <c r="F4642">
        <v>12</v>
      </c>
      <c r="G4642">
        <v>2021</v>
      </c>
      <c r="H4642" s="31">
        <f t="shared" si="100"/>
        <v>20.680851063829788</v>
      </c>
    </row>
    <row r="4643" spans="1:8">
      <c r="A4643" s="1" t="s">
        <v>317</v>
      </c>
      <c r="B4643">
        <v>269</v>
      </c>
      <c r="C4643">
        <v>5709</v>
      </c>
      <c r="D4643" s="30">
        <v>3432375.14</v>
      </c>
      <c r="E4643" s="30">
        <f t="shared" si="101"/>
        <v>601.22177964617276</v>
      </c>
      <c r="F4643">
        <v>12</v>
      </c>
      <c r="G4643">
        <v>2021</v>
      </c>
      <c r="H4643" s="31">
        <f t="shared" si="100"/>
        <v>21.223048327137548</v>
      </c>
    </row>
    <row r="4644" spans="1:8">
      <c r="A4644" s="1" t="s">
        <v>347</v>
      </c>
      <c r="B4644">
        <v>23</v>
      </c>
      <c r="C4644">
        <v>493</v>
      </c>
      <c r="D4644" s="30">
        <v>357476.59</v>
      </c>
      <c r="E4644" s="30">
        <f t="shared" si="101"/>
        <v>725.10464503042601</v>
      </c>
      <c r="F4644">
        <v>12</v>
      </c>
      <c r="G4644">
        <v>2021</v>
      </c>
      <c r="H4644" s="31">
        <f t="shared" si="100"/>
        <v>21.434782608695652</v>
      </c>
    </row>
    <row r="4645" spans="1:8">
      <c r="A4645" s="1" t="s">
        <v>310</v>
      </c>
      <c r="B4645">
        <v>159</v>
      </c>
      <c r="C4645">
        <v>3427</v>
      </c>
      <c r="D4645" s="30">
        <v>3543492.81</v>
      </c>
      <c r="E4645" s="30">
        <f t="shared" si="101"/>
        <v>1033.9926495477093</v>
      </c>
      <c r="F4645">
        <v>12</v>
      </c>
      <c r="G4645">
        <v>2021</v>
      </c>
      <c r="H4645" s="31">
        <f t="shared" si="100"/>
        <v>21.553459119496857</v>
      </c>
    </row>
    <row r="4646" spans="1:8">
      <c r="A4646" s="1" t="s">
        <v>324</v>
      </c>
      <c r="B4646">
        <v>55</v>
      </c>
      <c r="C4646">
        <v>1211</v>
      </c>
      <c r="D4646" s="30">
        <v>798828.91</v>
      </c>
      <c r="E4646" s="30">
        <f t="shared" si="101"/>
        <v>659.64402146985969</v>
      </c>
      <c r="F4646">
        <v>12</v>
      </c>
      <c r="G4646">
        <v>2021</v>
      </c>
      <c r="H4646" s="31">
        <f t="shared" si="100"/>
        <v>22.018181818181819</v>
      </c>
    </row>
    <row r="4647" spans="1:8">
      <c r="A4647" s="1" t="s">
        <v>341</v>
      </c>
      <c r="B4647">
        <v>15</v>
      </c>
      <c r="C4647">
        <v>331</v>
      </c>
      <c r="D4647" s="30">
        <v>280262.61</v>
      </c>
      <c r="E4647" s="30">
        <f t="shared" si="101"/>
        <v>846.71483383685802</v>
      </c>
      <c r="F4647">
        <v>12</v>
      </c>
      <c r="G4647">
        <v>2021</v>
      </c>
      <c r="H4647" s="31">
        <f t="shared" si="100"/>
        <v>22.066666666666666</v>
      </c>
    </row>
    <row r="4648" spans="1:8">
      <c r="A4648" s="1" t="s">
        <v>279</v>
      </c>
      <c r="B4648">
        <v>69</v>
      </c>
      <c r="C4648">
        <v>1542</v>
      </c>
      <c r="D4648" s="30">
        <v>1427554.41</v>
      </c>
      <c r="E4648" s="30">
        <f t="shared" si="101"/>
        <v>925.78107003891046</v>
      </c>
      <c r="F4648">
        <v>12</v>
      </c>
      <c r="G4648">
        <v>2021</v>
      </c>
      <c r="H4648" s="31">
        <f t="shared" si="100"/>
        <v>22.347826086956523</v>
      </c>
    </row>
    <row r="4649" spans="1:8">
      <c r="A4649" s="1" t="s">
        <v>340</v>
      </c>
      <c r="B4649">
        <v>56</v>
      </c>
      <c r="C4649">
        <v>1300</v>
      </c>
      <c r="D4649" s="30">
        <v>703939.26</v>
      </c>
      <c r="E4649" s="30">
        <f t="shared" si="101"/>
        <v>541.49173846153849</v>
      </c>
      <c r="F4649">
        <v>12</v>
      </c>
      <c r="G4649">
        <v>2021</v>
      </c>
      <c r="H4649" s="31">
        <f t="shared" si="100"/>
        <v>23.214285714285715</v>
      </c>
    </row>
    <row r="4650" spans="1:8">
      <c r="A4650" s="1" t="s">
        <v>339</v>
      </c>
      <c r="B4650">
        <v>35</v>
      </c>
      <c r="C4650">
        <v>824</v>
      </c>
      <c r="D4650" s="30">
        <v>894590.62</v>
      </c>
      <c r="E4650" s="30">
        <f t="shared" si="101"/>
        <v>1085.6682281553399</v>
      </c>
      <c r="F4650">
        <v>12</v>
      </c>
      <c r="G4650">
        <v>2021</v>
      </c>
      <c r="H4650" s="31">
        <f t="shared" si="100"/>
        <v>23.542857142857144</v>
      </c>
    </row>
    <row r="4651" spans="1:8">
      <c r="A4651" s="1" t="s">
        <v>351</v>
      </c>
      <c r="B4651">
        <v>75</v>
      </c>
      <c r="C4651">
        <v>1766</v>
      </c>
      <c r="D4651" s="30">
        <v>1044315.57</v>
      </c>
      <c r="E4651" s="30">
        <f t="shared" si="101"/>
        <v>591.34516987542463</v>
      </c>
      <c r="F4651">
        <v>12</v>
      </c>
      <c r="G4651">
        <v>2021</v>
      </c>
      <c r="H4651" s="31">
        <f t="shared" si="100"/>
        <v>23.546666666666667</v>
      </c>
    </row>
    <row r="4652" spans="1:8">
      <c r="A4652" s="1" t="s">
        <v>331</v>
      </c>
      <c r="B4652">
        <v>34</v>
      </c>
      <c r="C4652">
        <v>801</v>
      </c>
      <c r="D4652" s="30">
        <v>593600.53</v>
      </c>
      <c r="E4652" s="30">
        <f t="shared" si="101"/>
        <v>741.07431960049939</v>
      </c>
      <c r="F4652">
        <v>12</v>
      </c>
      <c r="G4652">
        <v>2021</v>
      </c>
      <c r="H4652" s="31">
        <f t="shared" si="100"/>
        <v>23.558823529411764</v>
      </c>
    </row>
    <row r="4653" spans="1:8">
      <c r="A4653" s="1" t="s">
        <v>311</v>
      </c>
      <c r="B4653">
        <v>4</v>
      </c>
      <c r="C4653">
        <v>95</v>
      </c>
      <c r="D4653" s="30">
        <v>68215.520000000004</v>
      </c>
      <c r="E4653" s="30">
        <f t="shared" si="101"/>
        <v>718.05810526315793</v>
      </c>
      <c r="F4653">
        <v>12</v>
      </c>
      <c r="G4653">
        <v>2021</v>
      </c>
      <c r="H4653" s="31">
        <f t="shared" si="100"/>
        <v>23.75</v>
      </c>
    </row>
    <row r="4654" spans="1:8">
      <c r="A4654" s="1" t="s">
        <v>305</v>
      </c>
      <c r="B4654">
        <v>194</v>
      </c>
      <c r="C4654">
        <v>4646</v>
      </c>
      <c r="D4654" s="30">
        <v>2357107.52</v>
      </c>
      <c r="E4654" s="30">
        <f t="shared" si="101"/>
        <v>507.34126560482133</v>
      </c>
      <c r="F4654">
        <v>12</v>
      </c>
      <c r="G4654">
        <v>2021</v>
      </c>
      <c r="H4654" s="31">
        <f t="shared" si="100"/>
        <v>23.948453608247423</v>
      </c>
    </row>
    <row r="4655" spans="1:8">
      <c r="A4655" s="1" t="s">
        <v>330</v>
      </c>
      <c r="B4655">
        <v>145</v>
      </c>
      <c r="C4655">
        <v>3474</v>
      </c>
      <c r="D4655" s="30">
        <v>3349033.87</v>
      </c>
      <c r="E4655" s="30">
        <f t="shared" si="101"/>
        <v>964.0281721358665</v>
      </c>
      <c r="F4655">
        <v>12</v>
      </c>
      <c r="G4655">
        <v>2021</v>
      </c>
      <c r="H4655" s="31">
        <f t="shared" si="100"/>
        <v>23.958620689655174</v>
      </c>
    </row>
    <row r="4656" spans="1:8">
      <c r="A4656" s="1" t="s">
        <v>328</v>
      </c>
      <c r="B4656">
        <v>257</v>
      </c>
      <c r="C4656">
        <v>6186</v>
      </c>
      <c r="D4656" s="30">
        <v>3262800.3</v>
      </c>
      <c r="E4656" s="30">
        <f t="shared" si="101"/>
        <v>527.44912706110574</v>
      </c>
      <c r="F4656">
        <v>12</v>
      </c>
      <c r="G4656">
        <v>2021</v>
      </c>
      <c r="H4656" s="31">
        <f t="shared" si="100"/>
        <v>24.070038910505836</v>
      </c>
    </row>
    <row r="4657" spans="1:8">
      <c r="A4657" s="1" t="s">
        <v>248</v>
      </c>
      <c r="B4657">
        <v>66</v>
      </c>
      <c r="C4657">
        <v>1631</v>
      </c>
      <c r="D4657" s="30">
        <v>840406.06</v>
      </c>
      <c r="E4657" s="30">
        <f t="shared" si="101"/>
        <v>515.27042305334157</v>
      </c>
      <c r="F4657">
        <v>12</v>
      </c>
      <c r="G4657">
        <v>2021</v>
      </c>
      <c r="H4657" s="31">
        <f t="shared" si="100"/>
        <v>24.712121212121211</v>
      </c>
    </row>
    <row r="4658" spans="1:8">
      <c r="A4658" s="1" t="s">
        <v>452</v>
      </c>
      <c r="B4658">
        <v>6</v>
      </c>
      <c r="C4658">
        <v>149</v>
      </c>
      <c r="D4658" s="30">
        <v>84595.71</v>
      </c>
      <c r="E4658" s="30">
        <f t="shared" si="101"/>
        <v>567.75644295302016</v>
      </c>
      <c r="F4658">
        <v>12</v>
      </c>
      <c r="G4658">
        <v>2021</v>
      </c>
      <c r="H4658" s="31">
        <f t="shared" si="100"/>
        <v>24.833333333333332</v>
      </c>
    </row>
    <row r="4659" spans="1:8">
      <c r="A4659" s="1" t="s">
        <v>345</v>
      </c>
      <c r="B4659">
        <v>15</v>
      </c>
      <c r="C4659">
        <v>374</v>
      </c>
      <c r="D4659" s="30">
        <v>248947.64</v>
      </c>
      <c r="E4659" s="30">
        <f t="shared" si="101"/>
        <v>665.63540106951871</v>
      </c>
      <c r="F4659">
        <v>12</v>
      </c>
      <c r="G4659">
        <v>2021</v>
      </c>
      <c r="H4659" s="31">
        <f t="shared" si="100"/>
        <v>24.933333333333334</v>
      </c>
    </row>
    <row r="4660" spans="1:8">
      <c r="A4660" s="1" t="s">
        <v>449</v>
      </c>
      <c r="B4660">
        <v>17</v>
      </c>
      <c r="C4660">
        <v>429</v>
      </c>
      <c r="D4660" s="30">
        <v>598805.22</v>
      </c>
      <c r="E4660" s="30">
        <f t="shared" si="101"/>
        <v>1395.8163636363636</v>
      </c>
      <c r="F4660">
        <v>12</v>
      </c>
      <c r="G4660">
        <v>2021</v>
      </c>
      <c r="H4660" s="31">
        <f t="shared" si="100"/>
        <v>25.235294117647058</v>
      </c>
    </row>
    <row r="4661" spans="1:8">
      <c r="A4661" s="1" t="s">
        <v>343</v>
      </c>
      <c r="B4661">
        <v>115</v>
      </c>
      <c r="C4661">
        <v>2962</v>
      </c>
      <c r="D4661" s="30">
        <v>2020472.92</v>
      </c>
      <c r="E4661" s="30">
        <f t="shared" si="101"/>
        <v>682.13130317353136</v>
      </c>
      <c r="F4661">
        <v>12</v>
      </c>
      <c r="G4661">
        <v>2021</v>
      </c>
      <c r="H4661" s="31">
        <f t="shared" si="100"/>
        <v>25.756521739130434</v>
      </c>
    </row>
    <row r="4662" spans="1:8">
      <c r="A4662" s="1" t="s">
        <v>332</v>
      </c>
      <c r="B4662">
        <v>1</v>
      </c>
      <c r="C4662">
        <v>26</v>
      </c>
      <c r="D4662" s="30">
        <v>14821.98</v>
      </c>
      <c r="E4662" s="30">
        <f t="shared" si="101"/>
        <v>570.07615384615383</v>
      </c>
      <c r="F4662">
        <v>12</v>
      </c>
      <c r="G4662">
        <v>2021</v>
      </c>
      <c r="H4662" s="31">
        <f t="shared" si="100"/>
        <v>26</v>
      </c>
    </row>
    <row r="4663" spans="1:8">
      <c r="A4663" s="1" t="s">
        <v>295</v>
      </c>
      <c r="B4663">
        <v>4</v>
      </c>
      <c r="C4663">
        <v>105</v>
      </c>
      <c r="D4663" s="30">
        <v>52409.45</v>
      </c>
      <c r="E4663" s="30">
        <f t="shared" si="101"/>
        <v>499.13761904761901</v>
      </c>
      <c r="F4663">
        <v>12</v>
      </c>
      <c r="G4663">
        <v>2021</v>
      </c>
      <c r="H4663" s="31">
        <f t="shared" si="100"/>
        <v>26.25</v>
      </c>
    </row>
    <row r="4664" spans="1:8">
      <c r="A4664" s="1" t="s">
        <v>314</v>
      </c>
      <c r="B4664">
        <v>23</v>
      </c>
      <c r="C4664">
        <v>604</v>
      </c>
      <c r="D4664" s="30">
        <v>431914.54</v>
      </c>
      <c r="E4664" s="30">
        <f t="shared" si="101"/>
        <v>715.09029801324505</v>
      </c>
      <c r="F4664">
        <v>12</v>
      </c>
      <c r="G4664">
        <v>2021</v>
      </c>
      <c r="H4664" s="31">
        <f t="shared" si="100"/>
        <v>26.260869565217391</v>
      </c>
    </row>
    <row r="4665" spans="1:8">
      <c r="A4665" s="1" t="s">
        <v>315</v>
      </c>
      <c r="B4665">
        <v>26</v>
      </c>
      <c r="C4665">
        <v>683</v>
      </c>
      <c r="D4665" s="30">
        <v>378878.05</v>
      </c>
      <c r="E4665" s="30">
        <f t="shared" si="101"/>
        <v>554.72628111273787</v>
      </c>
      <c r="F4665">
        <v>12</v>
      </c>
      <c r="G4665">
        <v>2021</v>
      </c>
      <c r="H4665" s="31">
        <f t="shared" si="100"/>
        <v>26.26923076923077</v>
      </c>
    </row>
    <row r="4666" spans="1:8">
      <c r="A4666" s="1" t="s">
        <v>342</v>
      </c>
      <c r="B4666">
        <v>66</v>
      </c>
      <c r="C4666">
        <v>1744</v>
      </c>
      <c r="D4666" s="30">
        <v>1094072.8400000001</v>
      </c>
      <c r="E4666" s="30">
        <f t="shared" si="101"/>
        <v>627.33534403669728</v>
      </c>
      <c r="F4666">
        <v>12</v>
      </c>
      <c r="G4666">
        <v>2021</v>
      </c>
      <c r="H4666" s="31">
        <f t="shared" si="100"/>
        <v>26.424242424242426</v>
      </c>
    </row>
    <row r="4667" spans="1:8">
      <c r="A4667" s="1" t="s">
        <v>346</v>
      </c>
      <c r="B4667">
        <v>323</v>
      </c>
      <c r="C4667">
        <v>8616</v>
      </c>
      <c r="D4667" s="30">
        <v>5299395.93</v>
      </c>
      <c r="E4667" s="30">
        <f t="shared" si="101"/>
        <v>615.06452298050135</v>
      </c>
      <c r="F4667">
        <v>12</v>
      </c>
      <c r="G4667">
        <v>2021</v>
      </c>
      <c r="H4667" s="31">
        <f t="shared" si="100"/>
        <v>26.674922600619194</v>
      </c>
    </row>
    <row r="4668" spans="1:8">
      <c r="A4668" s="1" t="s">
        <v>335</v>
      </c>
      <c r="B4668">
        <v>259</v>
      </c>
      <c r="C4668">
        <v>6932</v>
      </c>
      <c r="D4668" s="30">
        <v>4930409.26</v>
      </c>
      <c r="E4668" s="30">
        <f t="shared" si="101"/>
        <v>711.25349971148296</v>
      </c>
      <c r="F4668">
        <v>12</v>
      </c>
      <c r="G4668">
        <v>2021</v>
      </c>
      <c r="H4668" s="31">
        <f t="shared" si="100"/>
        <v>26.764478764478763</v>
      </c>
    </row>
    <row r="4669" spans="1:8">
      <c r="A4669" s="1" t="s">
        <v>348</v>
      </c>
      <c r="B4669">
        <v>453</v>
      </c>
      <c r="C4669">
        <v>12240</v>
      </c>
      <c r="D4669" s="30">
        <v>9862337.9000000004</v>
      </c>
      <c r="E4669" s="30">
        <f t="shared" si="101"/>
        <v>805.74656045751635</v>
      </c>
      <c r="F4669">
        <v>12</v>
      </c>
      <c r="G4669">
        <v>2021</v>
      </c>
      <c r="H4669" s="31">
        <f t="shared" si="100"/>
        <v>27.019867549668874</v>
      </c>
    </row>
    <row r="4670" spans="1:8">
      <c r="A4670" s="1" t="s">
        <v>337</v>
      </c>
      <c r="B4670">
        <v>24</v>
      </c>
      <c r="C4670">
        <v>652</v>
      </c>
      <c r="D4670" s="30">
        <v>399719.06</v>
      </c>
      <c r="E4670" s="30">
        <f t="shared" si="101"/>
        <v>613.06604294478529</v>
      </c>
      <c r="F4670">
        <v>12</v>
      </c>
      <c r="G4670">
        <v>2021</v>
      </c>
      <c r="H4670" s="31">
        <f t="shared" si="100"/>
        <v>27.166666666666668</v>
      </c>
    </row>
    <row r="4671" spans="1:8">
      <c r="A4671" s="1" t="s">
        <v>357</v>
      </c>
      <c r="B4671">
        <v>17</v>
      </c>
      <c r="C4671">
        <v>491</v>
      </c>
      <c r="D4671" s="30">
        <v>967872.04</v>
      </c>
      <c r="E4671" s="30">
        <f t="shared" si="101"/>
        <v>1971.226150712831</v>
      </c>
      <c r="F4671">
        <v>12</v>
      </c>
      <c r="G4671">
        <v>2021</v>
      </c>
      <c r="H4671" s="31">
        <f t="shared" si="100"/>
        <v>28.882352941176471</v>
      </c>
    </row>
    <row r="4672" spans="1:8">
      <c r="A4672" s="1" t="s">
        <v>373</v>
      </c>
      <c r="B4672">
        <v>314</v>
      </c>
      <c r="C4672">
        <v>9074</v>
      </c>
      <c r="D4672" s="30">
        <v>5182242.33</v>
      </c>
      <c r="E4672" s="30">
        <f t="shared" si="101"/>
        <v>571.10891888913375</v>
      </c>
      <c r="F4672">
        <v>12</v>
      </c>
      <c r="G4672">
        <v>2021</v>
      </c>
      <c r="H4672" s="31">
        <f t="shared" si="100"/>
        <v>28.898089171974522</v>
      </c>
    </row>
    <row r="4673" spans="1:8">
      <c r="A4673" s="1" t="s">
        <v>352</v>
      </c>
      <c r="B4673">
        <v>293</v>
      </c>
      <c r="C4673">
        <v>8882</v>
      </c>
      <c r="D4673" s="30">
        <v>5886923.8499999996</v>
      </c>
      <c r="E4673" s="30">
        <f t="shared" si="101"/>
        <v>662.79259738797566</v>
      </c>
      <c r="F4673">
        <v>12</v>
      </c>
      <c r="G4673">
        <v>2021</v>
      </c>
      <c r="H4673" s="31">
        <f t="shared" si="100"/>
        <v>30.313993174061434</v>
      </c>
    </row>
    <row r="4674" spans="1:8">
      <c r="A4674" s="1" t="s">
        <v>326</v>
      </c>
      <c r="B4674">
        <v>16</v>
      </c>
      <c r="C4674">
        <v>498</v>
      </c>
      <c r="D4674" s="30">
        <v>306005.78999999998</v>
      </c>
      <c r="E4674" s="30">
        <f t="shared" si="101"/>
        <v>614.46945783132526</v>
      </c>
      <c r="F4674">
        <v>12</v>
      </c>
      <c r="G4674">
        <v>2021</v>
      </c>
      <c r="H4674" s="31">
        <f t="shared" si="100"/>
        <v>31.125</v>
      </c>
    </row>
    <row r="4675" spans="1:8">
      <c r="A4675" s="1" t="s">
        <v>513</v>
      </c>
      <c r="B4675">
        <v>2</v>
      </c>
      <c r="C4675">
        <v>63</v>
      </c>
      <c r="D4675" s="30">
        <v>28399.279999999999</v>
      </c>
      <c r="E4675" s="30">
        <f t="shared" si="101"/>
        <v>450.78222222222223</v>
      </c>
      <c r="F4675">
        <v>12</v>
      </c>
      <c r="G4675">
        <v>2021</v>
      </c>
      <c r="H4675" s="31">
        <f t="shared" si="100"/>
        <v>31.5</v>
      </c>
    </row>
    <row r="4676" spans="1:8">
      <c r="A4676" s="1" t="s">
        <v>350</v>
      </c>
      <c r="B4676">
        <v>24</v>
      </c>
      <c r="C4676">
        <v>786</v>
      </c>
      <c r="D4676" s="30">
        <v>439600.58</v>
      </c>
      <c r="E4676" s="30">
        <f t="shared" si="101"/>
        <v>559.28826972010177</v>
      </c>
      <c r="F4676">
        <v>12</v>
      </c>
      <c r="G4676">
        <v>2021</v>
      </c>
      <c r="H4676" s="31">
        <f t="shared" ref="H4676:H4739" si="102">C4676/B4676</f>
        <v>32.75</v>
      </c>
    </row>
    <row r="4677" spans="1:8">
      <c r="A4677" s="1" t="s">
        <v>358</v>
      </c>
      <c r="B4677">
        <v>81</v>
      </c>
      <c r="C4677">
        <v>2701</v>
      </c>
      <c r="D4677" s="30">
        <v>1646579.18</v>
      </c>
      <c r="E4677" s="30">
        <f t="shared" si="101"/>
        <v>609.6183561643835</v>
      </c>
      <c r="F4677">
        <v>12</v>
      </c>
      <c r="G4677">
        <v>2021</v>
      </c>
      <c r="H4677" s="31">
        <f t="shared" si="102"/>
        <v>33.345679012345677</v>
      </c>
    </row>
    <row r="4678" spans="1:8">
      <c r="A4678" s="1" t="s">
        <v>344</v>
      </c>
      <c r="B4678">
        <v>15</v>
      </c>
      <c r="C4678">
        <v>513</v>
      </c>
      <c r="D4678" s="30">
        <v>491176.16</v>
      </c>
      <c r="E4678" s="30">
        <f t="shared" si="101"/>
        <v>957.45840155945416</v>
      </c>
      <c r="F4678">
        <v>12</v>
      </c>
      <c r="G4678">
        <v>2021</v>
      </c>
      <c r="H4678" s="31">
        <f t="shared" si="102"/>
        <v>34.200000000000003</v>
      </c>
    </row>
    <row r="4679" spans="1:8">
      <c r="A4679" s="1" t="s">
        <v>367</v>
      </c>
      <c r="B4679">
        <v>56</v>
      </c>
      <c r="C4679">
        <v>1926</v>
      </c>
      <c r="D4679" s="30">
        <v>1020362.37</v>
      </c>
      <c r="E4679" s="30">
        <f t="shared" si="101"/>
        <v>529.78316199376945</v>
      </c>
      <c r="F4679">
        <v>12</v>
      </c>
      <c r="G4679">
        <v>2021</v>
      </c>
      <c r="H4679" s="31">
        <f t="shared" si="102"/>
        <v>34.392857142857146</v>
      </c>
    </row>
    <row r="4680" spans="1:8">
      <c r="A4680" s="1" t="s">
        <v>353</v>
      </c>
      <c r="B4680">
        <v>111</v>
      </c>
      <c r="C4680">
        <v>3868</v>
      </c>
      <c r="D4680" s="30">
        <v>2174786.23</v>
      </c>
      <c r="E4680" s="30">
        <f t="shared" si="101"/>
        <v>562.25083505687689</v>
      </c>
      <c r="F4680">
        <v>12</v>
      </c>
      <c r="G4680">
        <v>2021</v>
      </c>
      <c r="H4680" s="31">
        <f t="shared" si="102"/>
        <v>34.846846846846844</v>
      </c>
    </row>
    <row r="4681" spans="1:8">
      <c r="A4681" s="1" t="s">
        <v>360</v>
      </c>
      <c r="B4681">
        <v>39</v>
      </c>
      <c r="C4681">
        <v>1363</v>
      </c>
      <c r="D4681" s="30">
        <v>455639.89</v>
      </c>
      <c r="E4681" s="30">
        <f t="shared" si="101"/>
        <v>334.29192223037421</v>
      </c>
      <c r="F4681">
        <v>12</v>
      </c>
      <c r="G4681">
        <v>2021</v>
      </c>
      <c r="H4681" s="31">
        <f t="shared" si="102"/>
        <v>34.948717948717949</v>
      </c>
    </row>
    <row r="4682" spans="1:8">
      <c r="A4682" s="1" t="s">
        <v>363</v>
      </c>
      <c r="B4682">
        <v>42</v>
      </c>
      <c r="C4682">
        <v>1480</v>
      </c>
      <c r="D4682" s="30">
        <v>950539.33</v>
      </c>
      <c r="E4682" s="30">
        <f t="shared" si="101"/>
        <v>642.256304054054</v>
      </c>
      <c r="F4682">
        <v>12</v>
      </c>
      <c r="G4682">
        <v>2021</v>
      </c>
      <c r="H4682" s="31">
        <f t="shared" si="102"/>
        <v>35.238095238095241</v>
      </c>
    </row>
    <row r="4683" spans="1:8">
      <c r="A4683" s="1" t="s">
        <v>368</v>
      </c>
      <c r="B4683">
        <v>77</v>
      </c>
      <c r="C4683">
        <v>2796</v>
      </c>
      <c r="D4683" s="30">
        <v>1526714.29</v>
      </c>
      <c r="E4683" s="30">
        <f t="shared" si="101"/>
        <v>546.03515379113026</v>
      </c>
      <c r="F4683">
        <v>12</v>
      </c>
      <c r="G4683">
        <v>2021</v>
      </c>
      <c r="H4683" s="31">
        <f t="shared" si="102"/>
        <v>36.311688311688314</v>
      </c>
    </row>
    <row r="4684" spans="1:8">
      <c r="A4684" s="1" t="s">
        <v>372</v>
      </c>
      <c r="B4684">
        <v>10</v>
      </c>
      <c r="C4684">
        <v>370</v>
      </c>
      <c r="D4684" s="30">
        <v>244509.14</v>
      </c>
      <c r="E4684" s="30">
        <f t="shared" si="101"/>
        <v>660.83551351351355</v>
      </c>
      <c r="F4684">
        <v>12</v>
      </c>
      <c r="G4684">
        <v>2021</v>
      </c>
      <c r="H4684" s="31">
        <f t="shared" si="102"/>
        <v>37</v>
      </c>
    </row>
    <row r="4685" spans="1:8">
      <c r="A4685" s="1" t="s">
        <v>349</v>
      </c>
      <c r="B4685">
        <v>42</v>
      </c>
      <c r="C4685">
        <v>1597</v>
      </c>
      <c r="D4685" s="30">
        <v>1104011</v>
      </c>
      <c r="E4685" s="30">
        <f t="shared" si="101"/>
        <v>691.3030682529743</v>
      </c>
      <c r="F4685">
        <v>12</v>
      </c>
      <c r="G4685">
        <v>2021</v>
      </c>
      <c r="H4685" s="31">
        <f t="shared" si="102"/>
        <v>38.023809523809526</v>
      </c>
    </row>
    <row r="4686" spans="1:8">
      <c r="A4686" s="1" t="s">
        <v>364</v>
      </c>
      <c r="B4686">
        <v>44</v>
      </c>
      <c r="C4686">
        <v>1709</v>
      </c>
      <c r="D4686" s="30">
        <v>1137359.3799999999</v>
      </c>
      <c r="E4686" s="30">
        <f t="shared" si="101"/>
        <v>665.5116325336453</v>
      </c>
      <c r="F4686">
        <v>12</v>
      </c>
      <c r="G4686">
        <v>2021</v>
      </c>
      <c r="H4686" s="31">
        <f t="shared" si="102"/>
        <v>38.840909090909093</v>
      </c>
    </row>
    <row r="4687" spans="1:8">
      <c r="A4687" s="1" t="s">
        <v>308</v>
      </c>
      <c r="B4687">
        <v>9</v>
      </c>
      <c r="C4687">
        <v>350</v>
      </c>
      <c r="D4687" s="30">
        <v>344631.4</v>
      </c>
      <c r="E4687" s="30">
        <f t="shared" si="101"/>
        <v>984.66114285714298</v>
      </c>
      <c r="F4687">
        <v>12</v>
      </c>
      <c r="G4687">
        <v>2021</v>
      </c>
      <c r="H4687" s="31">
        <f t="shared" si="102"/>
        <v>38.888888888888886</v>
      </c>
    </row>
    <row r="4688" spans="1:8">
      <c r="A4688" s="1" t="s">
        <v>323</v>
      </c>
      <c r="B4688">
        <v>1</v>
      </c>
      <c r="C4688">
        <v>39</v>
      </c>
      <c r="D4688" s="30">
        <v>18906.39</v>
      </c>
      <c r="E4688" s="30">
        <f t="shared" si="101"/>
        <v>484.77923076923076</v>
      </c>
      <c r="F4688">
        <v>12</v>
      </c>
      <c r="G4688">
        <v>2021</v>
      </c>
      <c r="H4688" s="31">
        <f t="shared" si="102"/>
        <v>39</v>
      </c>
    </row>
    <row r="4689" spans="1:8">
      <c r="A4689" s="1" t="s">
        <v>378</v>
      </c>
      <c r="B4689">
        <v>83</v>
      </c>
      <c r="C4689">
        <v>3291</v>
      </c>
      <c r="D4689" s="30">
        <v>4844502.54</v>
      </c>
      <c r="E4689" s="30">
        <f t="shared" si="101"/>
        <v>1472.045742935278</v>
      </c>
      <c r="F4689">
        <v>12</v>
      </c>
      <c r="G4689">
        <v>2021</v>
      </c>
      <c r="H4689" s="31">
        <f t="shared" si="102"/>
        <v>39.650602409638552</v>
      </c>
    </row>
    <row r="4690" spans="1:8">
      <c r="A4690" s="1" t="s">
        <v>355</v>
      </c>
      <c r="B4690">
        <v>17</v>
      </c>
      <c r="C4690">
        <v>681</v>
      </c>
      <c r="D4690" s="30">
        <v>451822.98</v>
      </c>
      <c r="E4690" s="30">
        <f t="shared" si="101"/>
        <v>663.46986784140961</v>
      </c>
      <c r="F4690">
        <v>12</v>
      </c>
      <c r="G4690">
        <v>2021</v>
      </c>
      <c r="H4690" s="31">
        <f t="shared" si="102"/>
        <v>40.058823529411768</v>
      </c>
    </row>
    <row r="4691" spans="1:8">
      <c r="A4691" s="1" t="s">
        <v>370</v>
      </c>
      <c r="B4691">
        <v>1</v>
      </c>
      <c r="C4691">
        <v>41</v>
      </c>
      <c r="D4691" s="30">
        <v>60438.92</v>
      </c>
      <c r="E4691" s="30">
        <f t="shared" si="101"/>
        <v>1474.12</v>
      </c>
      <c r="F4691">
        <v>12</v>
      </c>
      <c r="G4691">
        <v>2021</v>
      </c>
      <c r="H4691" s="31">
        <f t="shared" si="102"/>
        <v>41</v>
      </c>
    </row>
    <row r="4692" spans="1:8">
      <c r="A4692" s="1" t="s">
        <v>428</v>
      </c>
      <c r="B4692">
        <v>12</v>
      </c>
      <c r="C4692">
        <v>501</v>
      </c>
      <c r="D4692" s="30">
        <v>826519.05</v>
      </c>
      <c r="E4692" s="30">
        <f t="shared" ref="E4692:E4750" si="103">D4692/C4692</f>
        <v>1649.7386227544912</v>
      </c>
      <c r="F4692">
        <v>12</v>
      </c>
      <c r="G4692">
        <v>2021</v>
      </c>
      <c r="H4692" s="31">
        <f t="shared" si="102"/>
        <v>41.75</v>
      </c>
    </row>
    <row r="4693" spans="1:8">
      <c r="A4693" s="1" t="s">
        <v>365</v>
      </c>
      <c r="B4693">
        <v>10</v>
      </c>
      <c r="C4693">
        <v>423</v>
      </c>
      <c r="D4693" s="30">
        <v>269916.02</v>
      </c>
      <c r="E4693" s="30">
        <f t="shared" si="103"/>
        <v>638.0993380614658</v>
      </c>
      <c r="F4693">
        <v>12</v>
      </c>
      <c r="G4693">
        <v>2021</v>
      </c>
      <c r="H4693" s="31">
        <f t="shared" si="102"/>
        <v>42.3</v>
      </c>
    </row>
    <row r="4694" spans="1:8">
      <c r="A4694" s="1" t="s">
        <v>362</v>
      </c>
      <c r="B4694">
        <v>6</v>
      </c>
      <c r="C4694">
        <v>261</v>
      </c>
      <c r="D4694" s="30">
        <v>140421.35999999999</v>
      </c>
      <c r="E4694" s="30">
        <f t="shared" si="103"/>
        <v>538.01287356321836</v>
      </c>
      <c r="F4694">
        <v>12</v>
      </c>
      <c r="G4694">
        <v>2021</v>
      </c>
      <c r="H4694" s="31">
        <f t="shared" si="102"/>
        <v>43.5</v>
      </c>
    </row>
    <row r="4695" spans="1:8">
      <c r="A4695" s="1" t="s">
        <v>380</v>
      </c>
      <c r="B4695">
        <v>7</v>
      </c>
      <c r="C4695">
        <v>313</v>
      </c>
      <c r="D4695" s="30">
        <v>199883.63</v>
      </c>
      <c r="E4695" s="30">
        <f t="shared" si="103"/>
        <v>638.60584664536748</v>
      </c>
      <c r="F4695">
        <v>12</v>
      </c>
      <c r="G4695">
        <v>2021</v>
      </c>
      <c r="H4695" s="31">
        <f t="shared" si="102"/>
        <v>44.714285714285715</v>
      </c>
    </row>
    <row r="4696" spans="1:8">
      <c r="A4696" s="1" t="s">
        <v>371</v>
      </c>
      <c r="B4696">
        <v>13</v>
      </c>
      <c r="C4696">
        <v>596</v>
      </c>
      <c r="D4696" s="30">
        <v>357849.52</v>
      </c>
      <c r="E4696" s="30">
        <f t="shared" si="103"/>
        <v>600.41865771812081</v>
      </c>
      <c r="F4696">
        <v>12</v>
      </c>
      <c r="G4696">
        <v>2021</v>
      </c>
      <c r="H4696" s="31">
        <f t="shared" si="102"/>
        <v>45.846153846153847</v>
      </c>
    </row>
    <row r="4697" spans="1:8">
      <c r="A4697" s="1" t="s">
        <v>356</v>
      </c>
      <c r="B4697">
        <v>30</v>
      </c>
      <c r="C4697">
        <v>1409</v>
      </c>
      <c r="D4697" s="30">
        <v>658512.92000000004</v>
      </c>
      <c r="E4697" s="30">
        <f t="shared" si="103"/>
        <v>467.36190205819736</v>
      </c>
      <c r="F4697">
        <v>12</v>
      </c>
      <c r="G4697">
        <v>2021</v>
      </c>
      <c r="H4697" s="31">
        <f t="shared" si="102"/>
        <v>46.966666666666669</v>
      </c>
    </row>
    <row r="4698" spans="1:8">
      <c r="A4698" s="1" t="s">
        <v>377</v>
      </c>
      <c r="B4698">
        <v>54</v>
      </c>
      <c r="C4698">
        <v>2609</v>
      </c>
      <c r="D4698" s="30">
        <v>1985486.36</v>
      </c>
      <c r="E4698" s="30">
        <f t="shared" si="103"/>
        <v>761.01431966270604</v>
      </c>
      <c r="F4698">
        <v>12</v>
      </c>
      <c r="G4698">
        <v>2021</v>
      </c>
      <c r="H4698" s="31">
        <f t="shared" si="102"/>
        <v>48.314814814814817</v>
      </c>
    </row>
    <row r="4699" spans="1:8">
      <c r="A4699" s="1" t="s">
        <v>400</v>
      </c>
      <c r="B4699">
        <v>1</v>
      </c>
      <c r="C4699">
        <v>49</v>
      </c>
      <c r="D4699" s="30">
        <v>29191.83</v>
      </c>
      <c r="E4699" s="30">
        <f t="shared" si="103"/>
        <v>595.75163265306128</v>
      </c>
      <c r="F4699">
        <v>12</v>
      </c>
      <c r="G4699">
        <v>2021</v>
      </c>
      <c r="H4699" s="31">
        <f t="shared" si="102"/>
        <v>49</v>
      </c>
    </row>
    <row r="4700" spans="1:8">
      <c r="A4700" s="1" t="s">
        <v>354</v>
      </c>
      <c r="B4700">
        <v>34</v>
      </c>
      <c r="C4700">
        <v>1697</v>
      </c>
      <c r="D4700" s="30">
        <v>838485.91</v>
      </c>
      <c r="E4700" s="30">
        <f t="shared" si="103"/>
        <v>494.0989451974072</v>
      </c>
      <c r="F4700">
        <v>12</v>
      </c>
      <c r="G4700">
        <v>2021</v>
      </c>
      <c r="H4700" s="31">
        <f t="shared" si="102"/>
        <v>49.911764705882355</v>
      </c>
    </row>
    <row r="4701" spans="1:8">
      <c r="A4701" s="1" t="s">
        <v>376</v>
      </c>
      <c r="B4701">
        <v>6</v>
      </c>
      <c r="C4701">
        <v>305</v>
      </c>
      <c r="D4701" s="30">
        <v>166796.10999999999</v>
      </c>
      <c r="E4701" s="30">
        <f t="shared" si="103"/>
        <v>546.87249180327865</v>
      </c>
      <c r="F4701">
        <v>12</v>
      </c>
      <c r="G4701">
        <v>2021</v>
      </c>
      <c r="H4701" s="31">
        <f t="shared" si="102"/>
        <v>50.833333333333336</v>
      </c>
    </row>
    <row r="4702" spans="1:8">
      <c r="A4702" s="1" t="s">
        <v>402</v>
      </c>
      <c r="B4702">
        <v>4</v>
      </c>
      <c r="C4702">
        <v>207</v>
      </c>
      <c r="D4702" s="30">
        <v>92755.67</v>
      </c>
      <c r="E4702" s="30">
        <f t="shared" si="103"/>
        <v>448.09502415458934</v>
      </c>
      <c r="F4702">
        <v>12</v>
      </c>
      <c r="G4702">
        <v>2021</v>
      </c>
      <c r="H4702" s="31">
        <f t="shared" si="102"/>
        <v>51.75</v>
      </c>
    </row>
    <row r="4703" spans="1:8">
      <c r="A4703" s="1" t="s">
        <v>386</v>
      </c>
      <c r="B4703">
        <v>29</v>
      </c>
      <c r="C4703">
        <v>1501</v>
      </c>
      <c r="D4703" s="30">
        <v>1081273.03</v>
      </c>
      <c r="E4703" s="30">
        <f t="shared" si="103"/>
        <v>720.36844103930719</v>
      </c>
      <c r="F4703">
        <v>12</v>
      </c>
      <c r="G4703">
        <v>2021</v>
      </c>
      <c r="H4703" s="31">
        <f t="shared" si="102"/>
        <v>51.758620689655174</v>
      </c>
    </row>
    <row r="4704" spans="1:8">
      <c r="A4704" s="1" t="s">
        <v>359</v>
      </c>
      <c r="B4704">
        <v>2</v>
      </c>
      <c r="C4704">
        <v>107</v>
      </c>
      <c r="D4704" s="30">
        <v>59747.13</v>
      </c>
      <c r="E4704" s="30">
        <f t="shared" si="103"/>
        <v>558.38439252336445</v>
      </c>
      <c r="F4704">
        <v>12</v>
      </c>
      <c r="G4704">
        <v>2021</v>
      </c>
      <c r="H4704" s="31">
        <f t="shared" si="102"/>
        <v>53.5</v>
      </c>
    </row>
    <row r="4705" spans="1:8">
      <c r="A4705" s="1" t="s">
        <v>388</v>
      </c>
      <c r="B4705">
        <v>7</v>
      </c>
      <c r="C4705">
        <v>378</v>
      </c>
      <c r="D4705" s="30">
        <v>316372.34999999998</v>
      </c>
      <c r="E4705" s="30">
        <f t="shared" si="103"/>
        <v>836.96388888888885</v>
      </c>
      <c r="F4705">
        <v>12</v>
      </c>
      <c r="G4705">
        <v>2021</v>
      </c>
      <c r="H4705" s="31">
        <f t="shared" si="102"/>
        <v>54</v>
      </c>
    </row>
    <row r="4706" spans="1:8">
      <c r="A4706" s="1" t="s">
        <v>448</v>
      </c>
      <c r="B4706">
        <v>10</v>
      </c>
      <c r="C4706">
        <v>548</v>
      </c>
      <c r="D4706" s="30">
        <v>444556.56</v>
      </c>
      <c r="E4706" s="30">
        <f t="shared" si="103"/>
        <v>811.23459854014595</v>
      </c>
      <c r="F4706">
        <v>12</v>
      </c>
      <c r="G4706">
        <v>2021</v>
      </c>
      <c r="H4706" s="31">
        <f t="shared" si="102"/>
        <v>54.8</v>
      </c>
    </row>
    <row r="4707" spans="1:8">
      <c r="A4707" s="1" t="s">
        <v>381</v>
      </c>
      <c r="B4707">
        <v>211</v>
      </c>
      <c r="C4707">
        <v>11677</v>
      </c>
      <c r="D4707" s="30">
        <v>10996722.869999999</v>
      </c>
      <c r="E4707" s="30">
        <f t="shared" si="103"/>
        <v>941.74213154063534</v>
      </c>
      <c r="F4707">
        <v>12</v>
      </c>
      <c r="G4707">
        <v>2021</v>
      </c>
      <c r="H4707" s="31">
        <f t="shared" si="102"/>
        <v>55.341232227488149</v>
      </c>
    </row>
    <row r="4708" spans="1:8">
      <c r="A4708" s="1" t="s">
        <v>383</v>
      </c>
      <c r="B4708">
        <v>20</v>
      </c>
      <c r="C4708">
        <v>1157</v>
      </c>
      <c r="D4708" s="30">
        <v>722267.11</v>
      </c>
      <c r="E4708" s="30">
        <f t="shared" si="103"/>
        <v>624.25852203975796</v>
      </c>
      <c r="F4708">
        <v>12</v>
      </c>
      <c r="G4708">
        <v>2021</v>
      </c>
      <c r="H4708" s="31">
        <f t="shared" si="102"/>
        <v>57.85</v>
      </c>
    </row>
    <row r="4709" spans="1:8">
      <c r="A4709" s="1" t="s">
        <v>369</v>
      </c>
      <c r="B4709">
        <v>16</v>
      </c>
      <c r="C4709">
        <v>942</v>
      </c>
      <c r="D4709" s="30">
        <v>656119.29</v>
      </c>
      <c r="E4709" s="30">
        <f t="shared" si="103"/>
        <v>696.51729299363058</v>
      </c>
      <c r="F4709">
        <v>12</v>
      </c>
      <c r="G4709">
        <v>2021</v>
      </c>
      <c r="H4709" s="31">
        <f t="shared" si="102"/>
        <v>58.875</v>
      </c>
    </row>
    <row r="4710" spans="1:8">
      <c r="A4710" s="1" t="s">
        <v>260</v>
      </c>
      <c r="B4710">
        <v>42</v>
      </c>
      <c r="C4710">
        <v>2516</v>
      </c>
      <c r="D4710" s="30">
        <v>1495619.28</v>
      </c>
      <c r="E4710" s="30">
        <f t="shared" si="103"/>
        <v>594.44327503974569</v>
      </c>
      <c r="F4710">
        <v>12</v>
      </c>
      <c r="G4710">
        <v>2021</v>
      </c>
      <c r="H4710" s="31">
        <f t="shared" si="102"/>
        <v>59.904761904761905</v>
      </c>
    </row>
    <row r="4711" spans="1:8">
      <c r="A4711" s="1" t="s">
        <v>382</v>
      </c>
      <c r="B4711">
        <v>74</v>
      </c>
      <c r="C4711">
        <v>4483</v>
      </c>
      <c r="D4711" s="30">
        <v>2635498.9300000002</v>
      </c>
      <c r="E4711" s="30">
        <f t="shared" si="103"/>
        <v>587.88733660495211</v>
      </c>
      <c r="F4711">
        <v>12</v>
      </c>
      <c r="G4711">
        <v>2021</v>
      </c>
      <c r="H4711" s="31">
        <f t="shared" si="102"/>
        <v>60.581081081081081</v>
      </c>
    </row>
    <row r="4712" spans="1:8">
      <c r="A4712" s="1" t="s">
        <v>379</v>
      </c>
      <c r="B4712">
        <v>147</v>
      </c>
      <c r="C4712">
        <v>8926</v>
      </c>
      <c r="D4712" s="30">
        <v>7940505.8300000001</v>
      </c>
      <c r="E4712" s="30">
        <f t="shared" si="103"/>
        <v>889.59285570244231</v>
      </c>
      <c r="F4712">
        <v>12</v>
      </c>
      <c r="G4712">
        <v>2021</v>
      </c>
      <c r="H4712" s="31">
        <f t="shared" si="102"/>
        <v>60.721088435374149</v>
      </c>
    </row>
    <row r="4713" spans="1:8">
      <c r="A4713" s="1" t="s">
        <v>366</v>
      </c>
      <c r="B4713">
        <v>229</v>
      </c>
      <c r="C4713">
        <v>13958</v>
      </c>
      <c r="D4713" s="30">
        <v>9439740.3800000008</v>
      </c>
      <c r="E4713" s="30">
        <f t="shared" si="103"/>
        <v>676.29605817452364</v>
      </c>
      <c r="F4713">
        <v>12</v>
      </c>
      <c r="G4713">
        <v>2021</v>
      </c>
      <c r="H4713" s="31">
        <f t="shared" si="102"/>
        <v>60.951965065502186</v>
      </c>
    </row>
    <row r="4714" spans="1:8">
      <c r="A4714" s="1" t="s">
        <v>387</v>
      </c>
      <c r="B4714">
        <v>12</v>
      </c>
      <c r="C4714">
        <v>740</v>
      </c>
      <c r="D4714" s="30">
        <v>858296.8</v>
      </c>
      <c r="E4714" s="30">
        <f t="shared" si="103"/>
        <v>1159.8605405405406</v>
      </c>
      <c r="F4714">
        <v>12</v>
      </c>
      <c r="G4714">
        <v>2021</v>
      </c>
      <c r="H4714" s="31">
        <f t="shared" si="102"/>
        <v>61.666666666666664</v>
      </c>
    </row>
    <row r="4715" spans="1:8">
      <c r="A4715" s="1" t="s">
        <v>374</v>
      </c>
      <c r="B4715">
        <v>6</v>
      </c>
      <c r="C4715">
        <v>373</v>
      </c>
      <c r="D4715" s="30">
        <v>333440.78999999998</v>
      </c>
      <c r="E4715" s="30">
        <f t="shared" si="103"/>
        <v>893.94313672922249</v>
      </c>
      <c r="F4715">
        <v>12</v>
      </c>
      <c r="G4715">
        <v>2021</v>
      </c>
      <c r="H4715" s="31">
        <f t="shared" si="102"/>
        <v>62.166666666666664</v>
      </c>
    </row>
    <row r="4716" spans="1:8">
      <c r="A4716" s="1" t="s">
        <v>385</v>
      </c>
      <c r="B4716">
        <v>61</v>
      </c>
      <c r="C4716">
        <v>4199</v>
      </c>
      <c r="D4716" s="30">
        <v>2472085.9</v>
      </c>
      <c r="E4716" s="30">
        <f t="shared" si="103"/>
        <v>588.73205525125024</v>
      </c>
      <c r="F4716">
        <v>12</v>
      </c>
      <c r="G4716">
        <v>2021</v>
      </c>
      <c r="H4716" s="31">
        <f t="shared" si="102"/>
        <v>68.836065573770497</v>
      </c>
    </row>
    <row r="4717" spans="1:8">
      <c r="A4717" s="1" t="s">
        <v>395</v>
      </c>
      <c r="B4717">
        <v>53</v>
      </c>
      <c r="C4717">
        <v>3883</v>
      </c>
      <c r="D4717" s="30">
        <v>2224766.5</v>
      </c>
      <c r="E4717" s="30">
        <f t="shared" si="103"/>
        <v>572.95042492917844</v>
      </c>
      <c r="F4717">
        <v>12</v>
      </c>
      <c r="G4717">
        <v>2021</v>
      </c>
      <c r="H4717" s="31">
        <f t="shared" si="102"/>
        <v>73.264150943396231</v>
      </c>
    </row>
    <row r="4718" spans="1:8">
      <c r="A4718" s="1" t="s">
        <v>398</v>
      </c>
      <c r="B4718">
        <v>3</v>
      </c>
      <c r="C4718">
        <v>220</v>
      </c>
      <c r="D4718" s="30">
        <v>218093.82</v>
      </c>
      <c r="E4718" s="30">
        <f t="shared" si="103"/>
        <v>991.33554545454547</v>
      </c>
      <c r="F4718">
        <v>12</v>
      </c>
      <c r="G4718">
        <v>2021</v>
      </c>
      <c r="H4718" s="31">
        <f t="shared" si="102"/>
        <v>73.333333333333329</v>
      </c>
    </row>
    <row r="4719" spans="1:8">
      <c r="A4719" s="1" t="s">
        <v>399</v>
      </c>
      <c r="B4719">
        <v>15</v>
      </c>
      <c r="C4719">
        <v>1148</v>
      </c>
      <c r="D4719" s="30">
        <v>877377.25</v>
      </c>
      <c r="E4719" s="30">
        <f t="shared" si="103"/>
        <v>764.26589721254356</v>
      </c>
      <c r="F4719">
        <v>12</v>
      </c>
      <c r="G4719">
        <v>2021</v>
      </c>
      <c r="H4719" s="31">
        <f t="shared" si="102"/>
        <v>76.533333333333331</v>
      </c>
    </row>
    <row r="4720" spans="1:8">
      <c r="A4720" s="1" t="s">
        <v>384</v>
      </c>
      <c r="B4720">
        <v>4</v>
      </c>
      <c r="C4720">
        <v>315</v>
      </c>
      <c r="D4720" s="30">
        <v>195031.81</v>
      </c>
      <c r="E4720" s="30">
        <f t="shared" si="103"/>
        <v>619.14860317460318</v>
      </c>
      <c r="F4720">
        <v>12</v>
      </c>
      <c r="G4720">
        <v>2021</v>
      </c>
      <c r="H4720" s="31">
        <f t="shared" si="102"/>
        <v>78.75</v>
      </c>
    </row>
    <row r="4721" spans="1:8">
      <c r="A4721" s="1" t="s">
        <v>392</v>
      </c>
      <c r="B4721">
        <v>31</v>
      </c>
      <c r="C4721">
        <v>2466</v>
      </c>
      <c r="D4721" s="30">
        <v>1561002.11</v>
      </c>
      <c r="E4721" s="30">
        <f t="shared" si="103"/>
        <v>633.00977696674784</v>
      </c>
      <c r="F4721">
        <v>12</v>
      </c>
      <c r="G4721">
        <v>2021</v>
      </c>
      <c r="H4721" s="31">
        <f t="shared" si="102"/>
        <v>79.548387096774192</v>
      </c>
    </row>
    <row r="4722" spans="1:8">
      <c r="A4722" s="1" t="s">
        <v>389</v>
      </c>
      <c r="B4722">
        <v>13</v>
      </c>
      <c r="C4722">
        <v>1036</v>
      </c>
      <c r="D4722" s="30">
        <v>799814.91</v>
      </c>
      <c r="E4722" s="30">
        <f t="shared" si="103"/>
        <v>772.02211389961394</v>
      </c>
      <c r="F4722">
        <v>12</v>
      </c>
      <c r="G4722">
        <v>2021</v>
      </c>
      <c r="H4722" s="31">
        <f t="shared" si="102"/>
        <v>79.692307692307693</v>
      </c>
    </row>
    <row r="4723" spans="1:8">
      <c r="A4723" s="1" t="s">
        <v>390</v>
      </c>
      <c r="B4723">
        <v>89</v>
      </c>
      <c r="C4723">
        <v>7288</v>
      </c>
      <c r="D4723" s="30">
        <v>2830260.65</v>
      </c>
      <c r="E4723" s="30">
        <f t="shared" si="103"/>
        <v>388.34531421514816</v>
      </c>
      <c r="F4723">
        <v>12</v>
      </c>
      <c r="G4723">
        <v>2021</v>
      </c>
      <c r="H4723" s="31">
        <f t="shared" si="102"/>
        <v>81.887640449438209</v>
      </c>
    </row>
    <row r="4724" spans="1:8">
      <c r="A4724" s="1" t="s">
        <v>394</v>
      </c>
      <c r="B4724">
        <v>17</v>
      </c>
      <c r="C4724">
        <v>1398</v>
      </c>
      <c r="D4724" s="30">
        <v>1641750.27</v>
      </c>
      <c r="E4724" s="30">
        <f t="shared" si="103"/>
        <v>1174.356416309013</v>
      </c>
      <c r="F4724">
        <v>12</v>
      </c>
      <c r="G4724">
        <v>2021</v>
      </c>
      <c r="H4724" s="31">
        <f t="shared" si="102"/>
        <v>82.235294117647058</v>
      </c>
    </row>
    <row r="4725" spans="1:8">
      <c r="A4725" s="1" t="s">
        <v>391</v>
      </c>
      <c r="B4725">
        <v>10</v>
      </c>
      <c r="C4725">
        <v>901</v>
      </c>
      <c r="D4725" s="30">
        <v>903180.15</v>
      </c>
      <c r="E4725" s="30">
        <f t="shared" si="103"/>
        <v>1002.4197003329634</v>
      </c>
      <c r="F4725">
        <v>12</v>
      </c>
      <c r="G4725">
        <v>2021</v>
      </c>
      <c r="H4725" s="31">
        <f t="shared" si="102"/>
        <v>90.1</v>
      </c>
    </row>
    <row r="4726" spans="1:8">
      <c r="A4726" s="1" t="s">
        <v>393</v>
      </c>
      <c r="B4726">
        <v>38</v>
      </c>
      <c r="C4726">
        <v>3483</v>
      </c>
      <c r="D4726" s="30">
        <v>3041836.52</v>
      </c>
      <c r="E4726" s="30">
        <f t="shared" si="103"/>
        <v>873.33807637094458</v>
      </c>
      <c r="F4726">
        <v>12</v>
      </c>
      <c r="G4726">
        <v>2021</v>
      </c>
      <c r="H4726" s="31">
        <f t="shared" si="102"/>
        <v>91.65789473684211</v>
      </c>
    </row>
    <row r="4727" spans="1:8">
      <c r="A4727" s="1" t="s">
        <v>408</v>
      </c>
      <c r="B4727">
        <v>16</v>
      </c>
      <c r="C4727">
        <v>1469</v>
      </c>
      <c r="D4727" s="30">
        <v>1970071.93</v>
      </c>
      <c r="E4727" s="30">
        <f t="shared" si="103"/>
        <v>1341.0972974812798</v>
      </c>
      <c r="F4727">
        <v>12</v>
      </c>
      <c r="G4727">
        <v>2021</v>
      </c>
      <c r="H4727" s="31">
        <f t="shared" si="102"/>
        <v>91.8125</v>
      </c>
    </row>
    <row r="4728" spans="1:8">
      <c r="A4728" s="1" t="s">
        <v>405</v>
      </c>
      <c r="B4728">
        <v>56</v>
      </c>
      <c r="C4728">
        <v>5671</v>
      </c>
      <c r="D4728" s="30">
        <v>5436745.5899999999</v>
      </c>
      <c r="E4728" s="30">
        <f t="shared" si="103"/>
        <v>958.69257450185148</v>
      </c>
      <c r="F4728">
        <v>12</v>
      </c>
      <c r="G4728">
        <v>2021</v>
      </c>
      <c r="H4728" s="31">
        <f t="shared" si="102"/>
        <v>101.26785714285714</v>
      </c>
    </row>
    <row r="4729" spans="1:8">
      <c r="A4729" s="1" t="s">
        <v>396</v>
      </c>
      <c r="B4729">
        <v>82</v>
      </c>
      <c r="C4729">
        <v>8556</v>
      </c>
      <c r="D4729" s="30">
        <v>6055633.0300000003</v>
      </c>
      <c r="E4729" s="30">
        <f t="shared" si="103"/>
        <v>707.76449625993462</v>
      </c>
      <c r="F4729">
        <v>12</v>
      </c>
      <c r="G4729">
        <v>2021</v>
      </c>
      <c r="H4729" s="31">
        <f t="shared" si="102"/>
        <v>104.34146341463415</v>
      </c>
    </row>
    <row r="4730" spans="1:8">
      <c r="A4730" s="1" t="s">
        <v>397</v>
      </c>
      <c r="B4730">
        <v>61</v>
      </c>
      <c r="C4730">
        <v>6394</v>
      </c>
      <c r="D4730" s="30">
        <v>5964176.9699999997</v>
      </c>
      <c r="E4730" s="30">
        <f t="shared" si="103"/>
        <v>932.77713012198933</v>
      </c>
      <c r="F4730">
        <v>12</v>
      </c>
      <c r="G4730">
        <v>2021</v>
      </c>
      <c r="H4730" s="31">
        <f t="shared" si="102"/>
        <v>104.81967213114754</v>
      </c>
    </row>
    <row r="4731" spans="1:8">
      <c r="A4731" s="1" t="s">
        <v>403</v>
      </c>
      <c r="B4731">
        <v>274</v>
      </c>
      <c r="C4731">
        <v>28972</v>
      </c>
      <c r="D4731" s="30">
        <v>11652578.539999999</v>
      </c>
      <c r="E4731" s="30">
        <f t="shared" si="103"/>
        <v>402.20138547563164</v>
      </c>
      <c r="F4731">
        <v>12</v>
      </c>
      <c r="G4731">
        <v>2021</v>
      </c>
      <c r="H4731" s="31">
        <f t="shared" si="102"/>
        <v>105.73722627737226</v>
      </c>
    </row>
    <row r="4732" spans="1:8">
      <c r="A4732" s="1" t="s">
        <v>404</v>
      </c>
      <c r="B4732">
        <v>43</v>
      </c>
      <c r="C4732">
        <v>5440</v>
      </c>
      <c r="D4732" s="30">
        <v>4231740.5999999996</v>
      </c>
      <c r="E4732" s="30">
        <f t="shared" si="103"/>
        <v>777.89349264705879</v>
      </c>
      <c r="F4732">
        <v>12</v>
      </c>
      <c r="G4732">
        <v>2021</v>
      </c>
      <c r="H4732" s="31">
        <f t="shared" si="102"/>
        <v>126.51162790697674</v>
      </c>
    </row>
    <row r="4733" spans="1:8">
      <c r="A4733" s="1" t="s">
        <v>406</v>
      </c>
      <c r="B4733">
        <v>6</v>
      </c>
      <c r="C4733">
        <v>769</v>
      </c>
      <c r="D4733" s="30">
        <v>701431.65</v>
      </c>
      <c r="E4733" s="30">
        <f t="shared" si="103"/>
        <v>912.13478543563076</v>
      </c>
      <c r="F4733">
        <v>12</v>
      </c>
      <c r="G4733">
        <v>2021</v>
      </c>
      <c r="H4733" s="31">
        <f t="shared" si="102"/>
        <v>128.16666666666666</v>
      </c>
    </row>
    <row r="4734" spans="1:8">
      <c r="A4734" s="1" t="s">
        <v>412</v>
      </c>
      <c r="B4734">
        <v>3</v>
      </c>
      <c r="C4734">
        <v>421</v>
      </c>
      <c r="D4734" s="30">
        <v>250314.57</v>
      </c>
      <c r="E4734" s="30">
        <f t="shared" si="103"/>
        <v>594.57142517814725</v>
      </c>
      <c r="F4734">
        <v>12</v>
      </c>
      <c r="G4734">
        <v>2021</v>
      </c>
      <c r="H4734" s="31">
        <f t="shared" si="102"/>
        <v>140.33333333333334</v>
      </c>
    </row>
    <row r="4735" spans="1:8">
      <c r="A4735" s="1" t="s">
        <v>410</v>
      </c>
      <c r="B4735">
        <v>8</v>
      </c>
      <c r="C4735">
        <v>1357</v>
      </c>
      <c r="D4735" s="30">
        <v>939651.07</v>
      </c>
      <c r="E4735" s="30">
        <f t="shared" si="103"/>
        <v>692.44736182756071</v>
      </c>
      <c r="F4735">
        <v>12</v>
      </c>
      <c r="G4735">
        <v>2021</v>
      </c>
      <c r="H4735" s="31">
        <f t="shared" si="102"/>
        <v>169.625</v>
      </c>
    </row>
    <row r="4736" spans="1:8">
      <c r="A4736" s="1" t="s">
        <v>401</v>
      </c>
      <c r="B4736">
        <v>14</v>
      </c>
      <c r="C4736">
        <v>2588</v>
      </c>
      <c r="D4736" s="30">
        <v>1779284.9</v>
      </c>
      <c r="E4736" s="30">
        <f t="shared" si="103"/>
        <v>687.51348531684698</v>
      </c>
      <c r="F4736">
        <v>12</v>
      </c>
      <c r="G4736">
        <v>2021</v>
      </c>
      <c r="H4736" s="31">
        <f t="shared" si="102"/>
        <v>184.85714285714286</v>
      </c>
    </row>
    <row r="4737" spans="1:8">
      <c r="A4737" s="1" t="s">
        <v>415</v>
      </c>
      <c r="B4737">
        <v>5</v>
      </c>
      <c r="C4737">
        <v>968</v>
      </c>
      <c r="D4737" s="30">
        <v>991098.83</v>
      </c>
      <c r="E4737" s="30">
        <f t="shared" si="103"/>
        <v>1023.8624276859504</v>
      </c>
      <c r="F4737">
        <v>12</v>
      </c>
      <c r="G4737">
        <v>2021</v>
      </c>
      <c r="H4737" s="31">
        <f t="shared" si="102"/>
        <v>193.6</v>
      </c>
    </row>
    <row r="4738" spans="1:8">
      <c r="A4738" s="1" t="s">
        <v>409</v>
      </c>
      <c r="B4738">
        <v>7</v>
      </c>
      <c r="C4738">
        <v>1462</v>
      </c>
      <c r="D4738" s="30">
        <v>676705.11</v>
      </c>
      <c r="E4738" s="30">
        <f t="shared" si="103"/>
        <v>462.86259233926125</v>
      </c>
      <c r="F4738">
        <v>12</v>
      </c>
      <c r="G4738">
        <v>2021</v>
      </c>
      <c r="H4738" s="31">
        <f t="shared" si="102"/>
        <v>208.85714285714286</v>
      </c>
    </row>
    <row r="4739" spans="1:8">
      <c r="A4739" s="1" t="s">
        <v>411</v>
      </c>
      <c r="B4739">
        <v>112</v>
      </c>
      <c r="C4739">
        <v>23446</v>
      </c>
      <c r="D4739" s="30">
        <v>12704820.84</v>
      </c>
      <c r="E4739" s="30">
        <f t="shared" si="103"/>
        <v>541.87583553697857</v>
      </c>
      <c r="F4739">
        <v>12</v>
      </c>
      <c r="G4739">
        <v>2021</v>
      </c>
      <c r="H4739" s="31">
        <f t="shared" si="102"/>
        <v>209.33928571428572</v>
      </c>
    </row>
    <row r="4740" spans="1:8">
      <c r="A4740" s="1" t="s">
        <v>416</v>
      </c>
      <c r="B4740">
        <v>3</v>
      </c>
      <c r="C4740">
        <v>647</v>
      </c>
      <c r="D4740" s="30">
        <v>288187.33</v>
      </c>
      <c r="E4740" s="30">
        <f t="shared" si="103"/>
        <v>445.42091190108192</v>
      </c>
      <c r="F4740">
        <v>12</v>
      </c>
      <c r="G4740">
        <v>2021</v>
      </c>
      <c r="H4740" s="31">
        <f t="shared" ref="H4740:H4750" si="104">C4740/B4740</f>
        <v>215.66666666666666</v>
      </c>
    </row>
    <row r="4741" spans="1:8">
      <c r="A4741" s="1" t="s">
        <v>414</v>
      </c>
      <c r="B4741">
        <v>3</v>
      </c>
      <c r="C4741">
        <v>742</v>
      </c>
      <c r="D4741" s="30">
        <v>732692.5</v>
      </c>
      <c r="E4741" s="30">
        <f t="shared" si="103"/>
        <v>987.45619946091642</v>
      </c>
      <c r="F4741">
        <v>12</v>
      </c>
      <c r="G4741">
        <v>2021</v>
      </c>
      <c r="H4741" s="31">
        <f t="shared" si="104"/>
        <v>247.33333333333334</v>
      </c>
    </row>
    <row r="4742" spans="1:8">
      <c r="A4742" s="1" t="s">
        <v>413</v>
      </c>
      <c r="B4742">
        <v>25</v>
      </c>
      <c r="C4742">
        <v>6364</v>
      </c>
      <c r="D4742" s="30">
        <v>5662637.5199999996</v>
      </c>
      <c r="E4742" s="30">
        <f t="shared" si="103"/>
        <v>889.79219358893772</v>
      </c>
      <c r="F4742">
        <v>12</v>
      </c>
      <c r="G4742">
        <v>2021</v>
      </c>
      <c r="H4742" s="31">
        <f t="shared" si="104"/>
        <v>254.56</v>
      </c>
    </row>
    <row r="4743" spans="1:8">
      <c r="A4743" s="1" t="s">
        <v>417</v>
      </c>
      <c r="B4743">
        <v>93</v>
      </c>
      <c r="C4743">
        <v>26007</v>
      </c>
      <c r="D4743" s="30">
        <v>21166193.399999999</v>
      </c>
      <c r="E4743" s="30">
        <f t="shared" si="103"/>
        <v>813.86524397277651</v>
      </c>
      <c r="F4743">
        <v>12</v>
      </c>
      <c r="G4743">
        <v>2021</v>
      </c>
      <c r="H4743" s="31">
        <f t="shared" si="104"/>
        <v>279.64516129032256</v>
      </c>
    </row>
    <row r="4744" spans="1:8">
      <c r="A4744" s="1" t="s">
        <v>407</v>
      </c>
      <c r="B4744">
        <v>2</v>
      </c>
      <c r="C4744">
        <v>671</v>
      </c>
      <c r="D4744" s="30">
        <v>422790.3</v>
      </c>
      <c r="E4744" s="30">
        <f t="shared" si="103"/>
        <v>630.08986587183301</v>
      </c>
      <c r="F4744">
        <v>12</v>
      </c>
      <c r="G4744">
        <v>2021</v>
      </c>
      <c r="H4744" s="31">
        <f t="shared" si="104"/>
        <v>335.5</v>
      </c>
    </row>
    <row r="4745" spans="1:8">
      <c r="A4745" s="1" t="s">
        <v>421</v>
      </c>
      <c r="B4745">
        <v>4</v>
      </c>
      <c r="C4745">
        <v>1650</v>
      </c>
      <c r="D4745" s="30">
        <v>1434682.76</v>
      </c>
      <c r="E4745" s="30">
        <f t="shared" si="103"/>
        <v>869.50470303030306</v>
      </c>
      <c r="F4745">
        <v>12</v>
      </c>
      <c r="G4745">
        <v>2021</v>
      </c>
      <c r="H4745" s="31">
        <f t="shared" si="104"/>
        <v>412.5</v>
      </c>
    </row>
    <row r="4746" spans="1:8">
      <c r="A4746" s="1" t="s">
        <v>422</v>
      </c>
      <c r="B4746">
        <v>9</v>
      </c>
      <c r="C4746">
        <v>5252</v>
      </c>
      <c r="D4746" s="30">
        <v>4939705.22</v>
      </c>
      <c r="E4746" s="30">
        <f t="shared" si="103"/>
        <v>940.53793221629849</v>
      </c>
      <c r="F4746">
        <v>12</v>
      </c>
      <c r="G4746">
        <v>2021</v>
      </c>
      <c r="H4746" s="31">
        <f t="shared" si="104"/>
        <v>583.55555555555554</v>
      </c>
    </row>
    <row r="4747" spans="1:8">
      <c r="A4747" s="1" t="s">
        <v>419</v>
      </c>
      <c r="B4747">
        <v>88</v>
      </c>
      <c r="C4747">
        <v>62675</v>
      </c>
      <c r="D4747" s="30">
        <v>42253420.060000002</v>
      </c>
      <c r="E4747" s="30">
        <f t="shared" si="103"/>
        <v>674.16705321100926</v>
      </c>
      <c r="F4747">
        <v>12</v>
      </c>
      <c r="G4747">
        <v>2021</v>
      </c>
      <c r="H4747" s="31">
        <f t="shared" si="104"/>
        <v>712.21590909090912</v>
      </c>
    </row>
    <row r="4748" spans="1:8">
      <c r="A4748" s="1" t="s">
        <v>418</v>
      </c>
      <c r="B4748">
        <v>6</v>
      </c>
      <c r="C4748">
        <v>4422</v>
      </c>
      <c r="D4748" s="30">
        <v>3780473.28</v>
      </c>
      <c r="E4748" s="30">
        <f t="shared" si="103"/>
        <v>854.92385345997286</v>
      </c>
      <c r="F4748">
        <v>12</v>
      </c>
      <c r="G4748">
        <v>2021</v>
      </c>
      <c r="H4748" s="31">
        <f t="shared" si="104"/>
        <v>737</v>
      </c>
    </row>
    <row r="4749" spans="1:8">
      <c r="A4749" s="1" t="s">
        <v>420</v>
      </c>
      <c r="B4749">
        <v>5</v>
      </c>
      <c r="C4749">
        <v>4486</v>
      </c>
      <c r="D4749" s="30">
        <v>4482641.05</v>
      </c>
      <c r="E4749" s="30">
        <f t="shared" si="103"/>
        <v>999.25123718234499</v>
      </c>
      <c r="F4749">
        <v>12</v>
      </c>
      <c r="G4749">
        <v>2021</v>
      </c>
      <c r="H4749" s="31">
        <f t="shared" si="104"/>
        <v>897.2</v>
      </c>
    </row>
    <row r="4750" spans="1:8">
      <c r="A4750" s="1" t="s">
        <v>423</v>
      </c>
      <c r="B4750">
        <v>6</v>
      </c>
      <c r="C4750">
        <v>7299</v>
      </c>
      <c r="D4750" s="30">
        <v>6120923.2000000002</v>
      </c>
      <c r="E4750" s="30">
        <f t="shared" si="103"/>
        <v>838.59750650774083</v>
      </c>
      <c r="F4750">
        <v>12</v>
      </c>
      <c r="G4750">
        <v>2021</v>
      </c>
      <c r="H4750" s="31">
        <f t="shared" si="104"/>
        <v>1216.5</v>
      </c>
    </row>
  </sheetData>
  <dataValidations count="1">
    <dataValidation type="textLength" allowBlank="1" showInputMessage="1" showErrorMessage="1" sqref="A3404:D3729" xr:uid="{00000000-0002-0000-0A00-000000000000}">
      <formula1>0</formula1>
      <formula2>0</formula2>
    </dataValidation>
  </dataValidations>
  <hyperlinks>
    <hyperlink ref="N1" location="índice!A1" display="Volver al í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9"/>
  <sheetViews>
    <sheetView workbookViewId="0">
      <selection activeCell="M4" sqref="M4"/>
    </sheetView>
  </sheetViews>
  <sheetFormatPr defaultColWidth="11.42578125" defaultRowHeight="15"/>
  <sheetData>
    <row r="1" spans="1:14" ht="18.75" customHeight="1">
      <c r="A1" s="260" t="s">
        <v>514</v>
      </c>
      <c r="B1" s="260"/>
      <c r="C1" s="260"/>
      <c r="D1" s="260"/>
      <c r="E1" s="260"/>
      <c r="F1" s="260"/>
      <c r="G1" s="260"/>
      <c r="H1" s="260"/>
      <c r="I1" s="260"/>
      <c r="J1" s="260"/>
      <c r="K1" s="260"/>
      <c r="L1" s="260"/>
      <c r="M1" s="260"/>
      <c r="N1" s="260"/>
    </row>
    <row r="2" spans="1:14" ht="15" customHeight="1">
      <c r="A2" s="260"/>
      <c r="B2" s="260"/>
      <c r="C2" s="260"/>
      <c r="D2" s="260"/>
      <c r="E2" s="260"/>
      <c r="F2" s="260"/>
      <c r="G2" s="260"/>
      <c r="H2" s="260"/>
      <c r="I2" s="260"/>
      <c r="J2" s="260"/>
      <c r="K2" s="260"/>
      <c r="L2" s="260"/>
      <c r="M2" s="260"/>
      <c r="N2" s="260"/>
    </row>
    <row r="4" spans="1:14">
      <c r="M4" s="181" t="s">
        <v>83</v>
      </c>
    </row>
    <row r="19" spans="1:1">
      <c r="A19" t="s">
        <v>128</v>
      </c>
    </row>
  </sheetData>
  <mergeCells count="1">
    <mergeCell ref="A1:N2"/>
  </mergeCells>
  <hyperlinks>
    <hyperlink ref="M4" location="índice!A1" display="Volver al índice"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4"/>
  <sheetViews>
    <sheetView workbookViewId="0">
      <selection activeCell="J1" sqref="J1"/>
    </sheetView>
  </sheetViews>
  <sheetFormatPr defaultColWidth="11.42578125" defaultRowHeight="15"/>
  <cols>
    <col min="1" max="1" width="67.85546875" customWidth="1"/>
  </cols>
  <sheetData>
    <row r="1" spans="1:25" ht="18.75">
      <c r="A1" s="2" t="s">
        <v>515</v>
      </c>
      <c r="J1" s="181" t="s">
        <v>83</v>
      </c>
    </row>
    <row r="2" spans="1:25" ht="15.75" thickBot="1"/>
    <row r="3" spans="1:25">
      <c r="A3" s="196"/>
      <c r="B3" s="264" t="s">
        <v>516</v>
      </c>
      <c r="C3" s="264"/>
      <c r="D3" s="264"/>
      <c r="E3" s="264"/>
      <c r="F3" s="264"/>
      <c r="G3" s="264" t="s">
        <v>517</v>
      </c>
      <c r="H3" s="264"/>
      <c r="I3" s="264"/>
      <c r="J3" s="264" t="s">
        <v>518</v>
      </c>
      <c r="K3" s="264"/>
      <c r="L3" s="264"/>
      <c r="M3" s="264"/>
      <c r="N3" s="264"/>
      <c r="O3" s="264" t="s">
        <v>519</v>
      </c>
      <c r="P3" s="264"/>
      <c r="Q3" s="264"/>
      <c r="R3" s="264"/>
      <c r="S3" s="264"/>
      <c r="T3" s="264" t="s">
        <v>520</v>
      </c>
      <c r="U3" s="264"/>
      <c r="V3" s="264"/>
      <c r="W3" s="264"/>
      <c r="X3" s="261" t="s">
        <v>521</v>
      </c>
      <c r="Y3" s="261" t="s">
        <v>522</v>
      </c>
    </row>
    <row r="4" spans="1:25" ht="15.75" thickBot="1">
      <c r="A4" s="192" t="s">
        <v>131</v>
      </c>
      <c r="B4" s="193">
        <v>2017</v>
      </c>
      <c r="C4" s="194">
        <v>2018</v>
      </c>
      <c r="D4" s="194">
        <v>2019</v>
      </c>
      <c r="E4" s="194">
        <v>2020</v>
      </c>
      <c r="F4" s="194">
        <v>2021</v>
      </c>
      <c r="G4" s="194" t="s">
        <v>523</v>
      </c>
      <c r="H4" s="194" t="s">
        <v>524</v>
      </c>
      <c r="I4" s="194" t="s">
        <v>525</v>
      </c>
      <c r="J4" s="195">
        <v>2017</v>
      </c>
      <c r="K4" s="195">
        <v>2018</v>
      </c>
      <c r="L4" s="195">
        <v>2019</v>
      </c>
      <c r="M4" s="195">
        <v>2020</v>
      </c>
      <c r="N4" s="195">
        <v>2021</v>
      </c>
      <c r="O4" s="195">
        <v>2017</v>
      </c>
      <c r="P4" s="195">
        <v>2018</v>
      </c>
      <c r="Q4" s="195">
        <v>2019</v>
      </c>
      <c r="R4" s="195">
        <v>2020</v>
      </c>
      <c r="S4" s="195">
        <v>2021</v>
      </c>
      <c r="T4" s="195">
        <v>2018</v>
      </c>
      <c r="U4" s="195">
        <v>2019</v>
      </c>
      <c r="V4" s="195">
        <v>2020</v>
      </c>
      <c r="W4" s="195">
        <v>2021</v>
      </c>
      <c r="X4" s="262"/>
      <c r="Y4" s="262"/>
    </row>
    <row r="5" spans="1:25">
      <c r="A5" s="13" t="s">
        <v>132</v>
      </c>
      <c r="B5" s="190">
        <v>13523.25</v>
      </c>
      <c r="C5" s="190">
        <v>15021.5</v>
      </c>
      <c r="D5" s="190">
        <v>13543.583333333334</v>
      </c>
      <c r="E5" s="190">
        <v>13087.666666666666</v>
      </c>
      <c r="F5" s="191">
        <v>13168</v>
      </c>
      <c r="G5" s="190">
        <f>F5-E5</f>
        <v>80.33333333333394</v>
      </c>
      <c r="H5" s="190">
        <f>F5-D5</f>
        <v>-375.58333333333394</v>
      </c>
      <c r="I5" s="190">
        <f>F5-C5</f>
        <v>-1853.5</v>
      </c>
      <c r="J5" s="9">
        <v>471.06</v>
      </c>
      <c r="K5" s="9">
        <v>480.98024270594436</v>
      </c>
      <c r="L5" s="9">
        <v>482.58809251613621</v>
      </c>
      <c r="M5" s="9">
        <v>485.27520018847258</v>
      </c>
      <c r="N5" s="9">
        <v>517.75</v>
      </c>
      <c r="O5" s="10">
        <v>423.8056680161942</v>
      </c>
      <c r="P5" s="10">
        <v>428.07387859404236</v>
      </c>
      <c r="Q5" s="10">
        <v>429.18655536486307</v>
      </c>
      <c r="R5" s="10">
        <v>433.17829105136212</v>
      </c>
      <c r="S5" s="10">
        <v>446.68277111552072</v>
      </c>
      <c r="T5" s="11">
        <v>1.0071150293546941E-2</v>
      </c>
      <c r="U5" s="11">
        <v>2.599263413304187E-3</v>
      </c>
      <c r="V5" s="11">
        <v>9.3007006780666118E-3</v>
      </c>
      <c r="W5" s="11">
        <v>3.1175338984282958E-2</v>
      </c>
      <c r="X5" s="14">
        <v>4.076599215877965E-2</v>
      </c>
      <c r="Y5" s="14">
        <v>5.3980172578655443E-2</v>
      </c>
    </row>
    <row r="6" spans="1:25">
      <c r="A6" s="15" t="s">
        <v>133</v>
      </c>
      <c r="B6" s="190">
        <v>190453</v>
      </c>
      <c r="C6" s="190">
        <v>193790.66666666666</v>
      </c>
      <c r="D6" s="190">
        <v>190874.83333333334</v>
      </c>
      <c r="E6" s="190">
        <v>179590.5</v>
      </c>
      <c r="F6" s="191">
        <v>187711</v>
      </c>
      <c r="G6" s="190">
        <f t="shared" ref="G6:G19" si="0">F6-E6</f>
        <v>8120.5</v>
      </c>
      <c r="H6" s="190">
        <f t="shared" ref="H6:H19" si="1">F6-D6</f>
        <v>-3163.833333333343</v>
      </c>
      <c r="I6" s="190">
        <f t="shared" ref="I6:I19" si="2">F6-C6</f>
        <v>-6079.666666666657</v>
      </c>
      <c r="J6" s="9">
        <v>540.36</v>
      </c>
      <c r="K6" s="9">
        <v>536.10343073367824</v>
      </c>
      <c r="L6" s="9">
        <v>544.62455880336938</v>
      </c>
      <c r="M6" s="9">
        <v>526.73711692248014</v>
      </c>
      <c r="N6" s="9">
        <v>587.29</v>
      </c>
      <c r="O6" s="10">
        <v>486.15384615384613</v>
      </c>
      <c r="P6" s="10">
        <v>477.1336835597258</v>
      </c>
      <c r="Q6" s="10">
        <v>484.35827983491055</v>
      </c>
      <c r="R6" s="10">
        <v>470.18904747900513</v>
      </c>
      <c r="S6" s="10">
        <v>506.67759468553186</v>
      </c>
      <c r="T6" s="11">
        <v>-1.8554131918285501E-2</v>
      </c>
      <c r="U6" s="11">
        <v>1.5141660553672488E-2</v>
      </c>
      <c r="V6" s="11">
        <v>-2.9253618541908451E-2</v>
      </c>
      <c r="W6" s="11">
        <v>7.760399227112158E-2</v>
      </c>
      <c r="X6" s="14">
        <v>4.6080176141984529E-2</v>
      </c>
      <c r="Y6" s="14">
        <v>4.2216571346821906E-2</v>
      </c>
    </row>
    <row r="7" spans="1:25">
      <c r="A7" s="13" t="s">
        <v>134</v>
      </c>
      <c r="B7" s="190">
        <v>22686</v>
      </c>
      <c r="C7" s="190">
        <v>23507.333333333332</v>
      </c>
      <c r="D7" s="190">
        <v>26450.583333333332</v>
      </c>
      <c r="E7" s="190">
        <v>23250.083333333332</v>
      </c>
      <c r="F7" s="191">
        <v>23390</v>
      </c>
      <c r="G7" s="190">
        <f t="shared" si="0"/>
        <v>139.91666666666788</v>
      </c>
      <c r="H7" s="190">
        <f t="shared" si="1"/>
        <v>-3060.5833333333321</v>
      </c>
      <c r="I7" s="190">
        <f t="shared" si="2"/>
        <v>-117.33333333333212</v>
      </c>
      <c r="J7" s="9">
        <v>469.03</v>
      </c>
      <c r="K7" s="9">
        <v>468.49151123053792</v>
      </c>
      <c r="L7" s="9">
        <v>477.90148928662575</v>
      </c>
      <c r="M7" s="9">
        <v>453.16218694556653</v>
      </c>
      <c r="N7" s="9">
        <v>497.51</v>
      </c>
      <c r="O7" s="10">
        <v>421.97930724246504</v>
      </c>
      <c r="P7" s="10">
        <v>416.95886960464986</v>
      </c>
      <c r="Q7" s="10">
        <v>425.0185555164868</v>
      </c>
      <c r="R7" s="10">
        <v>404.51278291975115</v>
      </c>
      <c r="S7" s="10">
        <v>429.22094728668799</v>
      </c>
      <c r="T7" s="11">
        <v>-1.1897355040043434E-2</v>
      </c>
      <c r="U7" s="11">
        <v>1.9329690526739322E-2</v>
      </c>
      <c r="V7" s="11">
        <v>-4.8246770242341148E-2</v>
      </c>
      <c r="W7" s="11">
        <v>6.1081294362553051E-2</v>
      </c>
      <c r="X7" s="14">
        <v>9.887548944997002E-3</v>
      </c>
      <c r="Y7" s="14">
        <v>1.7161125960287845E-2</v>
      </c>
    </row>
    <row r="8" spans="1:25">
      <c r="A8" s="15" t="s">
        <v>135</v>
      </c>
      <c r="B8" s="190">
        <v>194967</v>
      </c>
      <c r="C8" s="190">
        <v>198368.08333333334</v>
      </c>
      <c r="D8" s="190">
        <v>203524.5</v>
      </c>
      <c r="E8" s="190">
        <v>195481.25</v>
      </c>
      <c r="F8" s="191">
        <v>208261</v>
      </c>
      <c r="G8" s="190">
        <f t="shared" si="0"/>
        <v>12779.75</v>
      </c>
      <c r="H8" s="190">
        <f t="shared" si="1"/>
        <v>4736.5</v>
      </c>
      <c r="I8" s="190">
        <f t="shared" si="2"/>
        <v>9892.916666666657</v>
      </c>
      <c r="J8" s="9">
        <v>506.24</v>
      </c>
      <c r="K8" s="9">
        <v>508.93490722003747</v>
      </c>
      <c r="L8" s="9">
        <v>510.98109542094443</v>
      </c>
      <c r="M8" s="9">
        <v>486.04490278053095</v>
      </c>
      <c r="N8" s="9">
        <v>542.41</v>
      </c>
      <c r="O8" s="10">
        <v>455.45659019343219</v>
      </c>
      <c r="P8" s="10">
        <v>452.9536150173513</v>
      </c>
      <c r="Q8" s="10">
        <v>454.43768630272751</v>
      </c>
      <c r="R8" s="10">
        <v>433.86536192025494</v>
      </c>
      <c r="S8" s="10">
        <v>467.95789836942453</v>
      </c>
      <c r="T8" s="11">
        <v>-5.495529606933303E-3</v>
      </c>
      <c r="U8" s="11">
        <v>3.2764310432081807E-3</v>
      </c>
      <c r="V8" s="11">
        <v>-4.5269846675454077E-2</v>
      </c>
      <c r="W8" s="11">
        <v>7.8578608576353334E-2</v>
      </c>
      <c r="X8" s="14">
        <v>2.9751520338677215E-2</v>
      </c>
      <c r="Y8" s="14">
        <v>2.7447858797438929E-2</v>
      </c>
    </row>
    <row r="9" spans="1:25">
      <c r="A9" s="13" t="s">
        <v>136</v>
      </c>
      <c r="B9" s="190">
        <v>22170</v>
      </c>
      <c r="C9" s="190">
        <v>18248.416666666668</v>
      </c>
      <c r="D9" s="190">
        <v>17974.916666666668</v>
      </c>
      <c r="E9" s="190">
        <v>18322</v>
      </c>
      <c r="F9" s="191">
        <v>17774</v>
      </c>
      <c r="G9" s="190">
        <f t="shared" si="0"/>
        <v>-548</v>
      </c>
      <c r="H9" s="190">
        <f t="shared" si="1"/>
        <v>-200.91666666666788</v>
      </c>
      <c r="I9" s="190">
        <f t="shared" si="2"/>
        <v>-474.41666666666788</v>
      </c>
      <c r="J9" s="9">
        <v>766.26</v>
      </c>
      <c r="K9" s="9">
        <v>786.33061046392163</v>
      </c>
      <c r="L9" s="9">
        <v>800.71273960472706</v>
      </c>
      <c r="M9" s="9">
        <v>795.76446007531933</v>
      </c>
      <c r="N9" s="9">
        <v>878.64</v>
      </c>
      <c r="O9" s="10">
        <v>689.39271255060714</v>
      </c>
      <c r="P9" s="10">
        <v>699.83663442139118</v>
      </c>
      <c r="Q9" s="10">
        <v>712.10862405649732</v>
      </c>
      <c r="R9" s="10">
        <v>710.33485486371046</v>
      </c>
      <c r="S9" s="10">
        <v>758.03640755758784</v>
      </c>
      <c r="T9" s="11">
        <v>1.514945209116548E-2</v>
      </c>
      <c r="U9" s="11">
        <v>1.753550619031588E-2</v>
      </c>
      <c r="V9" s="11">
        <v>-2.490868854645595E-3</v>
      </c>
      <c r="W9" s="11">
        <v>6.7153614055767696E-2</v>
      </c>
      <c r="X9" s="14">
        <v>6.4495474355393698E-2</v>
      </c>
      <c r="Y9" s="14">
        <v>9.957125127275214E-2</v>
      </c>
    </row>
    <row r="10" spans="1:25">
      <c r="A10" s="13" t="s">
        <v>137</v>
      </c>
      <c r="B10" s="190">
        <v>30948.75</v>
      </c>
      <c r="C10" s="190">
        <v>30756.583333333332</v>
      </c>
      <c r="D10" s="190">
        <v>32269.333333333332</v>
      </c>
      <c r="E10" s="190">
        <v>31359.666666666668</v>
      </c>
      <c r="F10" s="191">
        <v>30497</v>
      </c>
      <c r="G10" s="190">
        <f t="shared" si="0"/>
        <v>-862.66666666666788</v>
      </c>
      <c r="H10" s="190">
        <f t="shared" si="1"/>
        <v>-1772.3333333333321</v>
      </c>
      <c r="I10" s="190">
        <f t="shared" si="2"/>
        <v>-259.58333333333212</v>
      </c>
      <c r="J10" s="9">
        <v>764.54</v>
      </c>
      <c r="K10" s="9">
        <v>790.96542718496596</v>
      </c>
      <c r="L10" s="9">
        <v>799.6934688765391</v>
      </c>
      <c r="M10" s="9">
        <v>796.55670715568817</v>
      </c>
      <c r="N10" s="9">
        <v>864.02</v>
      </c>
      <c r="O10" s="10">
        <v>687.8452541610435</v>
      </c>
      <c r="P10" s="10">
        <v>703.96163539687404</v>
      </c>
      <c r="Q10" s="10">
        <v>711.202142318553</v>
      </c>
      <c r="R10" s="10">
        <v>711.04204994854342</v>
      </c>
      <c r="S10" s="10">
        <v>745.42317315158311</v>
      </c>
      <c r="T10" s="11">
        <v>2.3430242686616337E-2</v>
      </c>
      <c r="U10" s="11">
        <v>1.0285371471411165E-2</v>
      </c>
      <c r="V10" s="11">
        <v>-2.251010795435322E-4</v>
      </c>
      <c r="W10" s="11">
        <v>4.8353150429749941E-2</v>
      </c>
      <c r="X10" s="14">
        <v>4.8117165003845344E-2</v>
      </c>
      <c r="Y10" s="14">
        <v>8.3707663376651045E-2</v>
      </c>
    </row>
    <row r="11" spans="1:25">
      <c r="A11" s="13" t="s">
        <v>138</v>
      </c>
      <c r="B11" s="190">
        <v>5714</v>
      </c>
      <c r="C11" s="190">
        <v>6550.916666666667</v>
      </c>
      <c r="D11" s="190">
        <v>6914.333333333333</v>
      </c>
      <c r="E11" s="190">
        <v>6446.583333333333</v>
      </c>
      <c r="F11" s="191">
        <v>7181</v>
      </c>
      <c r="G11" s="190">
        <f t="shared" si="0"/>
        <v>734.41666666666697</v>
      </c>
      <c r="H11" s="190">
        <f t="shared" si="1"/>
        <v>266.66666666666697</v>
      </c>
      <c r="I11" s="190">
        <f t="shared" si="2"/>
        <v>630.08333333333303</v>
      </c>
      <c r="J11" s="9">
        <v>547.42999999999995</v>
      </c>
      <c r="K11" s="9">
        <v>550.91179542303246</v>
      </c>
      <c r="L11" s="9">
        <v>582.64348045123666</v>
      </c>
      <c r="M11" s="9">
        <v>556.89450238498421</v>
      </c>
      <c r="N11" s="9">
        <v>603.69000000000005</v>
      </c>
      <c r="O11" s="10">
        <v>492.51461988304078</v>
      </c>
      <c r="P11" s="10">
        <v>490.31317316317381</v>
      </c>
      <c r="Q11" s="10">
        <v>518.1701584821011</v>
      </c>
      <c r="R11" s="10">
        <v>497.10887501635108</v>
      </c>
      <c r="S11" s="10">
        <v>520.82650332154265</v>
      </c>
      <c r="T11" s="11">
        <v>-4.4698098919170167E-3</v>
      </c>
      <c r="U11" s="11">
        <v>5.6814678543536945E-2</v>
      </c>
      <c r="V11" s="11">
        <v>-4.0645496698315818E-2</v>
      </c>
      <c r="W11" s="11">
        <v>4.7711134315217042E-2</v>
      </c>
      <c r="X11" s="14">
        <v>5.1263948646191699E-3</v>
      </c>
      <c r="Y11" s="14">
        <v>5.7484351317784621E-2</v>
      </c>
    </row>
    <row r="12" spans="1:25">
      <c r="A12" s="15" t="s">
        <v>139</v>
      </c>
      <c r="B12" s="190">
        <v>116042</v>
      </c>
      <c r="C12" s="190">
        <v>122417</v>
      </c>
      <c r="D12" s="190">
        <v>127163.33333333333</v>
      </c>
      <c r="E12" s="190">
        <v>123056.41666666667</v>
      </c>
      <c r="F12" s="191">
        <v>137332</v>
      </c>
      <c r="G12" s="190">
        <f t="shared" si="0"/>
        <v>14275.583333333328</v>
      </c>
      <c r="H12" s="190">
        <f t="shared" si="1"/>
        <v>10168.666666666672</v>
      </c>
      <c r="I12" s="190">
        <f t="shared" si="2"/>
        <v>14915</v>
      </c>
      <c r="J12" s="9">
        <v>494.88</v>
      </c>
      <c r="K12" s="9">
        <v>508.48140961495</v>
      </c>
      <c r="L12" s="9">
        <v>519.86926749718214</v>
      </c>
      <c r="M12" s="9">
        <v>517.3177721803753</v>
      </c>
      <c r="N12" s="9">
        <v>569.46</v>
      </c>
      <c r="O12" s="10">
        <v>445.23616734143047</v>
      </c>
      <c r="P12" s="10">
        <v>452.55000076980815</v>
      </c>
      <c r="Q12" s="10">
        <v>462.34232385190842</v>
      </c>
      <c r="R12" s="10">
        <v>461.78092018005418</v>
      </c>
      <c r="S12" s="10">
        <v>491.29497023552761</v>
      </c>
      <c r="T12" s="11">
        <v>1.6426862786214413E-2</v>
      </c>
      <c r="U12" s="11">
        <v>2.1638102011806607E-2</v>
      </c>
      <c r="V12" s="11">
        <v>-1.2142597441156138E-3</v>
      </c>
      <c r="W12" s="11">
        <v>6.3913532945374912E-2</v>
      </c>
      <c r="X12" s="14">
        <v>6.2621665571099522E-2</v>
      </c>
      <c r="Y12" s="14">
        <v>0.10344802662623055</v>
      </c>
    </row>
    <row r="13" spans="1:25">
      <c r="A13" s="13" t="s">
        <v>140</v>
      </c>
      <c r="B13" s="190">
        <v>69136</v>
      </c>
      <c r="C13" s="190">
        <v>69841.583333333328</v>
      </c>
      <c r="D13" s="190">
        <v>71660.083333333328</v>
      </c>
      <c r="E13" s="190">
        <v>68468.083333333328</v>
      </c>
      <c r="F13" s="191">
        <v>66810</v>
      </c>
      <c r="G13" s="190">
        <f t="shared" si="0"/>
        <v>-1658.0833333333285</v>
      </c>
      <c r="H13" s="190">
        <f t="shared" si="1"/>
        <v>-4850.0833333333285</v>
      </c>
      <c r="I13" s="190">
        <f t="shared" si="2"/>
        <v>-3031.5833333333285</v>
      </c>
      <c r="J13" s="9">
        <v>504.76</v>
      </c>
      <c r="K13" s="9">
        <v>514.40259360767641</v>
      </c>
      <c r="L13" s="9">
        <v>524.50054350341475</v>
      </c>
      <c r="M13" s="9">
        <v>515.4057447813276</v>
      </c>
      <c r="N13" s="9">
        <v>552.6</v>
      </c>
      <c r="O13" s="10">
        <v>454.12505623031933</v>
      </c>
      <c r="P13" s="10">
        <v>457.81987252872983</v>
      </c>
      <c r="Q13" s="10">
        <v>466.46111879708718</v>
      </c>
      <c r="R13" s="10">
        <v>460.07415923113035</v>
      </c>
      <c r="S13" s="10">
        <v>476.7492019670434</v>
      </c>
      <c r="T13" s="11">
        <v>8.1361207617150176E-3</v>
      </c>
      <c r="U13" s="11">
        <v>1.8874773217309567E-2</v>
      </c>
      <c r="V13" s="11">
        <v>-1.3692372865776166E-2</v>
      </c>
      <c r="W13" s="11">
        <v>3.6244249761343161E-2</v>
      </c>
      <c r="X13" s="14">
        <v>2.2055607113594368E-2</v>
      </c>
      <c r="Y13" s="14">
        <v>4.9819197215248461E-2</v>
      </c>
    </row>
    <row r="14" spans="1:25">
      <c r="A14" s="13" t="s">
        <v>141</v>
      </c>
      <c r="B14" s="190">
        <v>1749.25</v>
      </c>
      <c r="C14" s="190">
        <v>1798.8333333333333</v>
      </c>
      <c r="D14" s="190">
        <v>1882.9166666666667</v>
      </c>
      <c r="E14" s="190">
        <v>1847.5833333333333</v>
      </c>
      <c r="F14" s="191">
        <v>1828</v>
      </c>
      <c r="G14" s="190">
        <f t="shared" si="0"/>
        <v>-19.583333333333258</v>
      </c>
      <c r="H14" s="190">
        <f t="shared" si="1"/>
        <v>-54.916666666666742</v>
      </c>
      <c r="I14" s="190">
        <f t="shared" si="2"/>
        <v>29.166666666666742</v>
      </c>
      <c r="J14" s="9">
        <v>303</v>
      </c>
      <c r="K14" s="9">
        <v>311.43168859445939</v>
      </c>
      <c r="L14" s="9">
        <v>310.37961053330389</v>
      </c>
      <c r="M14" s="9">
        <v>310.9892954760723</v>
      </c>
      <c r="N14" s="9">
        <v>333.01</v>
      </c>
      <c r="O14" s="10">
        <v>272.60458839406203</v>
      </c>
      <c r="P14" s="10">
        <v>277.17514986416421</v>
      </c>
      <c r="Q14" s="10">
        <v>276.03407122156113</v>
      </c>
      <c r="R14" s="10">
        <v>277.60291788509193</v>
      </c>
      <c r="S14" s="10">
        <v>287.30049176084896</v>
      </c>
      <c r="T14" s="11">
        <v>1.6766267571018387E-2</v>
      </c>
      <c r="U14" s="11">
        <v>-4.1168143795080022E-3</v>
      </c>
      <c r="V14" s="11">
        <v>5.6835254307122957E-3</v>
      </c>
      <c r="W14" s="11">
        <v>3.4933256284327467E-2</v>
      </c>
      <c r="X14" s="14">
        <v>4.0815325765509329E-2</v>
      </c>
      <c r="Y14" s="14">
        <v>5.390922967717382E-2</v>
      </c>
    </row>
    <row r="15" spans="1:25">
      <c r="A15" s="13" t="s">
        <v>142</v>
      </c>
      <c r="B15" s="190">
        <v>12</v>
      </c>
      <c r="C15" s="190">
        <v>33.416666666666664</v>
      </c>
      <c r="D15" s="190">
        <v>60.666666666666664</v>
      </c>
      <c r="E15" s="190">
        <v>63.5</v>
      </c>
      <c r="F15" s="191">
        <v>66</v>
      </c>
      <c r="G15" s="190">
        <f t="shared" si="0"/>
        <v>2.5</v>
      </c>
      <c r="H15" s="190">
        <f t="shared" si="1"/>
        <v>5.3333333333333357</v>
      </c>
      <c r="I15" s="190">
        <f t="shared" si="2"/>
        <v>32.583333333333336</v>
      </c>
      <c r="J15" s="9">
        <v>420</v>
      </c>
      <c r="K15" s="9">
        <v>590.30992518703238</v>
      </c>
      <c r="L15" s="9">
        <v>604.86263736263732</v>
      </c>
      <c r="M15" s="9">
        <v>611.07611548556429</v>
      </c>
      <c r="N15" s="9">
        <v>647.57000000000005</v>
      </c>
      <c r="O15" s="10">
        <v>377.86774628879886</v>
      </c>
      <c r="P15" s="10">
        <v>525.37762845668942</v>
      </c>
      <c r="Q15" s="10">
        <v>537.93061997255245</v>
      </c>
      <c r="R15" s="10">
        <v>545.47379982643804</v>
      </c>
      <c r="S15" s="10">
        <v>558.6834613061859</v>
      </c>
      <c r="T15" s="11">
        <v>0.39037436673716758</v>
      </c>
      <c r="U15" s="11">
        <v>2.3893273782398708E-2</v>
      </c>
      <c r="V15" s="11">
        <v>1.4022588738805157E-2</v>
      </c>
      <c r="W15" s="11">
        <v>2.4216857865494164E-2</v>
      </c>
      <c r="X15" s="14">
        <v>3.8579029642693247E-2</v>
      </c>
      <c r="Y15" s="14">
        <v>0.47851587438529936</v>
      </c>
    </row>
    <row r="16" spans="1:25">
      <c r="A16" s="13" t="s">
        <v>143</v>
      </c>
      <c r="B16" s="190"/>
      <c r="C16" s="190">
        <v>917</v>
      </c>
      <c r="D16" s="190">
        <v>2070.3333333333335</v>
      </c>
      <c r="E16" s="190">
        <v>2631.75</v>
      </c>
      <c r="F16" s="191">
        <v>3443</v>
      </c>
      <c r="G16" s="190">
        <f t="shared" si="0"/>
        <v>811.25</v>
      </c>
      <c r="H16" s="190">
        <f t="shared" si="1"/>
        <v>1372.6666666666665</v>
      </c>
      <c r="I16" s="190">
        <f t="shared" si="2"/>
        <v>2526</v>
      </c>
      <c r="J16" s="9"/>
      <c r="K16" s="9">
        <v>430.02307660850602</v>
      </c>
      <c r="L16" s="9">
        <v>461.4218769119305</v>
      </c>
      <c r="M16" s="9">
        <v>467.43323232323235</v>
      </c>
      <c r="N16" s="9">
        <v>464.65</v>
      </c>
      <c r="O16" s="10">
        <v>0</v>
      </c>
      <c r="P16" s="10">
        <v>382.72184581454354</v>
      </c>
      <c r="Q16" s="10">
        <v>410.36252032099111</v>
      </c>
      <c r="R16" s="10">
        <v>417.25175463273541</v>
      </c>
      <c r="S16" s="10">
        <v>400.87136571477868</v>
      </c>
      <c r="T16" s="11"/>
      <c r="U16" s="11">
        <v>7.2221313752341892E-2</v>
      </c>
      <c r="V16" s="11">
        <v>1.6788166488390439E-2</v>
      </c>
      <c r="W16" s="11">
        <v>-3.9257807153800318E-2</v>
      </c>
      <c r="X16" s="14">
        <v>-2.3128707267877007E-2</v>
      </c>
      <c r="Y16" s="14"/>
    </row>
    <row r="17" spans="1:25">
      <c r="A17" s="16" t="s">
        <v>144</v>
      </c>
      <c r="B17" s="190">
        <v>667401</v>
      </c>
      <c r="C17" s="190">
        <v>680334.33333333337</v>
      </c>
      <c r="D17" s="190">
        <v>694389.41666666663</v>
      </c>
      <c r="E17" s="190">
        <v>663605.08333333337</v>
      </c>
      <c r="F17" s="190">
        <v>697462</v>
      </c>
      <c r="G17" s="190">
        <f t="shared" si="0"/>
        <v>33856.916666666628</v>
      </c>
      <c r="H17" s="190">
        <f t="shared" si="1"/>
        <v>3072.5833333333721</v>
      </c>
      <c r="I17" s="190">
        <f t="shared" si="2"/>
        <v>17127.666666666628</v>
      </c>
      <c r="J17" s="18">
        <v>532.29999999999995</v>
      </c>
      <c r="K17" s="18">
        <v>535.23497441063262</v>
      </c>
      <c r="L17" s="18">
        <v>542.3850274515753</v>
      </c>
      <c r="M17" s="18">
        <v>528.08261281025455</v>
      </c>
      <c r="N17" s="19">
        <v>581.16</v>
      </c>
      <c r="O17" s="17">
        <v>478.90238416554195</v>
      </c>
      <c r="P17" s="17">
        <v>476.3607547913752</v>
      </c>
      <c r="Q17" s="17">
        <v>482.36656731358272</v>
      </c>
      <c r="R17" s="17">
        <v>471.39009712888713</v>
      </c>
      <c r="S17" s="17">
        <v>501.38900871365718</v>
      </c>
      <c r="T17" s="11">
        <v>-5.3071971621009555E-3</v>
      </c>
      <c r="U17" s="11">
        <v>1.2607697972176148E-2</v>
      </c>
      <c r="V17" s="11">
        <v>-2.2755453898528313E-2</v>
      </c>
      <c r="W17" s="11">
        <v>6.3639248612742408E-2</v>
      </c>
      <c r="X17" s="14">
        <v>3.9435654726269857E-2</v>
      </c>
      <c r="Y17" s="14">
        <v>4.695450532637626E-2</v>
      </c>
    </row>
    <row r="18" spans="1:25">
      <c r="A18" s="16" t="s">
        <v>145</v>
      </c>
      <c r="B18" s="190">
        <v>167667.75</v>
      </c>
      <c r="C18" s="190">
        <v>166027.16666666666</v>
      </c>
      <c r="D18" s="190">
        <v>170363.83333333331</v>
      </c>
      <c r="E18" s="190">
        <v>178103.58333333334</v>
      </c>
      <c r="F18" s="190">
        <v>187366</v>
      </c>
      <c r="G18" s="190">
        <f t="shared" si="0"/>
        <v>9262.416666666657</v>
      </c>
      <c r="H18" s="190">
        <f t="shared" si="1"/>
        <v>17002.166666666686</v>
      </c>
      <c r="I18" s="190">
        <f t="shared" si="2"/>
        <v>21338.833333333343</v>
      </c>
      <c r="J18" s="18">
        <v>785.62</v>
      </c>
      <c r="K18" s="18">
        <v>800.2905099014921</v>
      </c>
      <c r="L18" s="18">
        <v>813.7400336436823</v>
      </c>
      <c r="M18" s="18">
        <v>831.5007345070261</v>
      </c>
      <c r="N18" s="18">
        <v>869.31</v>
      </c>
      <c r="O18" s="17">
        <v>706.81061628430029</v>
      </c>
      <c r="P18" s="17">
        <v>712.26098737070151</v>
      </c>
      <c r="Q18" s="17">
        <v>723.69436257970267</v>
      </c>
      <c r="R18" s="17">
        <v>742.23464756042563</v>
      </c>
      <c r="S18" s="17">
        <v>749.98705892502801</v>
      </c>
      <c r="T18" s="11">
        <v>7.7112184803530418E-3</v>
      </c>
      <c r="U18" s="11">
        <v>1.6052227219698293E-2</v>
      </c>
      <c r="V18" s="11">
        <v>2.5618943492434709E-2</v>
      </c>
      <c r="W18" s="11">
        <v>1.0444690759294221E-2</v>
      </c>
      <c r="X18" s="14">
        <v>3.6331216194087246E-2</v>
      </c>
      <c r="Y18" s="14">
        <v>6.1086296167573211E-2</v>
      </c>
    </row>
    <row r="19" spans="1:25">
      <c r="A19" s="201" t="s">
        <v>146</v>
      </c>
      <c r="B19" s="202">
        <f t="shared" ref="B19:D19" si="3">B17+B18</f>
        <v>835068.75</v>
      </c>
      <c r="C19" s="202">
        <f t="shared" si="3"/>
        <v>846361.5</v>
      </c>
      <c r="D19" s="202">
        <f t="shared" si="3"/>
        <v>864753.25</v>
      </c>
      <c r="E19" s="202">
        <f>E17+E18</f>
        <v>841708.66666666674</v>
      </c>
      <c r="F19" s="202">
        <v>884828</v>
      </c>
      <c r="G19" s="202">
        <f t="shared" si="0"/>
        <v>43119.333333333256</v>
      </c>
      <c r="H19" s="202">
        <f t="shared" si="1"/>
        <v>20074.75</v>
      </c>
      <c r="I19" s="202">
        <f t="shared" si="2"/>
        <v>38466.5</v>
      </c>
      <c r="J19" s="203">
        <v>583.54999999999995</v>
      </c>
      <c r="K19" s="203">
        <v>587.28024589084669</v>
      </c>
      <c r="L19" s="203">
        <v>595.84429927169015</v>
      </c>
      <c r="M19" s="203">
        <v>592.28517702581962</v>
      </c>
      <c r="N19" s="203">
        <v>642.17999999999995</v>
      </c>
      <c r="O19" s="204">
        <v>525.01124606387748</v>
      </c>
      <c r="P19" s="204">
        <v>522.68120467030292</v>
      </c>
      <c r="Q19" s="204">
        <v>529.9102201317919</v>
      </c>
      <c r="R19" s="204">
        <v>528.7001699230716</v>
      </c>
      <c r="S19" s="204">
        <v>554.0333016995944</v>
      </c>
      <c r="T19" s="205">
        <v>-4.4380790145799424E-3</v>
      </c>
      <c r="U19" s="205">
        <v>1.3830639779842295E-2</v>
      </c>
      <c r="V19" s="205">
        <v>-2.2835004171449214E-3</v>
      </c>
      <c r="W19" s="205">
        <v>4.7915875987346285E-2</v>
      </c>
      <c r="X19" s="206">
        <v>4.5522959647396388E-2</v>
      </c>
      <c r="Y19" s="206">
        <v>5.5278921838915897E-2</v>
      </c>
    </row>
    <row r="20" spans="1:25">
      <c r="H20" s="263" t="s">
        <v>526</v>
      </c>
      <c r="I20" s="263"/>
      <c r="J20" s="207">
        <v>111.15000000000002</v>
      </c>
      <c r="K20" s="207">
        <v>112.35916666666667</v>
      </c>
      <c r="L20" s="207">
        <v>112.44250000000001</v>
      </c>
      <c r="M20" s="207">
        <v>112.02666666666666</v>
      </c>
      <c r="N20" s="207">
        <v>115.91</v>
      </c>
    </row>
    <row r="21" spans="1:25">
      <c r="A21" s="199" t="s">
        <v>527</v>
      </c>
      <c r="B21" s="199">
        <v>0.79921683094954754</v>
      </c>
      <c r="C21" s="199">
        <v>0.80383421662414156</v>
      </c>
      <c r="D21" s="199">
        <v>0.80299139282409937</v>
      </c>
      <c r="E21" s="199">
        <v>0.78840234111089902</v>
      </c>
      <c r="F21" s="199">
        <v>0.78824585117107504</v>
      </c>
    </row>
    <row r="22" spans="1:25">
      <c r="A22" s="199" t="s">
        <v>528</v>
      </c>
      <c r="B22" s="199">
        <v>0.20078316905045243</v>
      </c>
      <c r="C22" s="199">
        <v>0.19616578337585849</v>
      </c>
      <c r="D22" s="199">
        <v>0.19700860717590055</v>
      </c>
      <c r="E22" s="199">
        <v>0.21159765888910098</v>
      </c>
      <c r="F22" s="199">
        <v>0.21175414882892493</v>
      </c>
    </row>
    <row r="23" spans="1:25">
      <c r="A23" s="200"/>
      <c r="B23" s="200">
        <v>1</v>
      </c>
      <c r="C23" s="200">
        <v>1</v>
      </c>
      <c r="D23" s="200">
        <v>1</v>
      </c>
      <c r="E23" s="200">
        <v>1</v>
      </c>
      <c r="F23" s="200">
        <v>1</v>
      </c>
    </row>
    <row r="24" spans="1:25">
      <c r="A24" t="s">
        <v>128</v>
      </c>
    </row>
  </sheetData>
  <mergeCells count="8">
    <mergeCell ref="Y3:Y4"/>
    <mergeCell ref="H20:I20"/>
    <mergeCell ref="B3:F3"/>
    <mergeCell ref="G3:I3"/>
    <mergeCell ref="J3:N3"/>
    <mergeCell ref="O3:S3"/>
    <mergeCell ref="T3:W3"/>
    <mergeCell ref="X3:X4"/>
  </mergeCells>
  <hyperlinks>
    <hyperlink ref="J1" location="índice!A1" display="Volver al índic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9"/>
  <sheetViews>
    <sheetView workbookViewId="0">
      <selection activeCell="M4" sqref="M4"/>
    </sheetView>
  </sheetViews>
  <sheetFormatPr defaultColWidth="11.42578125" defaultRowHeight="15"/>
  <sheetData>
    <row r="1" spans="1:14">
      <c r="A1" s="260" t="s">
        <v>529</v>
      </c>
      <c r="B1" s="260"/>
      <c r="C1" s="260"/>
      <c r="D1" s="260"/>
      <c r="E1" s="260"/>
      <c r="F1" s="260"/>
      <c r="G1" s="260"/>
      <c r="H1" s="260"/>
      <c r="I1" s="260"/>
      <c r="J1" s="260"/>
      <c r="K1" s="260"/>
      <c r="L1" s="260"/>
      <c r="M1" s="260"/>
      <c r="N1" s="260"/>
    </row>
    <row r="2" spans="1:14" ht="36" customHeight="1">
      <c r="A2" s="260"/>
      <c r="B2" s="260"/>
      <c r="C2" s="260"/>
      <c r="D2" s="260"/>
      <c r="E2" s="260"/>
      <c r="F2" s="260"/>
      <c r="G2" s="260"/>
      <c r="H2" s="260"/>
      <c r="I2" s="260"/>
      <c r="J2" s="260"/>
      <c r="K2" s="260"/>
      <c r="L2" s="260"/>
      <c r="M2" s="260"/>
      <c r="N2" s="260"/>
    </row>
    <row r="4" spans="1:14">
      <c r="M4" s="181" t="s">
        <v>83</v>
      </c>
    </row>
    <row r="19" spans="1:1">
      <c r="A19" t="s">
        <v>128</v>
      </c>
    </row>
  </sheetData>
  <mergeCells count="1">
    <mergeCell ref="A1:N2"/>
  </mergeCells>
  <hyperlinks>
    <hyperlink ref="M4" location="índice!A1" display="Volver al índice"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33"/>
  <sheetViews>
    <sheetView topLeftCell="S1" workbookViewId="0">
      <selection activeCell="X1" sqref="X1"/>
    </sheetView>
  </sheetViews>
  <sheetFormatPr defaultColWidth="11.42578125" defaultRowHeight="15"/>
  <sheetData>
    <row r="1" spans="1:31" ht="18.75">
      <c r="A1" s="2" t="s">
        <v>530</v>
      </c>
      <c r="X1" s="181" t="s">
        <v>83</v>
      </c>
    </row>
    <row r="2" spans="1:31" ht="18.75">
      <c r="A2" s="2" t="s">
        <v>531</v>
      </c>
    </row>
    <row r="3" spans="1:31">
      <c r="A3" s="46"/>
      <c r="B3" s="46"/>
      <c r="C3" s="46"/>
      <c r="D3" s="46"/>
      <c r="E3" s="46"/>
      <c r="F3" s="46"/>
      <c r="G3" s="46"/>
      <c r="H3" s="46"/>
      <c r="I3" s="46"/>
      <c r="J3" s="46"/>
      <c r="K3" s="46"/>
      <c r="L3" s="46"/>
      <c r="M3" s="46"/>
      <c r="N3" s="46"/>
      <c r="O3" s="46"/>
      <c r="P3" s="265" t="s">
        <v>532</v>
      </c>
      <c r="Q3" s="266"/>
      <c r="R3" s="266"/>
      <c r="S3" s="266"/>
      <c r="T3" s="266"/>
      <c r="U3" s="266"/>
      <c r="V3" s="266"/>
      <c r="W3" s="266"/>
      <c r="X3" s="266"/>
      <c r="Y3" s="266"/>
      <c r="Z3" s="266"/>
      <c r="AA3" s="266"/>
      <c r="AB3" s="46"/>
      <c r="AC3" s="46"/>
    </row>
    <row r="4" spans="1:31" ht="60">
      <c r="A4" s="219" t="s">
        <v>85</v>
      </c>
      <c r="B4" s="220" t="s">
        <v>533</v>
      </c>
      <c r="C4" s="220" t="s">
        <v>534</v>
      </c>
      <c r="D4" s="220" t="s">
        <v>535</v>
      </c>
      <c r="E4" s="220" t="s">
        <v>536</v>
      </c>
      <c r="F4" s="220" t="s">
        <v>537</v>
      </c>
      <c r="G4" s="220" t="s">
        <v>538</v>
      </c>
      <c r="H4" s="220" t="s">
        <v>539</v>
      </c>
      <c r="I4" s="220" t="s">
        <v>540</v>
      </c>
      <c r="J4" s="220" t="s">
        <v>541</v>
      </c>
      <c r="K4" s="220" t="s">
        <v>542</v>
      </c>
      <c r="L4" s="220" t="s">
        <v>543</v>
      </c>
      <c r="M4" s="220" t="s">
        <v>544</v>
      </c>
      <c r="N4" s="221" t="s">
        <v>545</v>
      </c>
      <c r="O4" s="221" t="s">
        <v>546</v>
      </c>
      <c r="P4" s="220" t="s">
        <v>533</v>
      </c>
      <c r="Q4" s="220" t="s">
        <v>534</v>
      </c>
      <c r="R4" s="220" t="s">
        <v>535</v>
      </c>
      <c r="S4" s="220" t="s">
        <v>536</v>
      </c>
      <c r="T4" s="220" t="s">
        <v>537</v>
      </c>
      <c r="U4" s="220" t="s">
        <v>538</v>
      </c>
      <c r="V4" s="220" t="s">
        <v>539</v>
      </c>
      <c r="W4" s="220" t="s">
        <v>540</v>
      </c>
      <c r="X4" s="220" t="s">
        <v>541</v>
      </c>
      <c r="Y4" s="220" t="s">
        <v>542</v>
      </c>
      <c r="Z4" s="220" t="s">
        <v>543</v>
      </c>
      <c r="AA4" s="220" t="s">
        <v>544</v>
      </c>
      <c r="AB4" s="221" t="s">
        <v>545</v>
      </c>
      <c r="AC4" s="222" t="s">
        <v>547</v>
      </c>
      <c r="AD4" s="223" t="s">
        <v>548</v>
      </c>
      <c r="AE4" s="223" t="s">
        <v>549</v>
      </c>
    </row>
    <row r="5" spans="1:31">
      <c r="A5" s="47">
        <v>2002</v>
      </c>
      <c r="B5" s="48">
        <v>126.3</v>
      </c>
      <c r="C5" s="48">
        <v>123.9</v>
      </c>
      <c r="D5" s="48">
        <v>123.9</v>
      </c>
      <c r="E5" s="48">
        <v>127.5</v>
      </c>
      <c r="F5" s="48">
        <v>128.69999999999999</v>
      </c>
      <c r="G5" s="48">
        <v>129.9</v>
      </c>
      <c r="H5" s="48">
        <v>129.9</v>
      </c>
      <c r="I5" s="48">
        <v>128.69999999999999</v>
      </c>
      <c r="J5" s="48">
        <v>126.3</v>
      </c>
      <c r="K5" s="48">
        <v>127.5</v>
      </c>
      <c r="L5" s="48">
        <v>127.5</v>
      </c>
      <c r="M5" s="48">
        <v>127.5</v>
      </c>
      <c r="N5" s="48">
        <f>AVERAGE(B5:M5)</f>
        <v>127.3</v>
      </c>
      <c r="O5" s="49">
        <v>4.01</v>
      </c>
      <c r="P5" s="48">
        <f t="shared" ref="P5:AB24" ca="1" si="0">B5*(4/$P5)</f>
        <v>125.9850374064838</v>
      </c>
      <c r="Q5" s="48">
        <f t="shared" ca="1" si="0"/>
        <v>123.59102244389028</v>
      </c>
      <c r="R5" s="48">
        <f t="shared" ca="1" si="0"/>
        <v>123.59102244389028</v>
      </c>
      <c r="S5" s="48">
        <f t="shared" ca="1" si="0"/>
        <v>127.18204488778055</v>
      </c>
      <c r="T5" s="48">
        <f t="shared" ca="1" si="0"/>
        <v>128.3790523690773</v>
      </c>
      <c r="U5" s="48">
        <f t="shared" ca="1" si="0"/>
        <v>129.57605985037407</v>
      </c>
      <c r="V5" s="48">
        <f t="shared" ca="1" si="0"/>
        <v>129.57605985037407</v>
      </c>
      <c r="W5" s="48">
        <f t="shared" ca="1" si="0"/>
        <v>128.3790523690773</v>
      </c>
      <c r="X5" s="48">
        <f t="shared" ca="1" si="0"/>
        <v>125.9850374064838</v>
      </c>
      <c r="Y5" s="48">
        <f t="shared" ca="1" si="0"/>
        <v>127.18204488778055</v>
      </c>
      <c r="Z5" s="48">
        <f t="shared" ca="1" si="0"/>
        <v>127.18204488778055</v>
      </c>
      <c r="AA5" s="48">
        <f t="shared" ca="1" si="0"/>
        <v>127.18204488778055</v>
      </c>
      <c r="AB5" s="48">
        <f t="shared" ca="1" si="0"/>
        <v>126.98254364089776</v>
      </c>
      <c r="AC5" s="48">
        <f t="shared" ref="AC5:AC25" ca="1" si="1">AB5*2</f>
        <v>253.96508728179552</v>
      </c>
      <c r="AD5" s="50">
        <f t="shared" ref="AD5:AD25" ca="1" si="2">AA5/AA$11</f>
        <v>1</v>
      </c>
      <c r="AE5" s="51"/>
    </row>
    <row r="6" spans="1:31">
      <c r="A6" s="47">
        <v>2003</v>
      </c>
      <c r="B6" s="48">
        <v>126.3</v>
      </c>
      <c r="C6" s="48">
        <v>126.3</v>
      </c>
      <c r="D6" s="48">
        <v>125.1</v>
      </c>
      <c r="E6" s="48">
        <v>125.1</v>
      </c>
      <c r="F6" s="48">
        <v>125.1</v>
      </c>
      <c r="G6" s="48">
        <v>127.5</v>
      </c>
      <c r="H6" s="48">
        <v>126.3</v>
      </c>
      <c r="I6" s="48">
        <v>126.3</v>
      </c>
      <c r="J6" s="48">
        <v>127.5</v>
      </c>
      <c r="K6" s="48">
        <v>128.69999999999999</v>
      </c>
      <c r="L6" s="48">
        <v>129.9</v>
      </c>
      <c r="M6" s="48">
        <v>128.69999999999999</v>
      </c>
      <c r="N6" s="48">
        <f t="shared" ref="N6:N24" si="3">AVERAGE(B6:M6)</f>
        <v>126.90000000000002</v>
      </c>
      <c r="O6" s="49">
        <v>3.97</v>
      </c>
      <c r="P6" s="48">
        <f t="shared" ca="1" si="0"/>
        <v>127.2544080604534</v>
      </c>
      <c r="Q6" s="48">
        <f t="shared" ca="1" si="0"/>
        <v>127.2544080604534</v>
      </c>
      <c r="R6" s="48">
        <f t="shared" ca="1" si="0"/>
        <v>126.04534005037783</v>
      </c>
      <c r="S6" s="48">
        <f t="shared" ca="1" si="0"/>
        <v>126.04534005037783</v>
      </c>
      <c r="T6" s="48">
        <f t="shared" ca="1" si="0"/>
        <v>126.04534005037783</v>
      </c>
      <c r="U6" s="48">
        <f t="shared" ca="1" si="0"/>
        <v>128.46347607052897</v>
      </c>
      <c r="V6" s="48">
        <f t="shared" ca="1" si="0"/>
        <v>127.2544080604534</v>
      </c>
      <c r="W6" s="48">
        <f t="shared" ca="1" si="0"/>
        <v>127.2544080604534</v>
      </c>
      <c r="X6" s="48">
        <f t="shared" ca="1" si="0"/>
        <v>128.46347607052897</v>
      </c>
      <c r="Y6" s="48">
        <f t="shared" ca="1" si="0"/>
        <v>129.67254408060452</v>
      </c>
      <c r="Z6" s="48">
        <f t="shared" ca="1" si="0"/>
        <v>130.88161209068011</v>
      </c>
      <c r="AA6" s="48">
        <f t="shared" ca="1" si="0"/>
        <v>129.67254408060452</v>
      </c>
      <c r="AB6" s="48">
        <f t="shared" ca="1" si="0"/>
        <v>127.85894206549121</v>
      </c>
      <c r="AC6" s="48">
        <f t="shared" ca="1" si="1"/>
        <v>255.71788413098241</v>
      </c>
      <c r="AD6" s="50">
        <f t="shared" ca="1" si="2"/>
        <v>1.0069017236500779</v>
      </c>
      <c r="AE6" s="52">
        <f t="shared" ref="AE6:AE25" ca="1" si="4">(AD6-AD5)/AD5</f>
        <v>6.9017236500779067E-3</v>
      </c>
    </row>
    <row r="7" spans="1:31">
      <c r="A7" s="47">
        <v>2004</v>
      </c>
      <c r="B7" s="48">
        <v>127.8</v>
      </c>
      <c r="C7" s="48">
        <v>125.4</v>
      </c>
      <c r="D7" s="48">
        <v>125.4</v>
      </c>
      <c r="E7" s="48">
        <v>126.6</v>
      </c>
      <c r="F7" s="48">
        <v>128.69999999999999</v>
      </c>
      <c r="G7" s="48">
        <v>129.9</v>
      </c>
      <c r="H7" s="48">
        <v>129.9</v>
      </c>
      <c r="I7" s="48">
        <v>131.1</v>
      </c>
      <c r="J7" s="48">
        <v>131.1</v>
      </c>
      <c r="K7" s="48">
        <v>133.5</v>
      </c>
      <c r="L7" s="48">
        <v>133.5</v>
      </c>
      <c r="M7" s="48">
        <v>132.30000000000001</v>
      </c>
      <c r="N7" s="48">
        <f t="shared" si="3"/>
        <v>129.6</v>
      </c>
      <c r="O7" s="49">
        <v>3.94</v>
      </c>
      <c r="P7" s="48">
        <f t="shared" ca="1" si="0"/>
        <v>129.746192893401</v>
      </c>
      <c r="Q7" s="48">
        <f t="shared" ca="1" si="0"/>
        <v>127.30964467005076</v>
      </c>
      <c r="R7" s="48">
        <f t="shared" ca="1" si="0"/>
        <v>127.30964467005076</v>
      </c>
      <c r="S7" s="48">
        <f t="shared" ca="1" si="0"/>
        <v>128.52791878172587</v>
      </c>
      <c r="T7" s="48">
        <f t="shared" ca="1" si="0"/>
        <v>130.65989847715733</v>
      </c>
      <c r="U7" s="48">
        <f t="shared" ca="1" si="0"/>
        <v>131.87817258883248</v>
      </c>
      <c r="V7" s="48">
        <f t="shared" ca="1" si="0"/>
        <v>131.87817258883248</v>
      </c>
      <c r="W7" s="48">
        <f t="shared" ca="1" si="0"/>
        <v>133.09644670050761</v>
      </c>
      <c r="X7" s="48">
        <f t="shared" ca="1" si="0"/>
        <v>133.09644670050761</v>
      </c>
      <c r="Y7" s="48">
        <f t="shared" ca="1" si="0"/>
        <v>135.53299492385787</v>
      </c>
      <c r="Z7" s="48">
        <f t="shared" ca="1" si="0"/>
        <v>135.53299492385787</v>
      </c>
      <c r="AA7" s="48">
        <f t="shared" ca="1" si="0"/>
        <v>134.31472081218274</v>
      </c>
      <c r="AB7" s="48">
        <f t="shared" ca="1" si="0"/>
        <v>131.57360406091368</v>
      </c>
      <c r="AC7" s="48">
        <f t="shared" ca="1" si="1"/>
        <v>263.14720812182736</v>
      </c>
      <c r="AD7" s="50">
        <f t="shared" ca="1" si="2"/>
        <v>1.0361550516187428</v>
      </c>
      <c r="AE7" s="52">
        <f t="shared" ca="1" si="4"/>
        <v>2.9052813478777088E-2</v>
      </c>
    </row>
    <row r="8" spans="1:31">
      <c r="A8" s="47">
        <v>2005</v>
      </c>
      <c r="B8" s="48">
        <v>132.9</v>
      </c>
      <c r="C8" s="48">
        <v>132.9</v>
      </c>
      <c r="D8" s="48">
        <v>132</v>
      </c>
      <c r="E8" s="48">
        <v>130.80000000000001</v>
      </c>
      <c r="F8" s="48">
        <v>132</v>
      </c>
      <c r="G8" s="48">
        <v>135.30000000000001</v>
      </c>
      <c r="H8" s="48">
        <v>136.5</v>
      </c>
      <c r="I8" s="48">
        <v>136.5</v>
      </c>
      <c r="J8" s="48">
        <v>136.5</v>
      </c>
      <c r="K8" s="48">
        <v>142.5</v>
      </c>
      <c r="L8" s="48">
        <v>138.9</v>
      </c>
      <c r="M8" s="48">
        <v>138.9</v>
      </c>
      <c r="N8" s="48">
        <f t="shared" si="3"/>
        <v>135.47500000000002</v>
      </c>
      <c r="O8" s="49">
        <v>3.89</v>
      </c>
      <c r="P8" s="48">
        <f t="shared" ca="1" si="0"/>
        <v>136.65809768637533</v>
      </c>
      <c r="Q8" s="48">
        <f t="shared" ca="1" si="0"/>
        <v>136.65809768637533</v>
      </c>
      <c r="R8" s="48">
        <f t="shared" ca="1" si="0"/>
        <v>135.73264781491002</v>
      </c>
      <c r="S8" s="48">
        <f t="shared" ca="1" si="0"/>
        <v>134.49871465295629</v>
      </c>
      <c r="T8" s="48">
        <f t="shared" ca="1" si="0"/>
        <v>135.73264781491002</v>
      </c>
      <c r="U8" s="48">
        <f t="shared" ca="1" si="0"/>
        <v>139.12596401028279</v>
      </c>
      <c r="V8" s="48">
        <f t="shared" ca="1" si="0"/>
        <v>140.35989717223649</v>
      </c>
      <c r="W8" s="48">
        <f t="shared" ca="1" si="0"/>
        <v>140.35989717223649</v>
      </c>
      <c r="X8" s="48">
        <f t="shared" ca="1" si="0"/>
        <v>140.35989717223649</v>
      </c>
      <c r="Y8" s="48">
        <f t="shared" ca="1" si="0"/>
        <v>146.52956298200513</v>
      </c>
      <c r="Z8" s="48">
        <f t="shared" ca="1" si="0"/>
        <v>142.82776349614394</v>
      </c>
      <c r="AA8" s="48">
        <f t="shared" ca="1" si="0"/>
        <v>142.82776349614394</v>
      </c>
      <c r="AB8" s="48">
        <f t="shared" ca="1" si="0"/>
        <v>139.30591259640104</v>
      </c>
      <c r="AC8" s="48">
        <f t="shared" ca="1" si="1"/>
        <v>278.61182519280209</v>
      </c>
      <c r="AD8" s="50">
        <f t="shared" ca="1" si="2"/>
        <v>1.0970477405961669</v>
      </c>
      <c r="AE8" s="52">
        <f t="shared" ca="1" si="4"/>
        <v>5.8767931384684183E-2</v>
      </c>
    </row>
    <row r="9" spans="1:31">
      <c r="A9" s="47">
        <v>2006</v>
      </c>
      <c r="B9" s="48">
        <v>136.5</v>
      </c>
      <c r="C9" s="48">
        <v>135.6</v>
      </c>
      <c r="D9" s="48">
        <v>135.6</v>
      </c>
      <c r="E9" s="48">
        <v>136.5</v>
      </c>
      <c r="F9" s="48">
        <v>136.5</v>
      </c>
      <c r="G9" s="48">
        <v>138.9</v>
      </c>
      <c r="H9" s="48">
        <v>140.1</v>
      </c>
      <c r="I9" s="48">
        <v>137.69999999999999</v>
      </c>
      <c r="J9" s="48">
        <v>138.9</v>
      </c>
      <c r="K9" s="48">
        <v>137.69999999999999</v>
      </c>
      <c r="L9" s="48">
        <v>140.1</v>
      </c>
      <c r="M9" s="48">
        <v>143.69999999999999</v>
      </c>
      <c r="N9" s="48">
        <f t="shared" si="3"/>
        <v>138.15</v>
      </c>
      <c r="O9" s="49">
        <v>3.86</v>
      </c>
      <c r="P9" s="48">
        <f t="shared" ca="1" si="0"/>
        <v>141.45077720207254</v>
      </c>
      <c r="Q9" s="48">
        <f t="shared" ca="1" si="0"/>
        <v>140.51813471502592</v>
      </c>
      <c r="R9" s="48">
        <f t="shared" ca="1" si="0"/>
        <v>140.51813471502592</v>
      </c>
      <c r="S9" s="48">
        <f t="shared" ca="1" si="0"/>
        <v>141.45077720207254</v>
      </c>
      <c r="T9" s="48">
        <f t="shared" ca="1" si="0"/>
        <v>141.45077720207254</v>
      </c>
      <c r="U9" s="48">
        <f t="shared" ca="1" si="0"/>
        <v>143.93782383419691</v>
      </c>
      <c r="V9" s="48">
        <f t="shared" ca="1" si="0"/>
        <v>145.18134715025909</v>
      </c>
      <c r="W9" s="48">
        <f t="shared" ca="1" si="0"/>
        <v>142.69430051813472</v>
      </c>
      <c r="X9" s="48">
        <f t="shared" ca="1" si="0"/>
        <v>143.93782383419691</v>
      </c>
      <c r="Y9" s="48">
        <f t="shared" ca="1" si="0"/>
        <v>142.69430051813472</v>
      </c>
      <c r="Z9" s="48">
        <f t="shared" ca="1" si="0"/>
        <v>145.18134715025909</v>
      </c>
      <c r="AA9" s="48">
        <f t="shared" ca="1" si="0"/>
        <v>148.9119170984456</v>
      </c>
      <c r="AB9" s="48">
        <f t="shared" ca="1" si="0"/>
        <v>143.16062176165806</v>
      </c>
      <c r="AC9" s="48">
        <f t="shared" ca="1" si="1"/>
        <v>286.32124352331613</v>
      </c>
      <c r="AD9" s="50">
        <f t="shared" ca="1" si="2"/>
        <v>1.1274039537789646</v>
      </c>
      <c r="AE9" s="52">
        <f t="shared" ca="1" si="4"/>
        <v>2.7670822389462519E-2</v>
      </c>
    </row>
    <row r="10" spans="1:31">
      <c r="A10" s="47">
        <v>2007</v>
      </c>
      <c r="B10" s="48">
        <v>145.19999999999999</v>
      </c>
      <c r="C10" s="48">
        <v>141.6</v>
      </c>
      <c r="D10" s="48">
        <v>141.6</v>
      </c>
      <c r="E10" s="48">
        <v>140.69999999999999</v>
      </c>
      <c r="F10" s="48">
        <v>138.30000000000001</v>
      </c>
      <c r="G10" s="48">
        <v>141.6</v>
      </c>
      <c r="H10" s="48">
        <v>146.4</v>
      </c>
      <c r="I10" s="48">
        <v>146.4</v>
      </c>
      <c r="J10" s="48">
        <v>147.30000000000001</v>
      </c>
      <c r="K10" s="48">
        <v>152.1</v>
      </c>
      <c r="L10" s="48">
        <v>161.1</v>
      </c>
      <c r="M10" s="48">
        <v>155.4</v>
      </c>
      <c r="N10" s="48">
        <f t="shared" si="3"/>
        <v>146.47499999999999</v>
      </c>
      <c r="O10" s="49">
        <v>3.81</v>
      </c>
      <c r="P10" s="48">
        <f t="shared" ca="1" si="0"/>
        <v>152.44094488188975</v>
      </c>
      <c r="Q10" s="48">
        <f t="shared" ca="1" si="0"/>
        <v>148.66141732283464</v>
      </c>
      <c r="R10" s="48">
        <f t="shared" ca="1" si="0"/>
        <v>148.66141732283464</v>
      </c>
      <c r="S10" s="48">
        <f t="shared" ca="1" si="0"/>
        <v>147.71653543307085</v>
      </c>
      <c r="T10" s="48">
        <f t="shared" ca="1" si="0"/>
        <v>145.1968503937008</v>
      </c>
      <c r="U10" s="48">
        <f t="shared" ca="1" si="0"/>
        <v>148.66141732283464</v>
      </c>
      <c r="V10" s="48">
        <f t="shared" ca="1" si="0"/>
        <v>153.70078740157481</v>
      </c>
      <c r="W10" s="48">
        <f t="shared" ca="1" si="0"/>
        <v>153.70078740157481</v>
      </c>
      <c r="X10" s="48">
        <f t="shared" ca="1" si="0"/>
        <v>154.64566929133861</v>
      </c>
      <c r="Y10" s="48">
        <f t="shared" ca="1" si="0"/>
        <v>159.68503937007873</v>
      </c>
      <c r="Z10" s="48">
        <f t="shared" ca="1" si="0"/>
        <v>169.13385826771653</v>
      </c>
      <c r="AA10" s="48">
        <f t="shared" ca="1" si="0"/>
        <v>163.14960629921259</v>
      </c>
      <c r="AB10" s="48">
        <f t="shared" ca="1" si="0"/>
        <v>153.77952755905511</v>
      </c>
      <c r="AC10" s="48">
        <f t="shared" ca="1" si="1"/>
        <v>307.55905511811022</v>
      </c>
      <c r="AD10" s="50">
        <f t="shared" ca="1" si="2"/>
        <v>1.2110288796382775</v>
      </c>
      <c r="AE10" s="52">
        <f t="shared" ca="1" si="4"/>
        <v>7.4174767242042305E-2</v>
      </c>
    </row>
    <row r="11" spans="1:31">
      <c r="A11" s="47">
        <v>2008</v>
      </c>
      <c r="B11" s="48">
        <v>158.22999999999999</v>
      </c>
      <c r="C11" s="48">
        <v>160.05000000000001</v>
      </c>
      <c r="D11" s="48">
        <v>160.18</v>
      </c>
      <c r="E11" s="48">
        <v>161.21</v>
      </c>
      <c r="F11" s="48">
        <v>167.01</v>
      </c>
      <c r="G11" s="48">
        <v>173.28</v>
      </c>
      <c r="H11" s="48">
        <v>180.21</v>
      </c>
      <c r="I11" s="48">
        <v>180.21</v>
      </c>
      <c r="J11" s="48">
        <v>178.11</v>
      </c>
      <c r="K11" s="48">
        <v>177.6</v>
      </c>
      <c r="L11" s="48">
        <v>178.77</v>
      </c>
      <c r="M11" s="48">
        <v>179.42</v>
      </c>
      <c r="N11" s="48">
        <f t="shared" si="3"/>
        <v>171.18999999999997</v>
      </c>
      <c r="O11" s="49">
        <v>3.82</v>
      </c>
      <c r="P11" s="48">
        <f t="shared" ca="1" si="0"/>
        <v>165.68586387434553</v>
      </c>
      <c r="Q11" s="48">
        <f t="shared" ca="1" si="0"/>
        <v>167.59162303664922</v>
      </c>
      <c r="R11" s="48">
        <f t="shared" ca="1" si="0"/>
        <v>167.72774869109949</v>
      </c>
      <c r="S11" s="48">
        <f t="shared" ca="1" si="0"/>
        <v>168.80628272251309</v>
      </c>
      <c r="T11" s="48">
        <f t="shared" ca="1" si="0"/>
        <v>174.87958115183244</v>
      </c>
      <c r="U11" s="48">
        <f t="shared" ca="1" si="0"/>
        <v>181.44502617801047</v>
      </c>
      <c r="V11" s="48">
        <f t="shared" ca="1" si="0"/>
        <v>188.70157068062829</v>
      </c>
      <c r="W11" s="48">
        <f t="shared" ca="1" si="0"/>
        <v>188.70157068062829</v>
      </c>
      <c r="X11" s="48">
        <f t="shared" ca="1" si="0"/>
        <v>186.50261780104714</v>
      </c>
      <c r="Y11" s="48">
        <f t="shared" ca="1" si="0"/>
        <v>185.96858638743456</v>
      </c>
      <c r="Z11" s="48">
        <f t="shared" ca="1" si="0"/>
        <v>187.19371727748691</v>
      </c>
      <c r="AA11" s="48">
        <f t="shared" ca="1" si="0"/>
        <v>187.87434554973819</v>
      </c>
      <c r="AB11" s="48">
        <f t="shared" ca="1" si="0"/>
        <v>179.25654450261777</v>
      </c>
      <c r="AC11" s="48">
        <f t="shared" ca="1" si="1"/>
        <v>358.51308900523554</v>
      </c>
      <c r="AD11" s="50">
        <f t="shared" ca="1" si="2"/>
        <v>1.4116628897397825</v>
      </c>
      <c r="AE11" s="52">
        <f t="shared" ca="1" si="4"/>
        <v>0.16567235800473426</v>
      </c>
    </row>
    <row r="12" spans="1:31">
      <c r="A12" s="47">
        <v>2009</v>
      </c>
      <c r="B12" s="48">
        <v>174.24</v>
      </c>
      <c r="C12" s="48">
        <v>172.05</v>
      </c>
      <c r="D12" s="48">
        <v>170.09</v>
      </c>
      <c r="E12" s="48">
        <v>167.62</v>
      </c>
      <c r="F12" s="48">
        <v>169.06</v>
      </c>
      <c r="G12" s="48">
        <v>168.93</v>
      </c>
      <c r="H12" s="48">
        <v>168</v>
      </c>
      <c r="I12" s="48">
        <v>166.97</v>
      </c>
      <c r="J12" s="48">
        <v>166.18</v>
      </c>
      <c r="K12" s="48">
        <v>165.29</v>
      </c>
      <c r="L12" s="48">
        <v>164.13</v>
      </c>
      <c r="M12" s="48">
        <v>163.34</v>
      </c>
      <c r="N12" s="48">
        <f t="shared" si="3"/>
        <v>167.99166666666665</v>
      </c>
      <c r="O12" s="49">
        <v>3.79</v>
      </c>
      <c r="P12" s="48">
        <f t="shared" ca="1" si="0"/>
        <v>183.89445910290237</v>
      </c>
      <c r="Q12" s="48">
        <f t="shared" ca="1" si="0"/>
        <v>181.58311345646439</v>
      </c>
      <c r="R12" s="48">
        <f t="shared" ca="1" si="0"/>
        <v>179.51451187335093</v>
      </c>
      <c r="S12" s="48">
        <f t="shared" ca="1" si="0"/>
        <v>176.90765171503958</v>
      </c>
      <c r="T12" s="48">
        <f t="shared" ca="1" si="0"/>
        <v>178.4274406332454</v>
      </c>
      <c r="U12" s="48">
        <f t="shared" ca="1" si="0"/>
        <v>178.29023746701847</v>
      </c>
      <c r="V12" s="48">
        <f t="shared" ca="1" si="0"/>
        <v>177.30870712401057</v>
      </c>
      <c r="W12" s="48">
        <f t="shared" ca="1" si="0"/>
        <v>176.22163588390501</v>
      </c>
      <c r="X12" s="48">
        <f t="shared" ca="1" si="0"/>
        <v>175.38786279683379</v>
      </c>
      <c r="Y12" s="48">
        <f t="shared" ca="1" si="0"/>
        <v>174.44854881266491</v>
      </c>
      <c r="Z12" s="48">
        <f t="shared" ca="1" si="0"/>
        <v>173.22427440633246</v>
      </c>
      <c r="AA12" s="48">
        <f t="shared" ca="1" si="0"/>
        <v>172.3905013192612</v>
      </c>
      <c r="AB12" s="48">
        <f t="shared" ca="1" si="0"/>
        <v>177.29991204925238</v>
      </c>
      <c r="AC12" s="48">
        <f t="shared" ca="1" si="1"/>
        <v>354.59982409850477</v>
      </c>
      <c r="AD12" s="50">
        <f t="shared" ca="1" si="2"/>
        <v>1.3962542170414416</v>
      </c>
      <c r="AE12" s="52">
        <f t="shared" ca="1" si="4"/>
        <v>-1.091526370094013E-2</v>
      </c>
    </row>
    <row r="13" spans="1:31">
      <c r="A13" s="47">
        <v>2010</v>
      </c>
      <c r="B13" s="48">
        <v>160.87</v>
      </c>
      <c r="C13" s="48">
        <v>162.79</v>
      </c>
      <c r="D13" s="48">
        <v>165.36</v>
      </c>
      <c r="E13" s="48">
        <v>162.93</v>
      </c>
      <c r="F13" s="48">
        <v>160.63</v>
      </c>
      <c r="G13" s="48">
        <v>168.17</v>
      </c>
      <c r="H13" s="48">
        <v>167.79</v>
      </c>
      <c r="I13" s="48">
        <v>165.87</v>
      </c>
      <c r="J13" s="48">
        <v>169.82</v>
      </c>
      <c r="K13" s="48">
        <v>176.09</v>
      </c>
      <c r="L13" s="48">
        <v>179.93</v>
      </c>
      <c r="M13" s="48">
        <v>179.18</v>
      </c>
      <c r="N13" s="48">
        <f t="shared" si="3"/>
        <v>168.28583333333333</v>
      </c>
      <c r="O13" s="49">
        <v>3.73</v>
      </c>
      <c r="P13" s="48">
        <f t="shared" ca="1" si="0"/>
        <v>172.51474530831101</v>
      </c>
      <c r="Q13" s="48">
        <f t="shared" ca="1" si="0"/>
        <v>174.57372654155495</v>
      </c>
      <c r="R13" s="48">
        <f t="shared" ca="1" si="0"/>
        <v>177.32975871313675</v>
      </c>
      <c r="S13" s="48">
        <f t="shared" ca="1" si="0"/>
        <v>174.72386058981235</v>
      </c>
      <c r="T13" s="48">
        <f t="shared" ca="1" si="0"/>
        <v>172.25737265415549</v>
      </c>
      <c r="U13" s="48">
        <f t="shared" ca="1" si="0"/>
        <v>180.34316353887399</v>
      </c>
      <c r="V13" s="48">
        <f t="shared" ca="1" si="0"/>
        <v>179.93565683646113</v>
      </c>
      <c r="W13" s="48">
        <f t="shared" ca="1" si="0"/>
        <v>177.87667560321717</v>
      </c>
      <c r="X13" s="48">
        <f t="shared" ca="1" si="0"/>
        <v>182.11260053619304</v>
      </c>
      <c r="Y13" s="48">
        <f t="shared" ca="1" si="0"/>
        <v>188.83646112600536</v>
      </c>
      <c r="Z13" s="48">
        <f t="shared" ca="1" si="0"/>
        <v>192.95442359249333</v>
      </c>
      <c r="AA13" s="48">
        <f t="shared" ca="1" si="0"/>
        <v>192.1501340482574</v>
      </c>
      <c r="AB13" s="48">
        <f t="shared" ca="1" si="0"/>
        <v>180.467381590706</v>
      </c>
      <c r="AC13" s="48">
        <f t="shared" ca="1" si="1"/>
        <v>360.93476318141199</v>
      </c>
      <c r="AD13" s="50">
        <f t="shared" ca="1" si="2"/>
        <v>1.4211983507044992</v>
      </c>
      <c r="AE13" s="52">
        <f t="shared" ca="1" si="4"/>
        <v>1.7865037296655294E-2</v>
      </c>
    </row>
    <row r="14" spans="1:31">
      <c r="A14" s="47">
        <v>2011</v>
      </c>
      <c r="B14" s="48">
        <v>178.9</v>
      </c>
      <c r="C14" s="48">
        <v>178.9</v>
      </c>
      <c r="D14" s="48">
        <v>177.63</v>
      </c>
      <c r="E14" s="48">
        <v>181.99</v>
      </c>
      <c r="F14" s="48">
        <v>186.21</v>
      </c>
      <c r="G14" s="48">
        <v>187.61</v>
      </c>
      <c r="H14" s="48">
        <v>189.77</v>
      </c>
      <c r="I14" s="48">
        <v>188.5</v>
      </c>
      <c r="J14" s="48">
        <v>183.02</v>
      </c>
      <c r="K14" s="48">
        <v>181.61</v>
      </c>
      <c r="L14" s="48">
        <v>182.5</v>
      </c>
      <c r="M14" s="48">
        <v>179.42</v>
      </c>
      <c r="N14" s="48">
        <f t="shared" si="3"/>
        <v>183.00500000000002</v>
      </c>
      <c r="O14" s="49">
        <v>3.73</v>
      </c>
      <c r="P14" s="48">
        <f t="shared" ca="1" si="0"/>
        <v>191.84986595174263</v>
      </c>
      <c r="Q14" s="48">
        <f t="shared" ca="1" si="0"/>
        <v>191.84986595174263</v>
      </c>
      <c r="R14" s="48">
        <f t="shared" ca="1" si="0"/>
        <v>190.48793565683647</v>
      </c>
      <c r="S14" s="48">
        <f t="shared" ca="1" si="0"/>
        <v>195.16353887399467</v>
      </c>
      <c r="T14" s="48">
        <f t="shared" ca="1" si="0"/>
        <v>199.68900804289547</v>
      </c>
      <c r="U14" s="48">
        <f t="shared" ca="1" si="0"/>
        <v>201.1903485254692</v>
      </c>
      <c r="V14" s="48">
        <f t="shared" ca="1" si="0"/>
        <v>203.50670241286866</v>
      </c>
      <c r="W14" s="48">
        <f t="shared" ca="1" si="0"/>
        <v>202.14477211796248</v>
      </c>
      <c r="X14" s="48">
        <f t="shared" ca="1" si="0"/>
        <v>196.26809651474534</v>
      </c>
      <c r="Y14" s="48">
        <f t="shared" ca="1" si="0"/>
        <v>194.75603217158178</v>
      </c>
      <c r="Z14" s="48">
        <f t="shared" ca="1" si="0"/>
        <v>195.71045576407508</v>
      </c>
      <c r="AA14" s="48">
        <f t="shared" ca="1" si="0"/>
        <v>192.40750670241286</v>
      </c>
      <c r="AB14" s="48">
        <f t="shared" ca="1" si="0"/>
        <v>196.25201072386062</v>
      </c>
      <c r="AC14" s="48">
        <f t="shared" ca="1" si="1"/>
        <v>392.50402144772124</v>
      </c>
      <c r="AD14" s="50">
        <f t="shared" ca="1" si="2"/>
        <v>1.5455038550720366</v>
      </c>
      <c r="AE14" s="52">
        <f t="shared" ca="1" si="4"/>
        <v>8.7465274854785877E-2</v>
      </c>
    </row>
    <row r="15" spans="1:31">
      <c r="A15" s="47">
        <v>2012</v>
      </c>
      <c r="B15" s="48">
        <v>176.98</v>
      </c>
      <c r="C15" s="48">
        <v>175.71</v>
      </c>
      <c r="D15" s="48">
        <v>175.47</v>
      </c>
      <c r="E15" s="48">
        <v>175.71</v>
      </c>
      <c r="F15" s="48">
        <v>174.55</v>
      </c>
      <c r="G15" s="48">
        <v>175.47</v>
      </c>
      <c r="H15" s="48">
        <v>174.45</v>
      </c>
      <c r="I15" s="48">
        <v>173.28</v>
      </c>
      <c r="J15" s="48">
        <v>173.42</v>
      </c>
      <c r="K15" s="48">
        <v>173.14</v>
      </c>
      <c r="L15" s="48">
        <v>173.93</v>
      </c>
      <c r="M15" s="48">
        <v>173.04</v>
      </c>
      <c r="N15" s="48">
        <f t="shared" si="3"/>
        <v>174.59583333333339</v>
      </c>
      <c r="O15" s="49">
        <v>3.73</v>
      </c>
      <c r="P15" s="48">
        <f t="shared" ca="1" si="0"/>
        <v>189.79088471849866</v>
      </c>
      <c r="Q15" s="48">
        <f t="shared" ca="1" si="0"/>
        <v>188.4289544235925</v>
      </c>
      <c r="R15" s="48">
        <f t="shared" ca="1" si="0"/>
        <v>188.17158176943701</v>
      </c>
      <c r="S15" s="48">
        <f t="shared" ca="1" si="0"/>
        <v>188.4289544235925</v>
      </c>
      <c r="T15" s="48">
        <f t="shared" ca="1" si="0"/>
        <v>187.18498659517428</v>
      </c>
      <c r="U15" s="48">
        <f t="shared" ca="1" si="0"/>
        <v>188.17158176943701</v>
      </c>
      <c r="V15" s="48">
        <f t="shared" ca="1" si="0"/>
        <v>187.07774798927613</v>
      </c>
      <c r="W15" s="48">
        <f t="shared" ca="1" si="0"/>
        <v>185.82305630026809</v>
      </c>
      <c r="X15" s="48">
        <f t="shared" ca="1" si="0"/>
        <v>185.97319034852546</v>
      </c>
      <c r="Y15" s="48">
        <f t="shared" ca="1" si="0"/>
        <v>185.67292225201072</v>
      </c>
      <c r="Z15" s="48">
        <f t="shared" ca="1" si="0"/>
        <v>186.5201072386059</v>
      </c>
      <c r="AA15" s="48">
        <f t="shared" ca="1" si="0"/>
        <v>185.5656836461126</v>
      </c>
      <c r="AB15" s="48">
        <f t="shared" ca="1" si="0"/>
        <v>187.23413762287763</v>
      </c>
      <c r="AC15" s="48">
        <f t="shared" ca="1" si="1"/>
        <v>374.46827524575525</v>
      </c>
      <c r="AD15" s="50">
        <f t="shared" ca="1" si="2"/>
        <v>1.4744872189075791</v>
      </c>
      <c r="AE15" s="52">
        <f t="shared" ca="1" si="4"/>
        <v>-4.5950474941485936E-2</v>
      </c>
    </row>
    <row r="16" spans="1:31">
      <c r="A16" s="47">
        <v>2013</v>
      </c>
      <c r="B16" s="48">
        <v>173.28</v>
      </c>
      <c r="C16" s="48">
        <v>174.17</v>
      </c>
      <c r="D16" s="48">
        <v>174.96</v>
      </c>
      <c r="E16" s="48">
        <v>174.55</v>
      </c>
      <c r="F16" s="48">
        <v>174.69</v>
      </c>
      <c r="G16" s="48">
        <v>175.58</v>
      </c>
      <c r="H16" s="48">
        <v>175.47</v>
      </c>
      <c r="I16" s="48">
        <v>174.55</v>
      </c>
      <c r="J16" s="48">
        <v>174.45</v>
      </c>
      <c r="K16" s="48">
        <v>173.55</v>
      </c>
      <c r="L16" s="48">
        <v>173.93</v>
      </c>
      <c r="M16" s="48">
        <v>174.17</v>
      </c>
      <c r="N16" s="48">
        <f t="shared" si="3"/>
        <v>174.44583333333333</v>
      </c>
      <c r="O16" s="49">
        <v>3.73</v>
      </c>
      <c r="P16" s="48">
        <f t="shared" ca="1" si="0"/>
        <v>185.82305630026809</v>
      </c>
      <c r="Q16" s="48">
        <f t="shared" ca="1" si="0"/>
        <v>186.77747989276139</v>
      </c>
      <c r="R16" s="48">
        <f t="shared" ca="1" si="0"/>
        <v>187.62466487935657</v>
      </c>
      <c r="S16" s="48">
        <f t="shared" ca="1" si="0"/>
        <v>187.18498659517428</v>
      </c>
      <c r="T16" s="48">
        <f t="shared" ca="1" si="0"/>
        <v>187.33512064343165</v>
      </c>
      <c r="U16" s="48">
        <f t="shared" ca="1" si="0"/>
        <v>188.28954423592495</v>
      </c>
      <c r="V16" s="48">
        <f t="shared" ca="1" si="0"/>
        <v>188.17158176943701</v>
      </c>
      <c r="W16" s="48">
        <f t="shared" ca="1" si="0"/>
        <v>187.18498659517428</v>
      </c>
      <c r="X16" s="48">
        <f t="shared" ca="1" si="0"/>
        <v>187.07774798927613</v>
      </c>
      <c r="Y16" s="48">
        <f t="shared" ca="1" si="0"/>
        <v>186.11260053619304</v>
      </c>
      <c r="Z16" s="48">
        <f t="shared" ca="1" si="0"/>
        <v>186.5201072386059</v>
      </c>
      <c r="AA16" s="48">
        <f t="shared" ca="1" si="0"/>
        <v>186.77747989276139</v>
      </c>
      <c r="AB16" s="48">
        <f t="shared" ca="1" si="0"/>
        <v>187.07327971403038</v>
      </c>
      <c r="AC16" s="48">
        <f t="shared" ca="1" si="1"/>
        <v>374.14655942806075</v>
      </c>
      <c r="AD16" s="50">
        <f t="shared" ca="1" si="2"/>
        <v>1.473220447080247</v>
      </c>
      <c r="AE16" s="52">
        <f t="shared" ca="1" si="4"/>
        <v>-8.5912703147780723E-4</v>
      </c>
    </row>
    <row r="17" spans="1:31">
      <c r="A17" s="47">
        <v>2014</v>
      </c>
      <c r="B17" s="48">
        <v>175.58</v>
      </c>
      <c r="C17" s="48">
        <v>175.47</v>
      </c>
      <c r="D17" s="48">
        <v>175.34</v>
      </c>
      <c r="E17" s="48">
        <v>176.37</v>
      </c>
      <c r="F17" s="48">
        <v>180.58</v>
      </c>
      <c r="G17" s="48">
        <v>184.8</v>
      </c>
      <c r="H17" s="48">
        <v>189.53</v>
      </c>
      <c r="I17" s="48">
        <v>192.58</v>
      </c>
      <c r="J17" s="48">
        <v>191.07</v>
      </c>
      <c r="K17" s="48">
        <v>193.1</v>
      </c>
      <c r="L17" s="48">
        <v>191.83</v>
      </c>
      <c r="M17" s="48">
        <v>190.42</v>
      </c>
      <c r="N17" s="48">
        <f t="shared" si="3"/>
        <v>184.72249999999997</v>
      </c>
      <c r="O17" s="49">
        <v>3.73</v>
      </c>
      <c r="P17" s="48">
        <f t="shared" ca="1" si="0"/>
        <v>188.28954423592495</v>
      </c>
      <c r="Q17" s="48">
        <f t="shared" ca="1" si="0"/>
        <v>188.17158176943701</v>
      </c>
      <c r="R17" s="48">
        <f t="shared" ca="1" si="0"/>
        <v>188.03217158176946</v>
      </c>
      <c r="S17" s="48">
        <f t="shared" ca="1" si="0"/>
        <v>189.13672922252013</v>
      </c>
      <c r="T17" s="48">
        <f t="shared" ca="1" si="0"/>
        <v>193.65147453083111</v>
      </c>
      <c r="U17" s="48">
        <f t="shared" ca="1" si="0"/>
        <v>198.17694369973194</v>
      </c>
      <c r="V17" s="48">
        <f t="shared" ca="1" si="0"/>
        <v>203.24932975871315</v>
      </c>
      <c r="W17" s="48">
        <f t="shared" ca="1" si="0"/>
        <v>206.52010723860593</v>
      </c>
      <c r="X17" s="48">
        <f t="shared" ca="1" si="0"/>
        <v>204.90080428954423</v>
      </c>
      <c r="Y17" s="48">
        <f t="shared" ca="1" si="0"/>
        <v>207.07774798927613</v>
      </c>
      <c r="Z17" s="48">
        <f t="shared" ca="1" si="0"/>
        <v>205.71581769437</v>
      </c>
      <c r="AA17" s="48">
        <f t="shared" ca="1" si="0"/>
        <v>204.20375335120644</v>
      </c>
      <c r="AB17" s="48">
        <f t="shared" ca="1" si="0"/>
        <v>198.09383378016082</v>
      </c>
      <c r="AC17" s="48">
        <f t="shared" ca="1" si="1"/>
        <v>396.18766756032164</v>
      </c>
      <c r="AD17" s="50">
        <f t="shared" ca="1" si="2"/>
        <v>1.5600083924949821</v>
      </c>
      <c r="AE17" s="52">
        <f t="shared" ca="1" si="4"/>
        <v>5.8910358993956954E-2</v>
      </c>
    </row>
    <row r="18" spans="1:31">
      <c r="A18" s="47">
        <v>2015</v>
      </c>
      <c r="B18" s="48">
        <v>190.66</v>
      </c>
      <c r="C18" s="48">
        <v>193.61</v>
      </c>
      <c r="D18" s="48">
        <v>196.56</v>
      </c>
      <c r="E18" s="48">
        <v>200.26</v>
      </c>
      <c r="F18" s="48">
        <v>200.91</v>
      </c>
      <c r="G18" s="48">
        <v>203.59</v>
      </c>
      <c r="H18" s="48">
        <v>205.27</v>
      </c>
      <c r="I18" s="48">
        <v>205.89</v>
      </c>
      <c r="J18" s="48">
        <v>204.1</v>
      </c>
      <c r="K18" s="48">
        <v>203.45</v>
      </c>
      <c r="L18" s="48">
        <v>202.18</v>
      </c>
      <c r="M18" s="48">
        <v>203.86</v>
      </c>
      <c r="N18" s="48">
        <f t="shared" si="3"/>
        <v>200.86166666666668</v>
      </c>
      <c r="O18" s="49">
        <v>3.73</v>
      </c>
      <c r="P18" s="48">
        <f t="shared" ca="1" si="0"/>
        <v>204.46112600536193</v>
      </c>
      <c r="Q18" s="48">
        <f t="shared" ca="1" si="0"/>
        <v>207.6246648793566</v>
      </c>
      <c r="R18" s="48">
        <f t="shared" ca="1" si="0"/>
        <v>210.78820375335121</v>
      </c>
      <c r="S18" s="48">
        <f t="shared" ca="1" si="0"/>
        <v>214.75603217158178</v>
      </c>
      <c r="T18" s="48">
        <f t="shared" ca="1" si="0"/>
        <v>215.45308310991959</v>
      </c>
      <c r="U18" s="48">
        <f t="shared" ca="1" si="0"/>
        <v>218.32707774798928</v>
      </c>
      <c r="V18" s="48">
        <f t="shared" ca="1" si="0"/>
        <v>220.12868632707776</v>
      </c>
      <c r="W18" s="48">
        <f t="shared" ca="1" si="0"/>
        <v>220.79356568364611</v>
      </c>
      <c r="X18" s="48">
        <f t="shared" ca="1" si="0"/>
        <v>218.87399463806972</v>
      </c>
      <c r="Y18" s="48">
        <f t="shared" ca="1" si="0"/>
        <v>218.17694369973191</v>
      </c>
      <c r="Z18" s="48">
        <f t="shared" ca="1" si="0"/>
        <v>216.81501340482575</v>
      </c>
      <c r="AA18" s="48">
        <f t="shared" ca="1" si="0"/>
        <v>218.61662198391423</v>
      </c>
      <c r="AB18" s="48">
        <f t="shared" ca="1" si="0"/>
        <v>215.40125111706882</v>
      </c>
      <c r="AC18" s="48">
        <f t="shared" ca="1" si="1"/>
        <v>430.80250223413765</v>
      </c>
      <c r="AD18" s="50">
        <f t="shared" ca="1" si="2"/>
        <v>1.6963060034945914</v>
      </c>
      <c r="AE18" s="52">
        <f t="shared" ca="1" si="4"/>
        <v>8.736979342888225E-2</v>
      </c>
    </row>
    <row r="19" spans="1:31">
      <c r="A19" s="47">
        <v>2016</v>
      </c>
      <c r="B19" s="48">
        <v>206.54</v>
      </c>
      <c r="C19" s="48">
        <v>205.13</v>
      </c>
      <c r="D19" s="48">
        <v>201.53</v>
      </c>
      <c r="E19" s="48">
        <v>199.7</v>
      </c>
      <c r="F19" s="48">
        <v>201.55</v>
      </c>
      <c r="G19" s="48">
        <v>198.83</v>
      </c>
      <c r="H19" s="48">
        <v>200.45</v>
      </c>
      <c r="I19" s="48">
        <v>199.21</v>
      </c>
      <c r="J19" s="48">
        <v>198.63</v>
      </c>
      <c r="K19" s="48">
        <v>196.65</v>
      </c>
      <c r="L19" s="48">
        <v>196.97</v>
      </c>
      <c r="M19" s="48">
        <v>194.58</v>
      </c>
      <c r="N19" s="48">
        <f t="shared" si="3"/>
        <v>199.98083333333329</v>
      </c>
      <c r="O19" s="49">
        <v>3.73</v>
      </c>
      <c r="P19" s="48">
        <f t="shared" ca="1" si="0"/>
        <v>221.49061662198392</v>
      </c>
      <c r="Q19" s="48">
        <f t="shared" ca="1" si="0"/>
        <v>219.97855227882039</v>
      </c>
      <c r="R19" s="48">
        <f t="shared" ca="1" si="0"/>
        <v>216.11796246648794</v>
      </c>
      <c r="S19" s="48">
        <f t="shared" ca="1" si="0"/>
        <v>214.15549597855227</v>
      </c>
      <c r="T19" s="48">
        <f t="shared" ca="1" si="0"/>
        <v>216.13941018766758</v>
      </c>
      <c r="U19" s="48">
        <f t="shared" ca="1" si="0"/>
        <v>213.22252010723864</v>
      </c>
      <c r="V19" s="48">
        <f t="shared" ca="1" si="0"/>
        <v>214.9597855227882</v>
      </c>
      <c r="W19" s="48">
        <f t="shared" ca="1" si="0"/>
        <v>213.6300268096515</v>
      </c>
      <c r="X19" s="48">
        <f t="shared" ca="1" si="0"/>
        <v>213.00804289544237</v>
      </c>
      <c r="Y19" s="48">
        <f t="shared" ca="1" si="0"/>
        <v>210.88471849865954</v>
      </c>
      <c r="Z19" s="48">
        <f t="shared" ca="1" si="0"/>
        <v>211.22788203753353</v>
      </c>
      <c r="AA19" s="48">
        <f t="shared" ca="1" si="0"/>
        <v>208.66487935656838</v>
      </c>
      <c r="AB19" s="48">
        <f t="shared" ca="1" si="0"/>
        <v>214.45665773011615</v>
      </c>
      <c r="AC19" s="48">
        <f t="shared" ca="1" si="1"/>
        <v>428.9133154602323</v>
      </c>
      <c r="AD19" s="50">
        <f t="shared" ca="1" si="2"/>
        <v>1.6888672378196499</v>
      </c>
      <c r="AE19" s="52">
        <f t="shared" ca="1" si="4"/>
        <v>-4.3852734468997736E-3</v>
      </c>
    </row>
    <row r="20" spans="1:31">
      <c r="A20" s="47">
        <v>2017</v>
      </c>
      <c r="B20" s="48">
        <v>194.57</v>
      </c>
      <c r="C20" s="48">
        <v>196.69</v>
      </c>
      <c r="D20" s="48">
        <v>194.75</v>
      </c>
      <c r="E20" s="48">
        <v>198.2</v>
      </c>
      <c r="F20" s="48">
        <v>195.2</v>
      </c>
      <c r="G20" s="48">
        <v>198.45</v>
      </c>
      <c r="H20" s="48">
        <v>203.51</v>
      </c>
      <c r="I20" s="48">
        <v>199.2</v>
      </c>
      <c r="J20" s="48">
        <v>196.87</v>
      </c>
      <c r="K20" s="48">
        <v>197.79</v>
      </c>
      <c r="L20" s="48">
        <v>199.77</v>
      </c>
      <c r="M20" s="48">
        <v>200.39</v>
      </c>
      <c r="N20" s="48">
        <f t="shared" si="3"/>
        <v>197.94916666666666</v>
      </c>
      <c r="O20" s="49">
        <v>3.73</v>
      </c>
      <c r="P20" s="48">
        <f t="shared" ca="1" si="0"/>
        <v>208.65415549597856</v>
      </c>
      <c r="Q20" s="48">
        <f t="shared" ca="1" si="0"/>
        <v>210.92761394101876</v>
      </c>
      <c r="R20" s="48">
        <f t="shared" ca="1" si="0"/>
        <v>208.84718498659518</v>
      </c>
      <c r="S20" s="48">
        <f t="shared" ca="1" si="0"/>
        <v>212.54691689008044</v>
      </c>
      <c r="T20" s="48">
        <f t="shared" ca="1" si="0"/>
        <v>209.32975871313673</v>
      </c>
      <c r="U20" s="48">
        <f t="shared" ca="1" si="0"/>
        <v>212.81501340482575</v>
      </c>
      <c r="V20" s="48">
        <f t="shared" ca="1" si="0"/>
        <v>218.24128686327077</v>
      </c>
      <c r="W20" s="48">
        <f t="shared" ca="1" si="0"/>
        <v>213.61930294906165</v>
      </c>
      <c r="X20" s="48">
        <f t="shared" ca="1" si="0"/>
        <v>211.12064343163541</v>
      </c>
      <c r="Y20" s="48">
        <f t="shared" ca="1" si="0"/>
        <v>212.10723860589812</v>
      </c>
      <c r="Z20" s="48">
        <f t="shared" ca="1" si="0"/>
        <v>214.23056300268098</v>
      </c>
      <c r="AA20" s="48">
        <f t="shared" ca="1" si="0"/>
        <v>214.89544235924933</v>
      </c>
      <c r="AB20" s="48">
        <f t="shared" ca="1" si="0"/>
        <v>212.27792672028596</v>
      </c>
      <c r="AC20" s="48">
        <f t="shared" ca="1" si="1"/>
        <v>424.55585344057192</v>
      </c>
      <c r="AD20" s="50">
        <f t="shared" ca="1" si="2"/>
        <v>1.6717095171805709</v>
      </c>
      <c r="AE20" s="52">
        <f t="shared" ca="1" si="4"/>
        <v>-1.015930693358099E-2</v>
      </c>
    </row>
    <row r="21" spans="1:31">
      <c r="A21" s="47">
        <v>2018</v>
      </c>
      <c r="B21" s="48">
        <v>200.19</v>
      </c>
      <c r="C21" s="48">
        <v>197.5</v>
      </c>
      <c r="D21" s="48">
        <v>196.53</v>
      </c>
      <c r="E21" s="48">
        <v>197.15</v>
      </c>
      <c r="F21" s="48">
        <v>196.57</v>
      </c>
      <c r="G21" s="48">
        <v>198.76</v>
      </c>
      <c r="H21" s="48">
        <v>200.76</v>
      </c>
      <c r="I21" s="48">
        <v>199.73</v>
      </c>
      <c r="J21" s="48">
        <v>199.36</v>
      </c>
      <c r="K21" s="48">
        <v>199.74</v>
      </c>
      <c r="L21" s="48">
        <v>202.9</v>
      </c>
      <c r="M21" s="48">
        <v>200.86</v>
      </c>
      <c r="N21" s="48">
        <f t="shared" si="3"/>
        <v>199.17083333333335</v>
      </c>
      <c r="O21" s="49">
        <v>3.73</v>
      </c>
      <c r="P21" s="48">
        <f t="shared" ca="1" si="0"/>
        <v>214.68096514745309</v>
      </c>
      <c r="Q21" s="48">
        <f t="shared" ca="1" si="0"/>
        <v>211.79624664879358</v>
      </c>
      <c r="R21" s="48">
        <f t="shared" ca="1" si="0"/>
        <v>210.75603217158178</v>
      </c>
      <c r="S21" s="48">
        <f t="shared" ca="1" si="0"/>
        <v>211.42091152815016</v>
      </c>
      <c r="T21" s="48">
        <f t="shared" ca="1" si="0"/>
        <v>210.79892761394103</v>
      </c>
      <c r="U21" s="48">
        <f t="shared" ca="1" si="0"/>
        <v>213.14745308310992</v>
      </c>
      <c r="V21" s="48">
        <f t="shared" ca="1" si="0"/>
        <v>215.2922252010724</v>
      </c>
      <c r="W21" s="48">
        <f t="shared" ca="1" si="0"/>
        <v>214.18766756032173</v>
      </c>
      <c r="X21" s="48">
        <f t="shared" ca="1" si="0"/>
        <v>213.79088471849869</v>
      </c>
      <c r="Y21" s="48">
        <f t="shared" ca="1" si="0"/>
        <v>214.19839142091155</v>
      </c>
      <c r="Z21" s="48">
        <f t="shared" ca="1" si="0"/>
        <v>217.58713136729224</v>
      </c>
      <c r="AA21" s="48">
        <f t="shared" ca="1" si="0"/>
        <v>215.39946380697054</v>
      </c>
      <c r="AB21" s="48">
        <f t="shared" ca="1" si="0"/>
        <v>213.58802502234141</v>
      </c>
      <c r="AC21" s="48">
        <f t="shared" ca="1" si="1"/>
        <v>427.17605004468282</v>
      </c>
      <c r="AD21" s="50">
        <f t="shared" ca="1" si="2"/>
        <v>1.6820266699520601</v>
      </c>
      <c r="AE21" s="52">
        <f t="shared" ca="1" si="4"/>
        <v>6.1716181342854268E-3</v>
      </c>
    </row>
    <row r="22" spans="1:31">
      <c r="A22" s="47">
        <v>2019</v>
      </c>
      <c r="B22" s="48">
        <v>200.96</v>
      </c>
      <c r="C22" s="48">
        <v>200.58</v>
      </c>
      <c r="D22" s="48">
        <v>200.19</v>
      </c>
      <c r="E22" s="48">
        <v>200.53</v>
      </c>
      <c r="F22" s="48">
        <v>199.84</v>
      </c>
      <c r="G22" s="48">
        <v>202.37</v>
      </c>
      <c r="H22" s="48">
        <v>200.68</v>
      </c>
      <c r="I22" s="48">
        <v>199.49</v>
      </c>
      <c r="J22" s="48">
        <v>198.54</v>
      </c>
      <c r="K22" s="48">
        <v>198.14</v>
      </c>
      <c r="L22" s="48">
        <v>199.63</v>
      </c>
      <c r="M22" s="48">
        <v>199.3</v>
      </c>
      <c r="N22" s="48">
        <f t="shared" si="3"/>
        <v>200.02083333333337</v>
      </c>
      <c r="O22" s="49">
        <v>3.73</v>
      </c>
      <c r="P22" s="48">
        <f t="shared" ca="1" si="0"/>
        <v>215.50670241286866</v>
      </c>
      <c r="Q22" s="48">
        <f t="shared" ca="1" si="0"/>
        <v>215.09919571045577</v>
      </c>
      <c r="R22" s="48">
        <f t="shared" ca="1" si="0"/>
        <v>214.68096514745309</v>
      </c>
      <c r="S22" s="48">
        <f t="shared" ca="1" si="0"/>
        <v>215.0455764075067</v>
      </c>
      <c r="T22" s="48">
        <f t="shared" ca="1" si="0"/>
        <v>214.30563002680967</v>
      </c>
      <c r="U22" s="48">
        <f t="shared" ca="1" si="0"/>
        <v>217.01876675603219</v>
      </c>
      <c r="V22" s="48">
        <f t="shared" ca="1" si="0"/>
        <v>215.20643431635389</v>
      </c>
      <c r="W22" s="48">
        <f t="shared" ca="1" si="0"/>
        <v>213.93029490616624</v>
      </c>
      <c r="X22" s="48">
        <f t="shared" ca="1" si="0"/>
        <v>212.91152815013405</v>
      </c>
      <c r="Y22" s="48">
        <f t="shared" ca="1" si="0"/>
        <v>212.48257372654155</v>
      </c>
      <c r="Z22" s="48">
        <f t="shared" ca="1" si="0"/>
        <v>214.08042895442361</v>
      </c>
      <c r="AA22" s="48">
        <f t="shared" ca="1" si="0"/>
        <v>213.72654155495979</v>
      </c>
      <c r="AB22" s="48">
        <f t="shared" ca="1" si="0"/>
        <v>214.49955317247549</v>
      </c>
      <c r="AC22" s="48">
        <f t="shared" ca="1" si="1"/>
        <v>428.99910634495097</v>
      </c>
      <c r="AD22" s="50">
        <f t="shared" ca="1" si="2"/>
        <v>1.6892050436402724</v>
      </c>
      <c r="AE22" s="52">
        <f t="shared" ca="1" si="4"/>
        <v>4.2676931444950716E-3</v>
      </c>
    </row>
    <row r="23" spans="1:31">
      <c r="A23" s="47">
        <v>2020</v>
      </c>
      <c r="B23" s="48">
        <v>200.41</v>
      </c>
      <c r="C23" s="48">
        <v>199.24</v>
      </c>
      <c r="D23" s="48">
        <v>198.9</v>
      </c>
      <c r="E23" s="48">
        <v>201.26</v>
      </c>
      <c r="F23" s="48">
        <v>209.83</v>
      </c>
      <c r="G23" s="48">
        <v>211.44</v>
      </c>
      <c r="H23" s="48">
        <v>209.33</v>
      </c>
      <c r="I23" s="48">
        <v>203.72</v>
      </c>
      <c r="J23" s="48">
        <v>200.65</v>
      </c>
      <c r="K23" s="48">
        <v>197.69</v>
      </c>
      <c r="L23" s="48">
        <v>200.54</v>
      </c>
      <c r="M23" s="48">
        <v>198.14</v>
      </c>
      <c r="N23" s="48">
        <f t="shared" si="3"/>
        <v>202.59583333333333</v>
      </c>
      <c r="O23" s="49">
        <v>3.73</v>
      </c>
      <c r="P23" s="48">
        <f t="shared" ca="1" si="0"/>
        <v>214.91689008042897</v>
      </c>
      <c r="Q23" s="48">
        <f t="shared" ca="1" si="0"/>
        <v>213.66219839142093</v>
      </c>
      <c r="R23" s="48">
        <f t="shared" ca="1" si="0"/>
        <v>213.29758713136729</v>
      </c>
      <c r="S23" s="48">
        <f t="shared" ca="1" si="0"/>
        <v>215.82841823056302</v>
      </c>
      <c r="T23" s="48">
        <f t="shared" ca="1" si="0"/>
        <v>225.01876675603219</v>
      </c>
      <c r="U23" s="48">
        <f t="shared" ca="1" si="0"/>
        <v>226.74530831099196</v>
      </c>
      <c r="V23" s="48">
        <f t="shared" ca="1" si="0"/>
        <v>224.48257372654157</v>
      </c>
      <c r="W23" s="48">
        <f t="shared" ca="1" si="0"/>
        <v>218.46648793565686</v>
      </c>
      <c r="X23" s="48">
        <f t="shared" ca="1" si="0"/>
        <v>215.17426273458446</v>
      </c>
      <c r="Y23" s="48">
        <f t="shared" ca="1" si="0"/>
        <v>212</v>
      </c>
      <c r="Z23" s="48">
        <f t="shared" ca="1" si="0"/>
        <v>215.05630026809652</v>
      </c>
      <c r="AA23" s="48">
        <f t="shared" ca="1" si="0"/>
        <v>212.48257372654155</v>
      </c>
      <c r="AB23" s="48">
        <f t="shared" ca="1" si="0"/>
        <v>217.26094727435211</v>
      </c>
      <c r="AC23" s="48">
        <f t="shared" ca="1" si="1"/>
        <v>434.52189454870421</v>
      </c>
      <c r="AD23" s="50">
        <f t="shared" ca="1" si="2"/>
        <v>1.7109512933427964</v>
      </c>
      <c r="AE23" s="52">
        <f t="shared" ca="1" si="4"/>
        <v>1.2873658993854535E-2</v>
      </c>
    </row>
    <row r="24" spans="1:31">
      <c r="A24" s="47">
        <v>2021</v>
      </c>
      <c r="B24" s="48">
        <v>199.24</v>
      </c>
      <c r="C24" s="48">
        <v>200.41</v>
      </c>
      <c r="D24" s="48">
        <v>201.31</v>
      </c>
      <c r="E24" s="48">
        <v>200.13</v>
      </c>
      <c r="F24" s="48">
        <v>201.04</v>
      </c>
      <c r="G24" s="48">
        <v>203.72</v>
      </c>
      <c r="H24" s="48">
        <v>202.7</v>
      </c>
      <c r="I24" s="48">
        <v>204.75</v>
      </c>
      <c r="J24" s="48">
        <v>205.43</v>
      </c>
      <c r="K24" s="48">
        <v>212.55</v>
      </c>
      <c r="L24" s="48">
        <v>214.14</v>
      </c>
      <c r="M24" s="48">
        <v>211.81</v>
      </c>
      <c r="N24" s="48">
        <f t="shared" si="3"/>
        <v>204.76916666666668</v>
      </c>
      <c r="O24" s="49">
        <v>3.73</v>
      </c>
      <c r="P24" s="48">
        <f t="shared" ca="1" si="0"/>
        <v>213.66219839142093</v>
      </c>
      <c r="Q24" s="48">
        <f t="shared" ca="1" si="0"/>
        <v>214.91689008042897</v>
      </c>
      <c r="R24" s="48">
        <f t="shared" ca="1" si="0"/>
        <v>215.88203753351209</v>
      </c>
      <c r="S24" s="48">
        <f t="shared" ca="1" si="0"/>
        <v>214.6166219839142</v>
      </c>
      <c r="T24" s="48">
        <f t="shared" ca="1" si="0"/>
        <v>215.59249329758714</v>
      </c>
      <c r="U24" s="48">
        <f t="shared" ca="1" si="0"/>
        <v>218.46648793565686</v>
      </c>
      <c r="V24" s="48">
        <f t="shared" ca="1" si="0"/>
        <v>217.37265415549598</v>
      </c>
      <c r="W24" s="48">
        <f t="shared" ca="1" si="0"/>
        <v>219.57104557640753</v>
      </c>
      <c r="X24" s="48">
        <f t="shared" ref="X24:AB25" ca="1" si="5">J24*(4/$P24)</f>
        <v>220.30026809651477</v>
      </c>
      <c r="Y24" s="48">
        <f t="shared" ca="1" si="5"/>
        <v>227.93565683646113</v>
      </c>
      <c r="Z24" s="48">
        <f t="shared" ca="1" si="5"/>
        <v>229.64075067024129</v>
      </c>
      <c r="AA24" s="48">
        <f t="shared" ca="1" si="5"/>
        <v>227.14209115281503</v>
      </c>
      <c r="AB24" s="48">
        <f t="shared" ca="1" si="5"/>
        <v>219.591599642538</v>
      </c>
      <c r="AC24" s="48">
        <f t="shared" ca="1" si="1"/>
        <v>439.183199285076</v>
      </c>
      <c r="AD24" s="50">
        <f t="shared" ca="1" si="2"/>
        <v>1.7293054095965776</v>
      </c>
      <c r="AE24" s="52">
        <f t="shared" ca="1" si="4"/>
        <v>1.0727433519116505E-2</v>
      </c>
    </row>
    <row r="25" spans="1:31">
      <c r="A25" s="224">
        <v>2022</v>
      </c>
      <c r="B25" s="225">
        <v>213.43</v>
      </c>
      <c r="C25" s="225">
        <v>215.45</v>
      </c>
      <c r="D25" s="225">
        <v>220.95</v>
      </c>
      <c r="E25" s="225">
        <v>223.86</v>
      </c>
      <c r="F25" s="225">
        <v>227.39</v>
      </c>
      <c r="G25" s="225">
        <v>0</v>
      </c>
      <c r="H25" s="225">
        <v>0</v>
      </c>
      <c r="I25" s="225">
        <v>0</v>
      </c>
      <c r="J25" s="225">
        <v>0</v>
      </c>
      <c r="K25" s="225">
        <v>0</v>
      </c>
      <c r="L25" s="225">
        <v>0</v>
      </c>
      <c r="M25" s="225">
        <v>0</v>
      </c>
      <c r="N25" s="225">
        <f>AVERAGE(B25:F25)</f>
        <v>220.21599999999998</v>
      </c>
      <c r="O25" s="226">
        <v>3.73</v>
      </c>
      <c r="P25" s="225">
        <f t="shared" ref="P25:W25" ca="1" si="6">B25*(4/$P25)</f>
        <v>228.87935656836464</v>
      </c>
      <c r="Q25" s="225">
        <f t="shared" ca="1" si="6"/>
        <v>231.0455764075067</v>
      </c>
      <c r="R25" s="225">
        <f t="shared" ca="1" si="6"/>
        <v>236.94369973190348</v>
      </c>
      <c r="S25" s="225">
        <f t="shared" ca="1" si="6"/>
        <v>240.06434316353889</v>
      </c>
      <c r="T25" s="225">
        <f t="shared" ca="1" si="6"/>
        <v>243.84986595174263</v>
      </c>
      <c r="U25" s="225">
        <f t="shared" ca="1" si="6"/>
        <v>0</v>
      </c>
      <c r="V25" s="225">
        <f t="shared" ca="1" si="6"/>
        <v>0</v>
      </c>
      <c r="W25" s="225">
        <f t="shared" ca="1" si="6"/>
        <v>0</v>
      </c>
      <c r="X25" s="225">
        <f t="shared" ca="1" si="5"/>
        <v>0</v>
      </c>
      <c r="Y25" s="225">
        <f t="shared" ca="1" si="5"/>
        <v>0</v>
      </c>
      <c r="Z25" s="225">
        <f t="shared" ca="1" si="5"/>
        <v>0</v>
      </c>
      <c r="AA25" s="225">
        <f t="shared" ca="1" si="5"/>
        <v>0</v>
      </c>
      <c r="AB25" s="225">
        <f t="shared" ca="1" si="5"/>
        <v>236.15656836461125</v>
      </c>
      <c r="AC25" s="225">
        <f t="shared" ca="1" si="1"/>
        <v>472.31313672922249</v>
      </c>
      <c r="AD25" s="227">
        <f t="shared" ca="1" si="2"/>
        <v>1.8597561648509251</v>
      </c>
      <c r="AE25" s="228">
        <f t="shared" ca="1" si="4"/>
        <v>7.5435347932427829E-2</v>
      </c>
    </row>
    <row r="27" spans="1:31">
      <c r="A27" t="s">
        <v>550</v>
      </c>
    </row>
    <row r="28" spans="1:31">
      <c r="Q28" s="267" t="s">
        <v>551</v>
      </c>
      <c r="R28" s="268"/>
      <c r="S28" s="268"/>
      <c r="T28" s="268"/>
      <c r="U28" s="268"/>
      <c r="V28" s="268"/>
      <c r="W28" s="268"/>
      <c r="X28" s="268"/>
    </row>
    <row r="29" spans="1:31">
      <c r="Q29" s="268"/>
      <c r="R29" s="268"/>
      <c r="S29" s="268"/>
      <c r="T29" s="268"/>
      <c r="U29" s="268"/>
      <c r="V29" s="268"/>
      <c r="W29" s="268"/>
      <c r="X29" s="268"/>
    </row>
    <row r="30" spans="1:31">
      <c r="Q30" s="268"/>
      <c r="R30" s="268"/>
      <c r="S30" s="268"/>
      <c r="T30" s="268"/>
      <c r="U30" s="268"/>
      <c r="V30" s="268"/>
      <c r="W30" s="268"/>
      <c r="X30" s="268"/>
    </row>
    <row r="31" spans="1:31">
      <c r="Q31" s="268"/>
      <c r="R31" s="268"/>
      <c r="S31" s="268"/>
      <c r="T31" s="268"/>
      <c r="U31" s="268"/>
      <c r="V31" s="268"/>
      <c r="W31" s="268"/>
      <c r="X31" s="268"/>
    </row>
    <row r="32" spans="1:31">
      <c r="Q32" s="268"/>
      <c r="R32" s="268"/>
      <c r="S32" s="268"/>
      <c r="T32" s="268"/>
      <c r="U32" s="268"/>
      <c r="V32" s="268"/>
      <c r="W32" s="268"/>
      <c r="X32" s="268"/>
    </row>
    <row r="33" spans="17:24">
      <c r="Q33" s="268"/>
      <c r="R33" s="268"/>
      <c r="S33" s="268"/>
      <c r="T33" s="268"/>
      <c r="U33" s="268"/>
      <c r="V33" s="268"/>
      <c r="W33" s="268"/>
      <c r="X33" s="268"/>
    </row>
  </sheetData>
  <mergeCells count="2">
    <mergeCell ref="P3:AA3"/>
    <mergeCell ref="Q28:X33"/>
  </mergeCells>
  <hyperlinks>
    <hyperlink ref="X1" location="índice!A1" display="Volver al índice"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workbookViewId="0">
      <selection activeCell="M3" sqref="M3"/>
    </sheetView>
  </sheetViews>
  <sheetFormatPr defaultColWidth="11.42578125" defaultRowHeight="15"/>
  <sheetData>
    <row r="1" spans="1:17" ht="41.25" customHeight="1">
      <c r="A1" s="260" t="s">
        <v>552</v>
      </c>
      <c r="B1" s="260"/>
      <c r="C1" s="260"/>
      <c r="D1" s="260"/>
      <c r="E1" s="260"/>
      <c r="F1" s="260"/>
      <c r="G1" s="260"/>
      <c r="H1" s="260"/>
      <c r="I1" s="260"/>
      <c r="J1" s="260"/>
      <c r="K1" s="260"/>
      <c r="L1" s="260"/>
      <c r="M1" s="260"/>
      <c r="N1" s="260"/>
      <c r="O1" s="260"/>
      <c r="P1" s="45"/>
      <c r="Q1" s="45"/>
    </row>
    <row r="3" spans="1:17">
      <c r="M3" s="181" t="s">
        <v>83</v>
      </c>
    </row>
  </sheetData>
  <mergeCells count="1">
    <mergeCell ref="A1:O1"/>
  </mergeCells>
  <hyperlinks>
    <hyperlink ref="M3" location="índice!A1" display="Volver al índice"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2"/>
  <sheetViews>
    <sheetView workbookViewId="0">
      <selection activeCell="N1" sqref="N1"/>
    </sheetView>
  </sheetViews>
  <sheetFormatPr defaultColWidth="11.42578125" defaultRowHeight="15"/>
  <sheetData>
    <row r="1" spans="1:14" ht="18.75">
      <c r="A1" s="2" t="s">
        <v>553</v>
      </c>
      <c r="N1" s="181" t="s">
        <v>83</v>
      </c>
    </row>
    <row r="3" spans="1:14" ht="77.25" customHeight="1">
      <c r="A3" s="229" t="s">
        <v>554</v>
      </c>
      <c r="B3" s="230" t="s">
        <v>555</v>
      </c>
      <c r="C3" s="231" t="s">
        <v>556</v>
      </c>
      <c r="D3" s="231" t="s">
        <v>557</v>
      </c>
      <c r="E3" s="231" t="s">
        <v>558</v>
      </c>
    </row>
    <row r="4" spans="1:14">
      <c r="A4" s="24" t="s">
        <v>134</v>
      </c>
      <c r="B4" s="25">
        <v>18625</v>
      </c>
      <c r="C4" s="26">
        <v>2551</v>
      </c>
      <c r="D4" s="26">
        <v>21176</v>
      </c>
      <c r="E4" s="11">
        <f>C4/D4</f>
        <v>0.12046656592368719</v>
      </c>
    </row>
    <row r="5" spans="1:14">
      <c r="A5" s="24" t="s">
        <v>559</v>
      </c>
      <c r="B5" s="25">
        <v>1265</v>
      </c>
      <c r="C5" s="27">
        <v>126</v>
      </c>
      <c r="D5" s="26">
        <v>1391</v>
      </c>
      <c r="E5" s="11">
        <f t="shared" ref="E5:E11" si="0">C5/D5</f>
        <v>9.0582314881380299E-2</v>
      </c>
    </row>
    <row r="6" spans="1:14">
      <c r="A6" s="24" t="s">
        <v>560</v>
      </c>
      <c r="B6" s="28">
        <v>388</v>
      </c>
      <c r="C6" s="27">
        <v>160</v>
      </c>
      <c r="D6" s="27">
        <v>548</v>
      </c>
      <c r="E6" s="11">
        <f t="shared" si="0"/>
        <v>0.29197080291970801</v>
      </c>
    </row>
    <row r="7" spans="1:14">
      <c r="A7" s="24" t="s">
        <v>561</v>
      </c>
      <c r="B7" s="25">
        <v>4673</v>
      </c>
      <c r="C7" s="26">
        <v>2752</v>
      </c>
      <c r="D7" s="26">
        <v>7425</v>
      </c>
      <c r="E7" s="11">
        <f t="shared" si="0"/>
        <v>0.37063973063973066</v>
      </c>
    </row>
    <row r="8" spans="1:14">
      <c r="A8" s="24" t="s">
        <v>562</v>
      </c>
      <c r="B8" s="25">
        <v>1182</v>
      </c>
      <c r="C8" s="27">
        <v>1246</v>
      </c>
      <c r="D8" s="26">
        <v>2428</v>
      </c>
      <c r="E8" s="11">
        <f t="shared" si="0"/>
        <v>0.51317957166392092</v>
      </c>
    </row>
    <row r="9" spans="1:14">
      <c r="A9" s="24" t="s">
        <v>563</v>
      </c>
      <c r="B9" s="25">
        <v>15164</v>
      </c>
      <c r="C9" s="26">
        <v>14756</v>
      </c>
      <c r="D9" s="26">
        <v>29920</v>
      </c>
      <c r="E9" s="11">
        <f t="shared" si="0"/>
        <v>0.49318181818181817</v>
      </c>
    </row>
    <row r="10" spans="1:14">
      <c r="A10" s="24" t="s">
        <v>564</v>
      </c>
      <c r="B10" s="25">
        <v>16405</v>
      </c>
      <c r="C10" s="26">
        <v>12562</v>
      </c>
      <c r="D10" s="26">
        <v>28967</v>
      </c>
      <c r="E10" s="11">
        <f t="shared" si="0"/>
        <v>0.43366589567438812</v>
      </c>
    </row>
    <row r="11" spans="1:14">
      <c r="A11" s="232" t="s">
        <v>565</v>
      </c>
      <c r="B11" s="233">
        <v>57702</v>
      </c>
      <c r="C11" s="234">
        <v>34153</v>
      </c>
      <c r="D11" s="234">
        <v>91855</v>
      </c>
      <c r="E11" s="205">
        <f t="shared" si="0"/>
        <v>0.37181427249469273</v>
      </c>
    </row>
    <row r="12" spans="1:14">
      <c r="A12" t="s">
        <v>566</v>
      </c>
    </row>
  </sheetData>
  <hyperlinks>
    <hyperlink ref="N1" location="índice!A1" display="Volver al í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36"/>
  <sheetViews>
    <sheetView workbookViewId="0">
      <selection activeCell="P1" sqref="P1"/>
    </sheetView>
  </sheetViews>
  <sheetFormatPr defaultColWidth="11.42578125" defaultRowHeight="15"/>
  <sheetData>
    <row r="1" spans="1:16" ht="28.5" customHeight="1">
      <c r="A1" s="2" t="s">
        <v>567</v>
      </c>
      <c r="P1" s="181" t="s">
        <v>83</v>
      </c>
    </row>
    <row r="36" spans="1:1">
      <c r="A36" t="s">
        <v>566</v>
      </c>
    </row>
  </sheetData>
  <hyperlinks>
    <hyperlink ref="P1" location="índice!A1" display="Volver al índice"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95"/>
  <sheetViews>
    <sheetView workbookViewId="0">
      <selection activeCell="L1" sqref="L1"/>
    </sheetView>
  </sheetViews>
  <sheetFormatPr defaultColWidth="11.42578125" defaultRowHeight="15"/>
  <cols>
    <col min="3" max="3" width="27.85546875" customWidth="1"/>
    <col min="4" max="4" width="34" customWidth="1"/>
  </cols>
  <sheetData>
    <row r="1" spans="1:12" ht="18.75">
      <c r="A1" s="2" t="s">
        <v>568</v>
      </c>
      <c r="L1" s="181" t="s">
        <v>83</v>
      </c>
    </row>
    <row r="2" spans="1:12">
      <c r="A2" t="s">
        <v>566</v>
      </c>
    </row>
    <row r="3" spans="1:12">
      <c r="A3" s="239" t="s">
        <v>569</v>
      </c>
      <c r="B3" s="240" t="s">
        <v>570</v>
      </c>
      <c r="C3" s="240" t="s">
        <v>571</v>
      </c>
      <c r="D3" s="240" t="s">
        <v>572</v>
      </c>
      <c r="E3" s="240" t="s">
        <v>573</v>
      </c>
      <c r="F3" s="240" t="s">
        <v>555</v>
      </c>
      <c r="G3" s="240" t="s">
        <v>556</v>
      </c>
      <c r="H3" s="240" t="s">
        <v>557</v>
      </c>
    </row>
    <row r="4" spans="1:12">
      <c r="A4" s="1">
        <v>1</v>
      </c>
      <c r="B4" s="1" t="s">
        <v>574</v>
      </c>
      <c r="C4" s="21">
        <v>18530</v>
      </c>
      <c r="D4" t="s">
        <v>575</v>
      </c>
      <c r="E4" s="22" t="s">
        <v>576</v>
      </c>
      <c r="F4" s="22">
        <v>72</v>
      </c>
      <c r="G4" s="22">
        <v>5</v>
      </c>
      <c r="H4" s="22">
        <v>77</v>
      </c>
    </row>
    <row r="5" spans="1:12">
      <c r="A5" s="1">
        <v>2</v>
      </c>
      <c r="B5" s="1" t="s">
        <v>577</v>
      </c>
      <c r="C5" s="21">
        <v>28657</v>
      </c>
      <c r="D5" t="s">
        <v>578</v>
      </c>
      <c r="E5" s="22" t="s">
        <v>579</v>
      </c>
      <c r="F5" s="22" t="s">
        <v>580</v>
      </c>
      <c r="G5" s="22" t="s">
        <v>580</v>
      </c>
      <c r="H5" s="22" t="s">
        <v>580</v>
      </c>
    </row>
    <row r="6" spans="1:12">
      <c r="A6" s="1">
        <v>3</v>
      </c>
      <c r="B6" s="1" t="s">
        <v>577</v>
      </c>
      <c r="C6" s="21">
        <v>18537</v>
      </c>
      <c r="D6" t="s">
        <v>581</v>
      </c>
      <c r="E6" s="22" t="s">
        <v>579</v>
      </c>
      <c r="F6" s="22" t="s">
        <v>580</v>
      </c>
      <c r="G6" s="22" t="s">
        <v>580</v>
      </c>
      <c r="H6" s="22" t="s">
        <v>580</v>
      </c>
    </row>
    <row r="7" spans="1:12">
      <c r="A7" s="1">
        <v>4</v>
      </c>
      <c r="B7" s="1" t="s">
        <v>577</v>
      </c>
      <c r="C7" s="21">
        <v>18544</v>
      </c>
      <c r="D7" t="s">
        <v>582</v>
      </c>
      <c r="E7" s="22" t="s">
        <v>579</v>
      </c>
      <c r="F7" s="22" t="s">
        <v>580</v>
      </c>
      <c r="G7" s="22" t="s">
        <v>580</v>
      </c>
      <c r="H7" s="22" t="s">
        <v>580</v>
      </c>
    </row>
    <row r="8" spans="1:12">
      <c r="A8" s="1">
        <v>5</v>
      </c>
      <c r="B8" s="1" t="s">
        <v>577</v>
      </c>
      <c r="C8" s="21">
        <v>18545</v>
      </c>
      <c r="D8" t="s">
        <v>583</v>
      </c>
      <c r="E8" s="22" t="s">
        <v>584</v>
      </c>
      <c r="F8" s="22" t="s">
        <v>580</v>
      </c>
      <c r="G8" s="22" t="s">
        <v>580</v>
      </c>
      <c r="H8" s="22" t="s">
        <v>580</v>
      </c>
    </row>
    <row r="9" spans="1:12">
      <c r="A9" s="1">
        <v>6</v>
      </c>
      <c r="B9" s="1" t="s">
        <v>577</v>
      </c>
      <c r="C9" s="21">
        <v>18562</v>
      </c>
      <c r="D9" t="s">
        <v>585</v>
      </c>
      <c r="E9" s="22" t="s">
        <v>579</v>
      </c>
      <c r="F9" s="22" t="s">
        <v>580</v>
      </c>
      <c r="G9" s="22" t="s">
        <v>580</v>
      </c>
      <c r="H9" s="22" t="s">
        <v>580</v>
      </c>
    </row>
    <row r="10" spans="1:12">
      <c r="A10" s="1">
        <v>7</v>
      </c>
      <c r="B10" s="1" t="s">
        <v>574</v>
      </c>
      <c r="C10" s="21">
        <v>18565</v>
      </c>
      <c r="D10" t="s">
        <v>586</v>
      </c>
      <c r="E10" s="22" t="s">
        <v>576</v>
      </c>
      <c r="F10" s="22">
        <v>32</v>
      </c>
      <c r="G10" s="22">
        <v>185</v>
      </c>
      <c r="H10" s="22">
        <v>217</v>
      </c>
    </row>
    <row r="11" spans="1:12">
      <c r="A11" s="1">
        <v>8</v>
      </c>
      <c r="B11" s="1" t="s">
        <v>574</v>
      </c>
      <c r="C11" s="21">
        <v>18572</v>
      </c>
      <c r="D11" t="s">
        <v>587</v>
      </c>
      <c r="E11" s="22" t="s">
        <v>576</v>
      </c>
      <c r="F11" s="22">
        <v>1572</v>
      </c>
      <c r="G11" s="22">
        <v>95</v>
      </c>
      <c r="H11" s="22">
        <v>1667</v>
      </c>
    </row>
    <row r="12" spans="1:12">
      <c r="A12" s="1">
        <v>9</v>
      </c>
      <c r="B12" s="1" t="s">
        <v>577</v>
      </c>
      <c r="C12" s="21">
        <v>18551</v>
      </c>
      <c r="D12" t="s">
        <v>588</v>
      </c>
      <c r="E12" s="22" t="s">
        <v>576</v>
      </c>
      <c r="F12" s="22">
        <v>112</v>
      </c>
      <c r="G12" s="22">
        <v>269</v>
      </c>
      <c r="H12" s="22">
        <v>381</v>
      </c>
    </row>
    <row r="13" spans="1:12">
      <c r="A13" s="1">
        <v>10</v>
      </c>
      <c r="B13" s="1" t="s">
        <v>577</v>
      </c>
      <c r="C13" s="21">
        <v>18558</v>
      </c>
      <c r="D13" t="s">
        <v>589</v>
      </c>
      <c r="E13" s="22" t="s">
        <v>576</v>
      </c>
      <c r="F13" s="22" t="s">
        <v>580</v>
      </c>
      <c r="G13" s="22" t="s">
        <v>580</v>
      </c>
      <c r="H13" s="22" t="s">
        <v>580</v>
      </c>
    </row>
    <row r="14" spans="1:12">
      <c r="A14" s="1">
        <v>11</v>
      </c>
      <c r="B14" s="1" t="s">
        <v>574</v>
      </c>
      <c r="C14" s="21">
        <v>18586</v>
      </c>
      <c r="D14" t="s">
        <v>590</v>
      </c>
      <c r="E14" s="22" t="s">
        <v>576</v>
      </c>
      <c r="F14" s="22">
        <v>56</v>
      </c>
      <c r="G14" s="22">
        <v>7</v>
      </c>
      <c r="H14" s="22">
        <v>63</v>
      </c>
    </row>
    <row r="15" spans="1:12">
      <c r="A15" s="1">
        <v>12</v>
      </c>
      <c r="B15" s="1" t="s">
        <v>574</v>
      </c>
      <c r="C15" s="21">
        <v>18588</v>
      </c>
      <c r="D15" t="s">
        <v>591</v>
      </c>
      <c r="E15" s="22" t="s">
        <v>576</v>
      </c>
      <c r="F15" s="22">
        <v>96</v>
      </c>
      <c r="G15" s="22">
        <v>7</v>
      </c>
      <c r="H15" s="22">
        <v>103</v>
      </c>
    </row>
    <row r="16" spans="1:12">
      <c r="A16" s="1">
        <v>13</v>
      </c>
      <c r="B16" s="1" t="s">
        <v>577</v>
      </c>
      <c r="C16" s="21">
        <v>33446</v>
      </c>
      <c r="D16" t="s">
        <v>592</v>
      </c>
      <c r="E16" s="22" t="s">
        <v>576</v>
      </c>
      <c r="F16" s="22">
        <v>400</v>
      </c>
      <c r="G16" s="22">
        <v>37</v>
      </c>
      <c r="H16" s="22">
        <v>437</v>
      </c>
    </row>
    <row r="17" spans="1:8">
      <c r="A17" s="1">
        <v>14</v>
      </c>
      <c r="B17" s="1" t="s">
        <v>577</v>
      </c>
      <c r="C17" s="21" t="s">
        <v>593</v>
      </c>
      <c r="D17" t="s">
        <v>594</v>
      </c>
      <c r="E17" s="22" t="s">
        <v>576</v>
      </c>
      <c r="F17" s="22" t="s">
        <v>580</v>
      </c>
      <c r="G17" s="22" t="s">
        <v>580</v>
      </c>
      <c r="H17" s="22" t="s">
        <v>580</v>
      </c>
    </row>
    <row r="18" spans="1:8">
      <c r="A18" s="1">
        <v>15</v>
      </c>
      <c r="B18" s="1" t="s">
        <v>577</v>
      </c>
      <c r="C18" s="21">
        <v>18613</v>
      </c>
      <c r="D18" t="s">
        <v>595</v>
      </c>
      <c r="E18" s="22" t="s">
        <v>579</v>
      </c>
      <c r="F18" s="22" t="s">
        <v>580</v>
      </c>
      <c r="G18" s="22" t="s">
        <v>580</v>
      </c>
      <c r="H18" s="22" t="s">
        <v>580</v>
      </c>
    </row>
    <row r="19" spans="1:8">
      <c r="A19" s="1">
        <v>16</v>
      </c>
      <c r="B19" s="1" t="s">
        <v>574</v>
      </c>
      <c r="C19" s="21">
        <v>18614</v>
      </c>
      <c r="D19" t="s">
        <v>596</v>
      </c>
      <c r="E19" s="22" t="s">
        <v>576</v>
      </c>
      <c r="F19" s="22">
        <v>58</v>
      </c>
      <c r="G19" s="22">
        <v>0</v>
      </c>
      <c r="H19" s="22">
        <v>58</v>
      </c>
    </row>
    <row r="20" spans="1:8">
      <c r="A20" s="1">
        <v>17</v>
      </c>
      <c r="B20" s="1" t="s">
        <v>574</v>
      </c>
      <c r="C20" s="21">
        <v>18614</v>
      </c>
      <c r="D20" t="s">
        <v>597</v>
      </c>
      <c r="E20" s="22" t="s">
        <v>576</v>
      </c>
      <c r="F20" s="22">
        <v>34</v>
      </c>
      <c r="G20" s="22">
        <v>14</v>
      </c>
      <c r="H20" s="22">
        <v>48</v>
      </c>
    </row>
    <row r="21" spans="1:8">
      <c r="A21" s="1">
        <v>18</v>
      </c>
      <c r="B21" s="1" t="s">
        <v>577</v>
      </c>
      <c r="C21" s="21">
        <v>18684</v>
      </c>
      <c r="D21" t="s">
        <v>598</v>
      </c>
      <c r="E21" s="22" t="s">
        <v>579</v>
      </c>
      <c r="F21" s="22" t="s">
        <v>580</v>
      </c>
      <c r="G21" s="22" t="s">
        <v>580</v>
      </c>
      <c r="H21" s="22" t="s">
        <v>580</v>
      </c>
    </row>
    <row r="22" spans="1:8">
      <c r="A22" s="1">
        <v>19</v>
      </c>
      <c r="B22" s="1" t="s">
        <v>577</v>
      </c>
      <c r="C22" s="21">
        <v>30402</v>
      </c>
      <c r="D22" t="s">
        <v>599</v>
      </c>
      <c r="E22" s="22" t="s">
        <v>579</v>
      </c>
      <c r="F22" s="22" t="s">
        <v>580</v>
      </c>
      <c r="G22" s="22" t="s">
        <v>580</v>
      </c>
      <c r="H22" s="22" t="s">
        <v>580</v>
      </c>
    </row>
    <row r="23" spans="1:8">
      <c r="A23" s="1">
        <v>20</v>
      </c>
      <c r="B23" s="1" t="s">
        <v>577</v>
      </c>
      <c r="C23" s="21">
        <v>18684</v>
      </c>
      <c r="D23" t="s">
        <v>600</v>
      </c>
      <c r="E23" s="22" t="s">
        <v>576</v>
      </c>
      <c r="F23" s="22" t="s">
        <v>580</v>
      </c>
      <c r="G23" s="22" t="s">
        <v>580</v>
      </c>
      <c r="H23" s="22" t="s">
        <v>580</v>
      </c>
    </row>
    <row r="24" spans="1:8">
      <c r="A24" s="1">
        <v>21</v>
      </c>
      <c r="B24" s="1" t="s">
        <v>574</v>
      </c>
      <c r="C24" s="21">
        <v>18880</v>
      </c>
      <c r="D24" t="s">
        <v>601</v>
      </c>
      <c r="E24" s="22" t="s">
        <v>584</v>
      </c>
      <c r="F24" s="22">
        <v>40</v>
      </c>
      <c r="G24" s="22">
        <v>14</v>
      </c>
      <c r="H24" s="22">
        <v>54</v>
      </c>
    </row>
    <row r="25" spans="1:8">
      <c r="A25" s="1">
        <v>22</v>
      </c>
      <c r="B25" s="1" t="s">
        <v>574</v>
      </c>
      <c r="C25" s="21">
        <v>28351</v>
      </c>
      <c r="D25" t="s">
        <v>602</v>
      </c>
      <c r="E25" s="22" t="s">
        <v>576</v>
      </c>
      <c r="F25" s="22">
        <v>121</v>
      </c>
      <c r="G25" s="22">
        <v>0</v>
      </c>
      <c r="H25" s="22">
        <v>121</v>
      </c>
    </row>
    <row r="26" spans="1:8">
      <c r="A26" s="1">
        <v>23</v>
      </c>
      <c r="B26" s="1" t="s">
        <v>574</v>
      </c>
      <c r="C26" s="21">
        <v>18886</v>
      </c>
      <c r="D26" t="s">
        <v>603</v>
      </c>
      <c r="E26" s="22" t="s">
        <v>604</v>
      </c>
      <c r="F26" s="22">
        <v>828</v>
      </c>
      <c r="G26" s="22">
        <v>192</v>
      </c>
      <c r="H26" s="22">
        <v>1020</v>
      </c>
    </row>
    <row r="27" spans="1:8">
      <c r="A27" s="1">
        <v>24</v>
      </c>
      <c r="B27" s="1" t="s">
        <v>574</v>
      </c>
      <c r="C27" s="21">
        <v>18922</v>
      </c>
      <c r="D27" t="s">
        <v>605</v>
      </c>
      <c r="E27" s="22" t="s">
        <v>604</v>
      </c>
      <c r="F27" s="22">
        <v>186</v>
      </c>
      <c r="G27" s="22">
        <v>3</v>
      </c>
      <c r="H27" s="22">
        <v>189</v>
      </c>
    </row>
    <row r="28" spans="1:8">
      <c r="A28" s="1">
        <v>25</v>
      </c>
      <c r="B28" s="1" t="s">
        <v>577</v>
      </c>
      <c r="C28" s="21">
        <v>18943</v>
      </c>
      <c r="D28" t="s">
        <v>606</v>
      </c>
      <c r="E28" s="22" t="s">
        <v>604</v>
      </c>
      <c r="F28" s="22" t="s">
        <v>580</v>
      </c>
      <c r="G28" s="22" t="s">
        <v>580</v>
      </c>
      <c r="H28" s="22" t="s">
        <v>580</v>
      </c>
    </row>
    <row r="29" spans="1:8">
      <c r="A29" s="1">
        <v>26</v>
      </c>
      <c r="B29" s="1" t="s">
        <v>577</v>
      </c>
      <c r="C29" s="21">
        <v>18961</v>
      </c>
      <c r="D29" t="s">
        <v>607</v>
      </c>
      <c r="E29" s="22" t="s">
        <v>604</v>
      </c>
      <c r="F29" s="22">
        <v>176</v>
      </c>
      <c r="G29" s="22">
        <v>84</v>
      </c>
      <c r="H29" s="22">
        <v>260</v>
      </c>
    </row>
    <row r="30" spans="1:8">
      <c r="A30" s="1">
        <v>27</v>
      </c>
      <c r="B30" s="1" t="s">
        <v>577</v>
      </c>
      <c r="C30" s="21">
        <v>18964</v>
      </c>
      <c r="D30" t="s">
        <v>608</v>
      </c>
      <c r="E30" s="22" t="s">
        <v>604</v>
      </c>
      <c r="F30" s="22">
        <v>69</v>
      </c>
      <c r="G30" s="22">
        <v>10</v>
      </c>
      <c r="H30" s="22">
        <v>79</v>
      </c>
    </row>
    <row r="31" spans="1:8">
      <c r="A31" s="1">
        <v>28</v>
      </c>
      <c r="B31" s="1" t="s">
        <v>577</v>
      </c>
      <c r="C31" s="21">
        <v>18661</v>
      </c>
      <c r="D31" t="s">
        <v>609</v>
      </c>
      <c r="E31" s="22" t="s">
        <v>604</v>
      </c>
      <c r="F31" s="22" t="s">
        <v>580</v>
      </c>
      <c r="G31" s="22" t="s">
        <v>580</v>
      </c>
      <c r="H31" s="22" t="s">
        <v>580</v>
      </c>
    </row>
    <row r="32" spans="1:8">
      <c r="A32" s="1">
        <v>29</v>
      </c>
      <c r="B32" s="1" t="s">
        <v>574</v>
      </c>
      <c r="C32" s="21">
        <v>18971</v>
      </c>
      <c r="D32" t="s">
        <v>610</v>
      </c>
      <c r="E32" s="22" t="s">
        <v>604</v>
      </c>
      <c r="F32" s="22">
        <v>86</v>
      </c>
      <c r="G32" s="22">
        <v>3</v>
      </c>
      <c r="H32" s="22">
        <v>89</v>
      </c>
    </row>
    <row r="33" spans="1:8">
      <c r="A33" s="1">
        <v>30</v>
      </c>
      <c r="B33" s="1" t="s">
        <v>577</v>
      </c>
      <c r="C33" s="21">
        <v>24192</v>
      </c>
      <c r="D33" t="s">
        <v>611</v>
      </c>
      <c r="E33" s="22" t="s">
        <v>604</v>
      </c>
      <c r="F33" s="22">
        <v>225</v>
      </c>
      <c r="G33" s="22">
        <v>172</v>
      </c>
      <c r="H33" s="22">
        <v>397</v>
      </c>
    </row>
    <row r="34" spans="1:8">
      <c r="A34" s="1">
        <v>31</v>
      </c>
      <c r="B34" s="1" t="s">
        <v>577</v>
      </c>
      <c r="C34" s="21">
        <v>19027</v>
      </c>
      <c r="D34" t="s">
        <v>612</v>
      </c>
      <c r="E34" s="22" t="s">
        <v>604</v>
      </c>
      <c r="F34" s="22">
        <v>105</v>
      </c>
      <c r="G34" s="22">
        <v>67</v>
      </c>
      <c r="H34" s="22">
        <v>172</v>
      </c>
    </row>
    <row r="35" spans="1:8">
      <c r="A35" s="1">
        <v>32</v>
      </c>
      <c r="B35" s="1" t="s">
        <v>577</v>
      </c>
      <c r="C35" s="21">
        <v>30092</v>
      </c>
      <c r="D35" t="s">
        <v>613</v>
      </c>
      <c r="E35" s="22" t="s">
        <v>604</v>
      </c>
      <c r="F35" s="22">
        <v>223</v>
      </c>
      <c r="G35" s="22">
        <v>381</v>
      </c>
      <c r="H35" s="22">
        <v>604</v>
      </c>
    </row>
    <row r="36" spans="1:8">
      <c r="A36" s="1">
        <v>33</v>
      </c>
      <c r="B36" s="1" t="s">
        <v>577</v>
      </c>
      <c r="C36" s="21">
        <v>19195</v>
      </c>
      <c r="D36" t="s">
        <v>614</v>
      </c>
      <c r="E36" s="22" t="s">
        <v>579</v>
      </c>
      <c r="F36" s="22" t="s">
        <v>580</v>
      </c>
      <c r="G36" s="22" t="s">
        <v>580</v>
      </c>
      <c r="H36" s="22" t="s">
        <v>580</v>
      </c>
    </row>
    <row r="37" spans="1:8">
      <c r="A37" s="1">
        <v>34</v>
      </c>
      <c r="B37" s="1" t="s">
        <v>574</v>
      </c>
      <c r="C37" s="21">
        <v>19269</v>
      </c>
      <c r="D37" t="s">
        <v>615</v>
      </c>
      <c r="E37" s="22" t="s">
        <v>576</v>
      </c>
      <c r="F37" s="22">
        <v>29</v>
      </c>
      <c r="G37" s="22">
        <v>32</v>
      </c>
      <c r="H37" s="22">
        <v>61</v>
      </c>
    </row>
    <row r="38" spans="1:8">
      <c r="A38" s="1">
        <v>35</v>
      </c>
      <c r="B38" s="1" t="s">
        <v>577</v>
      </c>
      <c r="C38" s="21">
        <v>19437</v>
      </c>
      <c r="D38" t="s">
        <v>616</v>
      </c>
      <c r="E38" s="22" t="s">
        <v>579</v>
      </c>
      <c r="F38" s="22" t="s">
        <v>580</v>
      </c>
      <c r="G38" s="22" t="s">
        <v>580</v>
      </c>
      <c r="H38" s="22" t="s">
        <v>580</v>
      </c>
    </row>
    <row r="39" spans="1:8">
      <c r="A39" s="1">
        <v>36</v>
      </c>
      <c r="B39" s="1" t="s">
        <v>577</v>
      </c>
      <c r="C39" s="21">
        <v>19472</v>
      </c>
      <c r="D39" t="s">
        <v>617</v>
      </c>
      <c r="E39" s="22" t="s">
        <v>579</v>
      </c>
      <c r="F39" s="22" t="s">
        <v>580</v>
      </c>
      <c r="G39" s="22" t="s">
        <v>580</v>
      </c>
      <c r="H39" s="22" t="s">
        <v>580</v>
      </c>
    </row>
    <row r="40" spans="1:8">
      <c r="A40" s="1">
        <v>37</v>
      </c>
      <c r="B40" s="1" t="s">
        <v>577</v>
      </c>
      <c r="C40" s="21">
        <v>19642</v>
      </c>
      <c r="D40" t="s">
        <v>618</v>
      </c>
      <c r="E40" s="22" t="s">
        <v>579</v>
      </c>
      <c r="F40" s="22" t="s">
        <v>580</v>
      </c>
      <c r="G40" s="22" t="s">
        <v>580</v>
      </c>
      <c r="H40" s="22" t="s">
        <v>580</v>
      </c>
    </row>
    <row r="41" spans="1:8">
      <c r="A41" s="1">
        <v>38</v>
      </c>
      <c r="B41" s="1" t="s">
        <v>574</v>
      </c>
      <c r="C41" s="21">
        <v>19791</v>
      </c>
      <c r="D41" t="s">
        <v>619</v>
      </c>
      <c r="E41" s="22" t="s">
        <v>576</v>
      </c>
      <c r="F41" s="22">
        <v>1222</v>
      </c>
      <c r="G41" s="22">
        <v>8</v>
      </c>
      <c r="H41" s="22">
        <v>1230</v>
      </c>
    </row>
    <row r="42" spans="1:8">
      <c r="A42" s="1">
        <v>39</v>
      </c>
      <c r="B42" s="1" t="s">
        <v>577</v>
      </c>
      <c r="C42" s="21">
        <v>19860</v>
      </c>
      <c r="D42" t="s">
        <v>620</v>
      </c>
      <c r="E42" s="22" t="s">
        <v>604</v>
      </c>
      <c r="F42" s="22" t="s">
        <v>580</v>
      </c>
      <c r="G42" s="22" t="s">
        <v>580</v>
      </c>
      <c r="H42" s="22" t="s">
        <v>580</v>
      </c>
    </row>
    <row r="43" spans="1:8">
      <c r="A43" s="1">
        <v>40</v>
      </c>
      <c r="B43" s="1" t="s">
        <v>577</v>
      </c>
      <c r="C43" s="21">
        <v>19871</v>
      </c>
      <c r="D43" t="s">
        <v>621</v>
      </c>
      <c r="E43" s="22" t="s">
        <v>579</v>
      </c>
      <c r="F43" s="22" t="s">
        <v>580</v>
      </c>
      <c r="G43" s="22" t="s">
        <v>580</v>
      </c>
      <c r="H43" s="22" t="s">
        <v>580</v>
      </c>
    </row>
    <row r="44" spans="1:8">
      <c r="A44" s="1">
        <v>41</v>
      </c>
      <c r="B44" s="1" t="s">
        <v>577</v>
      </c>
      <c r="C44" s="21">
        <v>20340</v>
      </c>
      <c r="D44" t="s">
        <v>622</v>
      </c>
      <c r="E44" s="22" t="s">
        <v>579</v>
      </c>
      <c r="F44" s="22" t="s">
        <v>580</v>
      </c>
      <c r="G44" s="22" t="s">
        <v>580</v>
      </c>
      <c r="H44" s="22" t="s">
        <v>580</v>
      </c>
    </row>
    <row r="45" spans="1:8">
      <c r="A45" s="1">
        <v>42</v>
      </c>
      <c r="B45" s="1" t="s">
        <v>574</v>
      </c>
      <c r="C45" s="21">
        <v>20370</v>
      </c>
      <c r="D45" t="s">
        <v>623</v>
      </c>
      <c r="E45" s="22" t="s">
        <v>576</v>
      </c>
      <c r="F45" s="22">
        <v>46</v>
      </c>
      <c r="G45" s="22">
        <v>0</v>
      </c>
      <c r="H45" s="22">
        <v>46</v>
      </c>
    </row>
    <row r="46" spans="1:8">
      <c r="A46" s="1">
        <v>43</v>
      </c>
      <c r="B46" s="1" t="s">
        <v>574</v>
      </c>
      <c r="C46" s="21">
        <v>20480</v>
      </c>
      <c r="D46" t="s">
        <v>624</v>
      </c>
      <c r="E46" s="22" t="s">
        <v>604</v>
      </c>
      <c r="F46" s="22">
        <v>31122</v>
      </c>
      <c r="G46" s="22">
        <v>31</v>
      </c>
      <c r="H46" s="22">
        <v>31153</v>
      </c>
    </row>
    <row r="47" spans="1:8">
      <c r="A47" s="1">
        <v>44</v>
      </c>
      <c r="B47" s="1" t="s">
        <v>577</v>
      </c>
      <c r="C47" s="21">
        <v>20894</v>
      </c>
      <c r="D47" t="s">
        <v>625</v>
      </c>
      <c r="E47" s="22" t="s">
        <v>576</v>
      </c>
      <c r="F47" s="22">
        <v>69</v>
      </c>
      <c r="G47" s="22">
        <v>2</v>
      </c>
      <c r="H47" s="22">
        <v>71</v>
      </c>
    </row>
    <row r="48" spans="1:8">
      <c r="A48" s="1">
        <v>45</v>
      </c>
      <c r="B48" s="1" t="s">
        <v>577</v>
      </c>
      <c r="C48" s="21">
        <v>20602</v>
      </c>
      <c r="D48" t="s">
        <v>626</v>
      </c>
      <c r="E48" s="22" t="s">
        <v>576</v>
      </c>
      <c r="F48" s="22" t="s">
        <v>580</v>
      </c>
      <c r="G48" s="22" t="s">
        <v>580</v>
      </c>
      <c r="H48" s="22" t="s">
        <v>580</v>
      </c>
    </row>
    <row r="49" spans="1:8">
      <c r="A49" s="1">
        <v>46</v>
      </c>
      <c r="B49" s="1" t="s">
        <v>577</v>
      </c>
      <c r="C49" s="21">
        <v>20604</v>
      </c>
      <c r="D49" t="s">
        <v>627</v>
      </c>
      <c r="E49" s="22" t="s">
        <v>579</v>
      </c>
      <c r="F49" s="22" t="s">
        <v>580</v>
      </c>
      <c r="G49" s="22" t="s">
        <v>580</v>
      </c>
      <c r="H49" s="22" t="s">
        <v>580</v>
      </c>
    </row>
    <row r="50" spans="1:8">
      <c r="A50" s="1">
        <v>47</v>
      </c>
      <c r="B50" s="1" t="s">
        <v>577</v>
      </c>
      <c r="C50" s="21">
        <v>20760</v>
      </c>
      <c r="D50" t="s">
        <v>628</v>
      </c>
      <c r="E50" s="22" t="s">
        <v>579</v>
      </c>
      <c r="F50" s="22" t="s">
        <v>580</v>
      </c>
      <c r="G50" s="22" t="s">
        <v>580</v>
      </c>
      <c r="H50" s="22" t="s">
        <v>580</v>
      </c>
    </row>
    <row r="51" spans="1:8">
      <c r="A51" s="1">
        <v>48</v>
      </c>
      <c r="B51" s="1" t="s">
        <v>577</v>
      </c>
      <c r="C51" s="21">
        <v>20762</v>
      </c>
      <c r="D51" t="s">
        <v>629</v>
      </c>
      <c r="E51" s="22" t="s">
        <v>579</v>
      </c>
      <c r="F51" s="22" t="s">
        <v>580</v>
      </c>
      <c r="G51" s="22" t="s">
        <v>580</v>
      </c>
      <c r="H51" s="22" t="s">
        <v>580</v>
      </c>
    </row>
    <row r="52" spans="1:8">
      <c r="A52" s="1">
        <v>49</v>
      </c>
      <c r="B52" s="1" t="s">
        <v>577</v>
      </c>
      <c r="C52" s="21">
        <v>21020</v>
      </c>
      <c r="D52" t="s">
        <v>630</v>
      </c>
      <c r="E52" s="22" t="s">
        <v>579</v>
      </c>
      <c r="F52" s="22" t="s">
        <v>580</v>
      </c>
      <c r="G52" s="22" t="s">
        <v>580</v>
      </c>
      <c r="H52" s="22" t="s">
        <v>580</v>
      </c>
    </row>
    <row r="53" spans="1:8">
      <c r="A53" s="1">
        <v>50</v>
      </c>
      <c r="B53" s="1" t="s">
        <v>577</v>
      </c>
      <c r="C53" s="21">
        <v>21239</v>
      </c>
      <c r="D53" t="s">
        <v>631</v>
      </c>
      <c r="E53" s="22" t="s">
        <v>579</v>
      </c>
      <c r="F53" s="22" t="s">
        <v>580</v>
      </c>
      <c r="G53" s="22" t="s">
        <v>580</v>
      </c>
      <c r="H53" s="22" t="s">
        <v>580</v>
      </c>
    </row>
    <row r="54" spans="1:8">
      <c r="A54" s="1">
        <v>51</v>
      </c>
      <c r="B54" s="1" t="s">
        <v>577</v>
      </c>
      <c r="C54" s="21">
        <v>21260</v>
      </c>
      <c r="D54" t="s">
        <v>632</v>
      </c>
      <c r="E54" s="22" t="s">
        <v>579</v>
      </c>
      <c r="F54" s="22">
        <v>205</v>
      </c>
      <c r="G54" s="22">
        <v>123</v>
      </c>
      <c r="H54" s="22">
        <v>328</v>
      </c>
    </row>
    <row r="55" spans="1:8">
      <c r="A55" s="1">
        <v>52</v>
      </c>
      <c r="B55" s="1" t="s">
        <v>577</v>
      </c>
      <c r="C55" s="21">
        <v>21264</v>
      </c>
      <c r="D55" t="s">
        <v>633</v>
      </c>
      <c r="E55" s="22" t="s">
        <v>579</v>
      </c>
      <c r="F55" s="22" t="s">
        <v>580</v>
      </c>
      <c r="G55" s="22" t="s">
        <v>580</v>
      </c>
      <c r="H55" s="22" t="s">
        <v>580</v>
      </c>
    </row>
    <row r="56" spans="1:8">
      <c r="A56" s="1">
        <v>53</v>
      </c>
      <c r="B56" s="1" t="s">
        <v>577</v>
      </c>
      <c r="C56" s="21">
        <v>21372</v>
      </c>
      <c r="D56" t="s">
        <v>634</v>
      </c>
      <c r="E56" s="22" t="s">
        <v>604</v>
      </c>
      <c r="F56" s="22">
        <v>110</v>
      </c>
      <c r="G56" s="22">
        <v>69</v>
      </c>
      <c r="H56" s="22">
        <v>179</v>
      </c>
    </row>
    <row r="57" spans="1:8">
      <c r="A57" s="1">
        <v>54</v>
      </c>
      <c r="B57" s="1" t="s">
        <v>577</v>
      </c>
      <c r="C57" s="21">
        <v>21409</v>
      </c>
      <c r="D57" t="s">
        <v>635</v>
      </c>
      <c r="E57" s="22" t="s">
        <v>579</v>
      </c>
      <c r="F57" s="22" t="s">
        <v>580</v>
      </c>
      <c r="G57" s="22" t="s">
        <v>580</v>
      </c>
      <c r="H57" s="22" t="s">
        <v>580</v>
      </c>
    </row>
    <row r="58" spans="1:8">
      <c r="A58" s="1">
        <v>55</v>
      </c>
      <c r="B58" s="1" t="s">
        <v>577</v>
      </c>
      <c r="C58" s="21">
        <v>21448</v>
      </c>
      <c r="D58" t="s">
        <v>636</v>
      </c>
      <c r="E58" s="22" t="s">
        <v>579</v>
      </c>
      <c r="F58" s="22" t="s">
        <v>580</v>
      </c>
      <c r="G58" s="22" t="s">
        <v>580</v>
      </c>
      <c r="H58" s="22" t="s">
        <v>580</v>
      </c>
    </row>
    <row r="59" spans="1:8">
      <c r="A59" s="1">
        <v>56</v>
      </c>
      <c r="B59" s="1" t="s">
        <v>574</v>
      </c>
      <c r="C59" s="21">
        <v>24728</v>
      </c>
      <c r="D59" t="s">
        <v>637</v>
      </c>
      <c r="E59" s="22" t="s">
        <v>576</v>
      </c>
      <c r="F59" s="22">
        <v>72</v>
      </c>
      <c r="G59" s="22">
        <v>0</v>
      </c>
      <c r="H59" s="22">
        <v>72</v>
      </c>
    </row>
    <row r="60" spans="1:8">
      <c r="A60" s="1">
        <v>57</v>
      </c>
      <c r="B60" s="1" t="s">
        <v>574</v>
      </c>
      <c r="C60" s="21">
        <v>21507</v>
      </c>
      <c r="D60" t="s">
        <v>638</v>
      </c>
      <c r="E60" s="22" t="s">
        <v>576</v>
      </c>
      <c r="F60" s="22">
        <v>1082</v>
      </c>
      <c r="G60" s="22">
        <v>1150</v>
      </c>
      <c r="H60" s="22">
        <v>2232</v>
      </c>
    </row>
    <row r="61" spans="1:8">
      <c r="A61" s="1">
        <v>58</v>
      </c>
      <c r="B61" s="1" t="s">
        <v>639</v>
      </c>
      <c r="C61" s="21">
        <v>21624</v>
      </c>
      <c r="D61" t="s">
        <v>640</v>
      </c>
      <c r="E61" s="22" t="s">
        <v>576</v>
      </c>
      <c r="F61" s="22">
        <v>440</v>
      </c>
      <c r="G61" s="22">
        <v>278</v>
      </c>
      <c r="H61" s="22">
        <v>718</v>
      </c>
    </row>
    <row r="62" spans="1:8">
      <c r="A62" s="1">
        <v>59</v>
      </c>
      <c r="B62" s="1" t="s">
        <v>577</v>
      </c>
      <c r="C62" s="21">
        <v>21641</v>
      </c>
      <c r="D62" t="s">
        <v>641</v>
      </c>
      <c r="E62" s="22" t="s">
        <v>576</v>
      </c>
      <c r="F62" s="22">
        <v>101</v>
      </c>
      <c r="G62" s="22">
        <v>3</v>
      </c>
      <c r="H62" s="22">
        <v>104</v>
      </c>
    </row>
    <row r="63" spans="1:8">
      <c r="A63" s="1">
        <v>60</v>
      </c>
      <c r="B63" s="1" t="s">
        <v>577</v>
      </c>
      <c r="C63" s="21">
        <v>24737</v>
      </c>
      <c r="D63" t="s">
        <v>642</v>
      </c>
      <c r="E63" s="22" t="s">
        <v>584</v>
      </c>
      <c r="F63" s="22" t="s">
        <v>580</v>
      </c>
      <c r="G63" s="22" t="s">
        <v>580</v>
      </c>
      <c r="H63" s="22" t="s">
        <v>580</v>
      </c>
    </row>
    <row r="64" spans="1:8">
      <c r="A64" s="1">
        <v>61</v>
      </c>
      <c r="B64" s="1" t="s">
        <v>577</v>
      </c>
      <c r="C64" s="21">
        <v>21679</v>
      </c>
      <c r="D64" t="s">
        <v>643</v>
      </c>
      <c r="E64" s="22" t="s">
        <v>579</v>
      </c>
      <c r="F64" s="22">
        <v>75</v>
      </c>
      <c r="G64" s="22">
        <v>2</v>
      </c>
      <c r="H64" s="22">
        <v>77</v>
      </c>
    </row>
    <row r="65" spans="1:8">
      <c r="A65" s="1">
        <v>62</v>
      </c>
      <c r="B65" s="1" t="s">
        <v>577</v>
      </c>
      <c r="C65" s="21">
        <v>21695</v>
      </c>
      <c r="D65" t="s">
        <v>644</v>
      </c>
      <c r="E65" s="22" t="s">
        <v>579</v>
      </c>
      <c r="F65" s="22" t="s">
        <v>580</v>
      </c>
      <c r="G65" s="22" t="s">
        <v>580</v>
      </c>
      <c r="H65" s="22" t="s">
        <v>580</v>
      </c>
    </row>
    <row r="66" spans="1:8">
      <c r="A66" s="1">
        <v>63</v>
      </c>
      <c r="B66" s="1" t="s">
        <v>639</v>
      </c>
      <c r="C66" s="21">
        <v>21730</v>
      </c>
      <c r="D66" t="s">
        <v>645</v>
      </c>
      <c r="E66" s="22" t="s">
        <v>584</v>
      </c>
      <c r="F66" s="22">
        <v>57</v>
      </c>
      <c r="G66" s="22">
        <v>2</v>
      </c>
      <c r="H66" s="22">
        <v>59</v>
      </c>
    </row>
    <row r="67" spans="1:8">
      <c r="A67" s="1">
        <v>64</v>
      </c>
      <c r="B67" s="1" t="s">
        <v>574</v>
      </c>
      <c r="C67" s="21">
        <v>21762</v>
      </c>
      <c r="D67" t="s">
        <v>646</v>
      </c>
      <c r="E67" s="22" t="s">
        <v>576</v>
      </c>
      <c r="F67" s="22">
        <v>45</v>
      </c>
      <c r="G67" s="22">
        <v>15</v>
      </c>
      <c r="H67" s="22">
        <v>60</v>
      </c>
    </row>
    <row r="68" spans="1:8">
      <c r="A68" s="1">
        <v>65</v>
      </c>
      <c r="B68" s="1" t="s">
        <v>574</v>
      </c>
      <c r="C68" s="21">
        <v>21785</v>
      </c>
      <c r="D68" t="s">
        <v>647</v>
      </c>
      <c r="E68" s="22" t="s">
        <v>576</v>
      </c>
      <c r="F68" s="22">
        <v>153</v>
      </c>
      <c r="G68" s="22">
        <v>0</v>
      </c>
      <c r="H68" s="22">
        <v>153</v>
      </c>
    </row>
    <row r="69" spans="1:8">
      <c r="A69" s="1">
        <v>66</v>
      </c>
      <c r="B69" s="1" t="s">
        <v>577</v>
      </c>
      <c r="C69" s="21">
        <v>21805</v>
      </c>
      <c r="D69" t="s">
        <v>648</v>
      </c>
      <c r="E69" s="22" t="s">
        <v>604</v>
      </c>
      <c r="F69" s="22" t="s">
        <v>580</v>
      </c>
      <c r="G69" s="22" t="s">
        <v>580</v>
      </c>
      <c r="H69" s="22" t="s">
        <v>580</v>
      </c>
    </row>
    <row r="70" spans="1:8">
      <c r="A70" s="1">
        <v>67</v>
      </c>
      <c r="B70" s="1" t="s">
        <v>577</v>
      </c>
      <c r="C70" s="21">
        <v>21876</v>
      </c>
      <c r="D70" t="s">
        <v>649</v>
      </c>
      <c r="E70" s="22" t="s">
        <v>579</v>
      </c>
      <c r="F70" s="22">
        <v>19</v>
      </c>
      <c r="G70" s="22">
        <v>4</v>
      </c>
      <c r="H70" s="22">
        <v>23</v>
      </c>
    </row>
    <row r="71" spans="1:8">
      <c r="A71" s="1">
        <v>68</v>
      </c>
      <c r="B71" s="1" t="s">
        <v>574</v>
      </c>
      <c r="C71" s="21">
        <v>21883</v>
      </c>
      <c r="D71" t="s">
        <v>650</v>
      </c>
      <c r="E71" s="22" t="s">
        <v>576</v>
      </c>
      <c r="F71" s="22">
        <v>49</v>
      </c>
      <c r="G71" s="22">
        <v>4</v>
      </c>
      <c r="H71" s="22">
        <v>53</v>
      </c>
    </row>
    <row r="72" spans="1:8">
      <c r="A72" s="1">
        <v>69</v>
      </c>
      <c r="B72" s="1" t="s">
        <v>577</v>
      </c>
      <c r="C72" s="21">
        <v>22026</v>
      </c>
      <c r="D72" t="s">
        <v>651</v>
      </c>
      <c r="E72" s="22" t="s">
        <v>579</v>
      </c>
      <c r="F72" s="22" t="s">
        <v>580</v>
      </c>
      <c r="G72" s="22" t="s">
        <v>580</v>
      </c>
      <c r="H72" s="22" t="s">
        <v>580</v>
      </c>
    </row>
    <row r="73" spans="1:8">
      <c r="A73" s="1">
        <v>70</v>
      </c>
      <c r="B73" s="1" t="s">
        <v>577</v>
      </c>
      <c r="C73" s="21">
        <v>22448</v>
      </c>
      <c r="D73" t="s">
        <v>652</v>
      </c>
      <c r="E73" s="22" t="s">
        <v>604</v>
      </c>
      <c r="F73" s="22">
        <v>73</v>
      </c>
      <c r="G73" s="22">
        <v>0</v>
      </c>
      <c r="H73" s="22">
        <v>73</v>
      </c>
    </row>
    <row r="74" spans="1:8">
      <c r="A74" s="1">
        <v>71</v>
      </c>
      <c r="B74" s="1" t="s">
        <v>577</v>
      </c>
      <c r="C74" s="21">
        <v>22441</v>
      </c>
      <c r="D74" t="s">
        <v>653</v>
      </c>
      <c r="E74" s="22" t="s">
        <v>576</v>
      </c>
      <c r="F74" s="22">
        <v>119</v>
      </c>
      <c r="G74" s="22">
        <v>0</v>
      </c>
      <c r="H74" s="22">
        <v>119</v>
      </c>
    </row>
    <row r="75" spans="1:8">
      <c r="A75" s="1">
        <v>72</v>
      </c>
      <c r="B75" s="1" t="s">
        <v>577</v>
      </c>
      <c r="C75" s="21">
        <v>25717</v>
      </c>
      <c r="D75" t="s">
        <v>654</v>
      </c>
      <c r="E75" s="22" t="s">
        <v>579</v>
      </c>
      <c r="F75" s="22" t="s">
        <v>580</v>
      </c>
      <c r="G75" s="22" t="s">
        <v>580</v>
      </c>
      <c r="H75" s="22" t="s">
        <v>580</v>
      </c>
    </row>
    <row r="76" spans="1:8">
      <c r="A76" s="1">
        <v>73</v>
      </c>
      <c r="B76" s="1" t="s">
        <v>574</v>
      </c>
      <c r="C76" s="21">
        <v>22271</v>
      </c>
      <c r="D76" t="s">
        <v>655</v>
      </c>
      <c r="E76" s="22" t="s">
        <v>584</v>
      </c>
      <c r="F76" s="22">
        <v>47</v>
      </c>
      <c r="G76" s="22">
        <v>24</v>
      </c>
      <c r="H76" s="22">
        <v>71</v>
      </c>
    </row>
    <row r="77" spans="1:8">
      <c r="A77" s="1">
        <v>74</v>
      </c>
      <c r="B77" s="1" t="s">
        <v>577</v>
      </c>
      <c r="C77" s="21">
        <v>22298</v>
      </c>
      <c r="D77" t="s">
        <v>656</v>
      </c>
      <c r="E77" s="22" t="s">
        <v>579</v>
      </c>
      <c r="F77" s="22" t="s">
        <v>580</v>
      </c>
      <c r="G77" s="22" t="s">
        <v>580</v>
      </c>
      <c r="H77" s="22" t="s">
        <v>580</v>
      </c>
    </row>
    <row r="78" spans="1:8">
      <c r="A78" s="1">
        <v>75</v>
      </c>
      <c r="B78" s="1" t="s">
        <v>574</v>
      </c>
      <c r="C78" s="21">
        <v>22304</v>
      </c>
      <c r="D78" t="s">
        <v>657</v>
      </c>
      <c r="E78" s="22" t="s">
        <v>576</v>
      </c>
      <c r="F78" s="22">
        <v>169</v>
      </c>
      <c r="G78" s="22">
        <v>12</v>
      </c>
      <c r="H78" s="22">
        <v>181</v>
      </c>
    </row>
    <row r="79" spans="1:8">
      <c r="A79" s="1">
        <v>76</v>
      </c>
      <c r="B79" s="1" t="s">
        <v>577</v>
      </c>
      <c r="C79" s="21">
        <v>22553</v>
      </c>
      <c r="D79" t="s">
        <v>658</v>
      </c>
      <c r="E79" s="22" t="s">
        <v>604</v>
      </c>
      <c r="F79" s="22">
        <v>158</v>
      </c>
      <c r="G79" s="22">
        <v>87</v>
      </c>
      <c r="H79" s="22">
        <v>245</v>
      </c>
    </row>
    <row r="80" spans="1:8">
      <c r="A80" s="1">
        <v>77</v>
      </c>
      <c r="B80" s="1" t="s">
        <v>577</v>
      </c>
      <c r="C80" s="21">
        <v>22426</v>
      </c>
      <c r="D80" t="s">
        <v>659</v>
      </c>
      <c r="E80" s="22" t="s">
        <v>604</v>
      </c>
      <c r="F80" s="22">
        <v>110</v>
      </c>
      <c r="G80" s="22">
        <v>52</v>
      </c>
      <c r="H80" s="22">
        <v>162</v>
      </c>
    </row>
    <row r="81" spans="1:8">
      <c r="A81" s="1">
        <v>78</v>
      </c>
      <c r="B81" s="1" t="s">
        <v>574</v>
      </c>
      <c r="C81" s="21">
        <v>22386</v>
      </c>
      <c r="D81" t="s">
        <v>660</v>
      </c>
      <c r="E81" s="22" t="s">
        <v>579</v>
      </c>
      <c r="F81" s="22">
        <v>112</v>
      </c>
      <c r="G81" s="22">
        <v>0</v>
      </c>
      <c r="H81" s="22">
        <v>112</v>
      </c>
    </row>
    <row r="82" spans="1:8">
      <c r="A82" s="1">
        <v>79</v>
      </c>
      <c r="B82" s="1" t="s">
        <v>577</v>
      </c>
      <c r="C82" s="21">
        <v>22406</v>
      </c>
      <c r="D82" t="s">
        <v>661</v>
      </c>
      <c r="E82" s="22" t="s">
        <v>579</v>
      </c>
      <c r="F82" s="22" t="s">
        <v>580</v>
      </c>
      <c r="G82" s="22" t="s">
        <v>580</v>
      </c>
      <c r="H82" s="22" t="s">
        <v>580</v>
      </c>
    </row>
    <row r="83" spans="1:8">
      <c r="A83" s="1">
        <v>80</v>
      </c>
      <c r="B83" s="1" t="s">
        <v>574</v>
      </c>
      <c r="C83" s="21">
        <v>22553</v>
      </c>
      <c r="D83" t="s">
        <v>662</v>
      </c>
      <c r="E83" s="22" t="s">
        <v>604</v>
      </c>
      <c r="F83" s="22">
        <v>600</v>
      </c>
      <c r="G83" s="22">
        <v>2</v>
      </c>
      <c r="H83" s="22">
        <v>602</v>
      </c>
    </row>
    <row r="84" spans="1:8">
      <c r="A84" s="1">
        <v>81</v>
      </c>
      <c r="B84" s="1" t="s">
        <v>577</v>
      </c>
      <c r="C84" s="21">
        <v>22591</v>
      </c>
      <c r="D84" t="s">
        <v>663</v>
      </c>
      <c r="E84" s="22" t="s">
        <v>604</v>
      </c>
      <c r="F84" s="22">
        <v>190</v>
      </c>
      <c r="G84" s="22">
        <v>3</v>
      </c>
      <c r="H84" s="22">
        <v>193</v>
      </c>
    </row>
    <row r="85" spans="1:8">
      <c r="A85" s="1">
        <v>82</v>
      </c>
      <c r="B85" s="1" t="s">
        <v>574</v>
      </c>
      <c r="C85" s="21">
        <v>22539</v>
      </c>
      <c r="D85" t="s">
        <v>664</v>
      </c>
      <c r="E85" s="22" t="s">
        <v>604</v>
      </c>
      <c r="F85" s="22">
        <v>52</v>
      </c>
      <c r="G85" s="22">
        <v>3</v>
      </c>
      <c r="H85" s="22">
        <v>55</v>
      </c>
    </row>
    <row r="86" spans="1:8">
      <c r="A86" s="1">
        <v>83</v>
      </c>
      <c r="B86" s="1" t="s">
        <v>577</v>
      </c>
      <c r="C86" s="21">
        <v>22547</v>
      </c>
      <c r="D86" t="s">
        <v>665</v>
      </c>
      <c r="E86" s="22" t="s">
        <v>604</v>
      </c>
      <c r="F86" s="22" t="s">
        <v>580</v>
      </c>
      <c r="G86" s="22" t="s">
        <v>580</v>
      </c>
      <c r="H86" s="22" t="s">
        <v>580</v>
      </c>
    </row>
    <row r="87" spans="1:8">
      <c r="A87" s="1">
        <v>84</v>
      </c>
      <c r="B87" s="1" t="s">
        <v>577</v>
      </c>
      <c r="C87" s="21">
        <v>24624</v>
      </c>
      <c r="D87" t="s">
        <v>666</v>
      </c>
      <c r="E87" s="22" t="s">
        <v>579</v>
      </c>
      <c r="F87" s="22" t="s">
        <v>580</v>
      </c>
      <c r="G87" s="22" t="s">
        <v>580</v>
      </c>
      <c r="H87" s="22" t="s">
        <v>580</v>
      </c>
    </row>
    <row r="88" spans="1:8">
      <c r="A88" s="1">
        <v>85</v>
      </c>
      <c r="B88" s="1" t="s">
        <v>577</v>
      </c>
      <c r="C88" s="21">
        <v>22582</v>
      </c>
      <c r="D88" t="s">
        <v>667</v>
      </c>
      <c r="E88" s="22" t="s">
        <v>604</v>
      </c>
      <c r="F88" s="22" t="s">
        <v>580</v>
      </c>
      <c r="G88" s="22" t="s">
        <v>580</v>
      </c>
      <c r="H88" s="22" t="s">
        <v>580</v>
      </c>
    </row>
    <row r="89" spans="1:8">
      <c r="A89" s="1">
        <v>86</v>
      </c>
      <c r="B89" s="1" t="s">
        <v>577</v>
      </c>
      <c r="C89" s="21">
        <v>22665</v>
      </c>
      <c r="D89" t="s">
        <v>668</v>
      </c>
      <c r="E89" s="22" t="s">
        <v>576</v>
      </c>
      <c r="F89" s="22">
        <v>63</v>
      </c>
      <c r="G89" s="22">
        <v>0</v>
      </c>
      <c r="H89" s="22">
        <v>63</v>
      </c>
    </row>
    <row r="90" spans="1:8">
      <c r="A90" s="1">
        <v>87</v>
      </c>
      <c r="B90" s="1" t="s">
        <v>574</v>
      </c>
      <c r="C90" s="21">
        <v>22687</v>
      </c>
      <c r="D90" t="s">
        <v>669</v>
      </c>
      <c r="E90" s="22" t="s">
        <v>604</v>
      </c>
      <c r="F90" s="22">
        <v>171</v>
      </c>
      <c r="G90" s="22">
        <v>705</v>
      </c>
      <c r="H90" s="22">
        <v>876</v>
      </c>
    </row>
    <row r="91" spans="1:8">
      <c r="A91" s="1">
        <v>88</v>
      </c>
      <c r="B91" s="1" t="s">
        <v>577</v>
      </c>
      <c r="C91" s="21">
        <v>22816</v>
      </c>
      <c r="D91" t="s">
        <v>670</v>
      </c>
      <c r="E91" s="22" t="s">
        <v>579</v>
      </c>
      <c r="F91" s="22" t="s">
        <v>580</v>
      </c>
      <c r="G91" s="22" t="s">
        <v>580</v>
      </c>
      <c r="H91" s="22" t="s">
        <v>580</v>
      </c>
    </row>
    <row r="92" spans="1:8">
      <c r="A92" s="1">
        <v>89</v>
      </c>
      <c r="B92" s="1" t="s">
        <v>577</v>
      </c>
      <c r="C92" s="21">
        <v>22820</v>
      </c>
      <c r="D92" t="s">
        <v>671</v>
      </c>
      <c r="E92" s="22" t="s">
        <v>604</v>
      </c>
      <c r="F92" s="22" t="s">
        <v>580</v>
      </c>
      <c r="G92" s="22" t="s">
        <v>580</v>
      </c>
      <c r="H92" s="22" t="s">
        <v>580</v>
      </c>
    </row>
    <row r="93" spans="1:8">
      <c r="A93" s="1">
        <v>90</v>
      </c>
      <c r="B93" s="1" t="s">
        <v>577</v>
      </c>
      <c r="C93" s="21">
        <v>24720</v>
      </c>
      <c r="D93" t="s">
        <v>672</v>
      </c>
      <c r="E93" s="22" t="s">
        <v>579</v>
      </c>
      <c r="F93" s="22" t="s">
        <v>580</v>
      </c>
      <c r="G93" s="22" t="s">
        <v>580</v>
      </c>
      <c r="H93" s="22" t="s">
        <v>580</v>
      </c>
    </row>
    <row r="94" spans="1:8">
      <c r="A94" s="1">
        <v>91</v>
      </c>
      <c r="B94" s="1" t="s">
        <v>639</v>
      </c>
      <c r="C94" s="21">
        <v>22827</v>
      </c>
      <c r="D94" t="s">
        <v>673</v>
      </c>
      <c r="E94" s="22" t="s">
        <v>576</v>
      </c>
      <c r="F94" s="22">
        <v>183</v>
      </c>
      <c r="G94" s="22">
        <v>226</v>
      </c>
      <c r="H94" s="22">
        <v>409</v>
      </c>
    </row>
    <row r="95" spans="1:8">
      <c r="A95" s="1">
        <v>92</v>
      </c>
      <c r="B95" s="1" t="s">
        <v>577</v>
      </c>
      <c r="C95" s="21">
        <v>24723</v>
      </c>
      <c r="D95" t="s">
        <v>674</v>
      </c>
      <c r="E95" s="22" t="s">
        <v>576</v>
      </c>
      <c r="F95" s="22" t="s">
        <v>580</v>
      </c>
      <c r="G95" s="22" t="s">
        <v>580</v>
      </c>
      <c r="H95" s="22" t="s">
        <v>580</v>
      </c>
    </row>
    <row r="96" spans="1:8">
      <c r="A96" s="1">
        <v>93</v>
      </c>
      <c r="B96" s="1" t="s">
        <v>639</v>
      </c>
      <c r="C96" s="21">
        <v>27076</v>
      </c>
      <c r="D96" t="s">
        <v>675</v>
      </c>
      <c r="E96" s="22" t="s">
        <v>576</v>
      </c>
      <c r="F96" s="22">
        <v>73</v>
      </c>
      <c r="G96" s="22">
        <v>0</v>
      </c>
      <c r="H96" s="22">
        <v>73</v>
      </c>
    </row>
    <row r="97" spans="1:8">
      <c r="A97" s="1">
        <v>94</v>
      </c>
      <c r="B97" s="1" t="s">
        <v>577</v>
      </c>
      <c r="C97" s="21" t="s">
        <v>593</v>
      </c>
      <c r="D97" t="s">
        <v>676</v>
      </c>
      <c r="E97" s="22" t="s">
        <v>579</v>
      </c>
      <c r="F97" s="22" t="s">
        <v>580</v>
      </c>
      <c r="G97" s="22" t="s">
        <v>580</v>
      </c>
      <c r="H97" s="22" t="s">
        <v>580</v>
      </c>
    </row>
    <row r="98" spans="1:8">
      <c r="A98" s="1">
        <v>95</v>
      </c>
      <c r="B98" s="1" t="s">
        <v>639</v>
      </c>
      <c r="C98" s="21">
        <v>42886</v>
      </c>
      <c r="D98" t="s">
        <v>677</v>
      </c>
      <c r="E98" s="22" t="s">
        <v>576</v>
      </c>
      <c r="F98" s="22">
        <v>51</v>
      </c>
      <c r="G98" s="22">
        <v>19</v>
      </c>
      <c r="H98" s="22">
        <v>70</v>
      </c>
    </row>
    <row r="99" spans="1:8">
      <c r="A99" s="1">
        <v>96</v>
      </c>
      <c r="B99" s="1" t="s">
        <v>577</v>
      </c>
      <c r="C99" s="21">
        <v>23665</v>
      </c>
      <c r="D99" t="s">
        <v>678</v>
      </c>
      <c r="E99" s="22" t="s">
        <v>579</v>
      </c>
      <c r="F99" s="22" t="s">
        <v>580</v>
      </c>
      <c r="G99" s="22" t="s">
        <v>580</v>
      </c>
      <c r="H99" s="22" t="s">
        <v>580</v>
      </c>
    </row>
    <row r="100" spans="1:8">
      <c r="A100" s="1">
        <v>97</v>
      </c>
      <c r="B100" s="1" t="s">
        <v>577</v>
      </c>
      <c r="C100" s="21">
        <v>26984</v>
      </c>
      <c r="D100" t="s">
        <v>679</v>
      </c>
      <c r="E100" s="22" t="s">
        <v>579</v>
      </c>
      <c r="F100" s="22" t="s">
        <v>580</v>
      </c>
      <c r="G100" s="22" t="s">
        <v>580</v>
      </c>
      <c r="H100" s="22" t="s">
        <v>580</v>
      </c>
    </row>
    <row r="101" spans="1:8">
      <c r="A101" s="1">
        <v>98</v>
      </c>
      <c r="B101" s="1" t="s">
        <v>574</v>
      </c>
      <c r="C101" s="21">
        <v>24768</v>
      </c>
      <c r="D101" t="s">
        <v>680</v>
      </c>
      <c r="E101" s="22" t="s">
        <v>604</v>
      </c>
      <c r="F101" s="22">
        <v>1537</v>
      </c>
      <c r="G101" s="22">
        <v>0</v>
      </c>
      <c r="H101" s="22">
        <v>1537</v>
      </c>
    </row>
    <row r="102" spans="1:8">
      <c r="A102" s="1">
        <v>99</v>
      </c>
      <c r="B102" s="1" t="s">
        <v>574</v>
      </c>
      <c r="C102" s="21">
        <v>24001</v>
      </c>
      <c r="D102" t="s">
        <v>681</v>
      </c>
      <c r="E102" s="22" t="s">
        <v>576</v>
      </c>
      <c r="F102" s="22">
        <v>62</v>
      </c>
      <c r="G102" s="22">
        <v>4</v>
      </c>
      <c r="H102" s="22">
        <v>66</v>
      </c>
    </row>
    <row r="103" spans="1:8">
      <c r="A103" s="1">
        <v>100</v>
      </c>
      <c r="B103" s="1" t="s">
        <v>577</v>
      </c>
      <c r="C103" s="21">
        <v>24307</v>
      </c>
      <c r="D103" t="s">
        <v>682</v>
      </c>
      <c r="E103" s="22" t="s">
        <v>579</v>
      </c>
      <c r="F103" s="22" t="s">
        <v>580</v>
      </c>
      <c r="G103" s="22" t="s">
        <v>580</v>
      </c>
      <c r="H103" s="22" t="s">
        <v>580</v>
      </c>
    </row>
    <row r="104" spans="1:8">
      <c r="A104" s="1">
        <v>101</v>
      </c>
      <c r="B104" s="1" t="s">
        <v>577</v>
      </c>
      <c r="C104" s="21">
        <v>24144</v>
      </c>
      <c r="D104" t="s">
        <v>683</v>
      </c>
      <c r="E104" s="22" t="s">
        <v>604</v>
      </c>
      <c r="F104" s="22">
        <v>68</v>
      </c>
      <c r="G104" s="22">
        <v>0</v>
      </c>
      <c r="H104" s="22">
        <v>68</v>
      </c>
    </row>
    <row r="105" spans="1:8">
      <c r="A105" s="1">
        <v>102</v>
      </c>
      <c r="B105" s="1" t="s">
        <v>577</v>
      </c>
      <c r="C105" s="21">
        <v>24239</v>
      </c>
      <c r="D105" t="s">
        <v>684</v>
      </c>
      <c r="E105" s="22" t="s">
        <v>604</v>
      </c>
      <c r="F105" s="22">
        <v>507</v>
      </c>
      <c r="G105" s="22">
        <v>26</v>
      </c>
      <c r="H105" s="22">
        <v>533</v>
      </c>
    </row>
    <row r="106" spans="1:8">
      <c r="A106" s="1">
        <v>103</v>
      </c>
      <c r="B106" s="1" t="s">
        <v>577</v>
      </c>
      <c r="C106" s="21">
        <v>24270</v>
      </c>
      <c r="D106" t="s">
        <v>685</v>
      </c>
      <c r="E106" s="22" t="s">
        <v>604</v>
      </c>
      <c r="F106" s="22" t="s">
        <v>580</v>
      </c>
      <c r="G106" s="22" t="s">
        <v>580</v>
      </c>
      <c r="H106" s="22" t="s">
        <v>580</v>
      </c>
    </row>
    <row r="107" spans="1:8">
      <c r="A107" s="1">
        <v>104</v>
      </c>
      <c r="B107" s="1" t="s">
        <v>577</v>
      </c>
      <c r="C107" s="21">
        <v>25476</v>
      </c>
      <c r="D107" t="s">
        <v>686</v>
      </c>
      <c r="E107" s="22" t="s">
        <v>576</v>
      </c>
      <c r="F107" s="22" t="s">
        <v>580</v>
      </c>
      <c r="G107" s="22" t="s">
        <v>580</v>
      </c>
      <c r="H107" s="22" t="s">
        <v>580</v>
      </c>
    </row>
    <row r="108" spans="1:8">
      <c r="A108" s="1">
        <v>105</v>
      </c>
      <c r="B108" s="1" t="s">
        <v>577</v>
      </c>
      <c r="C108" s="21">
        <v>24365</v>
      </c>
      <c r="D108" t="s">
        <v>687</v>
      </c>
      <c r="E108" s="22" t="s">
        <v>579</v>
      </c>
      <c r="F108" s="22" t="s">
        <v>580</v>
      </c>
      <c r="G108" s="22" t="s">
        <v>580</v>
      </c>
      <c r="H108" s="22" t="s">
        <v>580</v>
      </c>
    </row>
    <row r="109" spans="1:8">
      <c r="A109" s="1">
        <v>106</v>
      </c>
      <c r="B109" s="1" t="s">
        <v>577</v>
      </c>
      <c r="C109" s="21">
        <v>30914</v>
      </c>
      <c r="D109" t="s">
        <v>688</v>
      </c>
      <c r="E109" s="22" t="s">
        <v>579</v>
      </c>
      <c r="F109" s="22" t="s">
        <v>580</v>
      </c>
      <c r="G109" s="22" t="s">
        <v>580</v>
      </c>
      <c r="H109" s="22" t="s">
        <v>580</v>
      </c>
    </row>
    <row r="110" spans="1:8">
      <c r="A110" s="1">
        <v>107</v>
      </c>
      <c r="B110" s="1" t="s">
        <v>577</v>
      </c>
      <c r="C110" s="21">
        <v>24572</v>
      </c>
      <c r="D110" t="s">
        <v>689</v>
      </c>
      <c r="E110" s="22" t="s">
        <v>604</v>
      </c>
      <c r="F110" s="22">
        <v>159</v>
      </c>
      <c r="G110" s="22">
        <v>118</v>
      </c>
      <c r="H110" s="22">
        <v>277</v>
      </c>
    </row>
    <row r="111" spans="1:8">
      <c r="A111" s="1">
        <v>108</v>
      </c>
      <c r="B111" s="1" t="s">
        <v>574</v>
      </c>
      <c r="C111" s="21">
        <v>24448</v>
      </c>
      <c r="D111" t="s">
        <v>690</v>
      </c>
      <c r="E111" s="22" t="s">
        <v>604</v>
      </c>
      <c r="F111" s="22">
        <v>67</v>
      </c>
      <c r="G111" s="22">
        <v>0</v>
      </c>
      <c r="H111" s="22">
        <v>67</v>
      </c>
    </row>
    <row r="112" spans="1:8">
      <c r="A112" s="1">
        <v>109</v>
      </c>
      <c r="B112" s="1" t="s">
        <v>577</v>
      </c>
      <c r="C112" s="21">
        <v>24455</v>
      </c>
      <c r="D112" t="s">
        <v>691</v>
      </c>
      <c r="E112" s="22" t="s">
        <v>579</v>
      </c>
      <c r="F112" s="22" t="s">
        <v>580</v>
      </c>
      <c r="G112" s="22" t="s">
        <v>580</v>
      </c>
      <c r="H112" s="22" t="s">
        <v>580</v>
      </c>
    </row>
    <row r="113" spans="1:8">
      <c r="A113" s="1">
        <v>110</v>
      </c>
      <c r="B113" s="1" t="s">
        <v>574</v>
      </c>
      <c r="C113" s="21">
        <v>24457</v>
      </c>
      <c r="D113" t="s">
        <v>692</v>
      </c>
      <c r="E113" s="22" t="s">
        <v>693</v>
      </c>
      <c r="F113" s="22">
        <v>2678</v>
      </c>
      <c r="G113" s="22">
        <v>3514</v>
      </c>
      <c r="H113" s="22">
        <v>6192</v>
      </c>
    </row>
    <row r="114" spans="1:8">
      <c r="A114" s="1">
        <v>111</v>
      </c>
      <c r="B114" s="1" t="s">
        <v>577</v>
      </c>
      <c r="C114" s="21">
        <v>24458</v>
      </c>
      <c r="D114" t="s">
        <v>694</v>
      </c>
      <c r="E114" s="22" t="s">
        <v>579</v>
      </c>
      <c r="F114" s="22" t="s">
        <v>580</v>
      </c>
      <c r="G114" s="22" t="s">
        <v>580</v>
      </c>
      <c r="H114" s="22" t="s">
        <v>580</v>
      </c>
    </row>
    <row r="115" spans="1:8">
      <c r="A115" s="1">
        <v>112</v>
      </c>
      <c r="B115" s="1" t="s">
        <v>577</v>
      </c>
      <c r="C115" s="21">
        <v>24482</v>
      </c>
      <c r="D115" t="s">
        <v>695</v>
      </c>
      <c r="E115" s="22" t="s">
        <v>579</v>
      </c>
      <c r="F115" s="22" t="s">
        <v>580</v>
      </c>
      <c r="G115" s="22" t="s">
        <v>580</v>
      </c>
      <c r="H115" s="22" t="s">
        <v>580</v>
      </c>
    </row>
    <row r="116" spans="1:8">
      <c r="A116" s="1">
        <v>113</v>
      </c>
      <c r="B116" s="1" t="s">
        <v>574</v>
      </c>
      <c r="C116" s="21">
        <v>24528</v>
      </c>
      <c r="D116" t="s">
        <v>696</v>
      </c>
      <c r="E116" s="22" t="s">
        <v>693</v>
      </c>
      <c r="F116" s="22">
        <v>1804</v>
      </c>
      <c r="G116" s="22">
        <v>441</v>
      </c>
      <c r="H116" s="22">
        <v>2245</v>
      </c>
    </row>
    <row r="117" spans="1:8">
      <c r="A117" s="1">
        <v>114</v>
      </c>
      <c r="B117" s="1" t="s">
        <v>574</v>
      </c>
      <c r="C117" s="21">
        <v>28700</v>
      </c>
      <c r="D117" t="s">
        <v>697</v>
      </c>
      <c r="E117" s="22" t="s">
        <v>576</v>
      </c>
      <c r="F117" s="22">
        <v>23</v>
      </c>
      <c r="G117" s="22">
        <v>20</v>
      </c>
      <c r="H117" s="22">
        <v>43</v>
      </c>
    </row>
    <row r="118" spans="1:8">
      <c r="A118" s="1">
        <v>115</v>
      </c>
      <c r="B118" s="1" t="s">
        <v>639</v>
      </c>
      <c r="C118" s="21">
        <v>24605</v>
      </c>
      <c r="D118" t="s">
        <v>698</v>
      </c>
      <c r="E118" s="22" t="s">
        <v>604</v>
      </c>
      <c r="F118" s="22">
        <v>1360</v>
      </c>
      <c r="G118" s="22">
        <v>1339</v>
      </c>
      <c r="H118" s="22">
        <v>2699</v>
      </c>
    </row>
    <row r="119" spans="1:8">
      <c r="A119" s="1">
        <v>116</v>
      </c>
      <c r="B119" s="1" t="s">
        <v>577</v>
      </c>
      <c r="C119" s="21">
        <v>24612</v>
      </c>
      <c r="D119" t="s">
        <v>699</v>
      </c>
      <c r="E119" s="22" t="s">
        <v>579</v>
      </c>
      <c r="F119" s="22" t="s">
        <v>580</v>
      </c>
      <c r="G119" s="22" t="s">
        <v>580</v>
      </c>
      <c r="H119" s="22" t="s">
        <v>580</v>
      </c>
    </row>
    <row r="120" spans="1:8">
      <c r="A120" s="1">
        <v>117</v>
      </c>
      <c r="B120" s="1" t="s">
        <v>639</v>
      </c>
      <c r="C120" s="21">
        <v>24619</v>
      </c>
      <c r="D120" t="s">
        <v>700</v>
      </c>
      <c r="E120" s="22" t="s">
        <v>693</v>
      </c>
      <c r="F120" s="22">
        <v>181</v>
      </c>
      <c r="G120" s="22">
        <v>86</v>
      </c>
      <c r="H120" s="22">
        <v>267</v>
      </c>
    </row>
    <row r="121" spans="1:8">
      <c r="A121" s="1">
        <v>118</v>
      </c>
      <c r="B121" s="1" t="s">
        <v>577</v>
      </c>
      <c r="C121" s="21">
        <v>24619</v>
      </c>
      <c r="D121" t="s">
        <v>701</v>
      </c>
      <c r="E121" s="22" t="s">
        <v>576</v>
      </c>
      <c r="F121" s="22" t="s">
        <v>580</v>
      </c>
      <c r="G121" s="22" t="s">
        <v>580</v>
      </c>
      <c r="H121" s="22" t="s">
        <v>580</v>
      </c>
    </row>
    <row r="122" spans="1:8">
      <c r="A122" s="1">
        <v>119</v>
      </c>
      <c r="B122" s="1" t="s">
        <v>577</v>
      </c>
      <c r="C122" s="21">
        <v>24661</v>
      </c>
      <c r="D122" t="s">
        <v>702</v>
      </c>
      <c r="E122" s="22" t="s">
        <v>579</v>
      </c>
      <c r="F122" s="22" t="s">
        <v>580</v>
      </c>
      <c r="G122" s="22" t="s">
        <v>580</v>
      </c>
      <c r="H122" s="22" t="s">
        <v>580</v>
      </c>
    </row>
    <row r="123" spans="1:8">
      <c r="A123" s="1">
        <v>120</v>
      </c>
      <c r="B123" s="1" t="s">
        <v>577</v>
      </c>
      <c r="C123" s="21">
        <v>24728</v>
      </c>
      <c r="D123" t="s">
        <v>703</v>
      </c>
      <c r="E123" s="22" t="s">
        <v>576</v>
      </c>
      <c r="F123" s="22" t="s">
        <v>580</v>
      </c>
      <c r="G123" s="22" t="s">
        <v>580</v>
      </c>
      <c r="H123" s="22" t="s">
        <v>580</v>
      </c>
    </row>
    <row r="124" spans="1:8">
      <c r="A124" s="1">
        <v>121</v>
      </c>
      <c r="B124" s="1" t="s">
        <v>577</v>
      </c>
      <c r="C124" s="21">
        <v>24739</v>
      </c>
      <c r="D124" t="s">
        <v>704</v>
      </c>
      <c r="E124" s="22" t="s">
        <v>576</v>
      </c>
      <c r="F124" s="22" t="s">
        <v>580</v>
      </c>
      <c r="G124" s="22" t="s">
        <v>580</v>
      </c>
      <c r="H124" s="22" t="s">
        <v>580</v>
      </c>
    </row>
    <row r="125" spans="1:8">
      <c r="A125" s="1">
        <v>122</v>
      </c>
      <c r="B125" s="1" t="s">
        <v>577</v>
      </c>
      <c r="C125" s="21">
        <v>24751</v>
      </c>
      <c r="D125" t="s">
        <v>705</v>
      </c>
      <c r="E125" s="22" t="s">
        <v>579</v>
      </c>
      <c r="F125" s="22" t="s">
        <v>580</v>
      </c>
      <c r="G125" s="22" t="s">
        <v>580</v>
      </c>
      <c r="H125" s="22" t="s">
        <v>580</v>
      </c>
    </row>
    <row r="126" spans="1:8">
      <c r="A126" s="1">
        <v>123</v>
      </c>
      <c r="B126" s="1" t="s">
        <v>574</v>
      </c>
      <c r="C126" s="21">
        <v>24956</v>
      </c>
      <c r="D126" t="s">
        <v>706</v>
      </c>
      <c r="E126" s="22" t="s">
        <v>579</v>
      </c>
      <c r="F126" s="22">
        <v>179</v>
      </c>
      <c r="G126" s="22">
        <v>3</v>
      </c>
      <c r="H126" s="22">
        <v>182</v>
      </c>
    </row>
    <row r="127" spans="1:8">
      <c r="A127" s="1">
        <v>124</v>
      </c>
      <c r="B127" s="1" t="s">
        <v>574</v>
      </c>
      <c r="C127" s="21">
        <v>24806</v>
      </c>
      <c r="D127" t="s">
        <v>707</v>
      </c>
      <c r="E127" s="22" t="s">
        <v>576</v>
      </c>
      <c r="F127" s="22">
        <v>38</v>
      </c>
      <c r="G127" s="22">
        <v>2</v>
      </c>
      <c r="H127" s="22">
        <v>40</v>
      </c>
    </row>
    <row r="128" spans="1:8">
      <c r="A128" s="1">
        <v>125</v>
      </c>
      <c r="B128" s="1" t="s">
        <v>574</v>
      </c>
      <c r="C128" s="21">
        <v>24808</v>
      </c>
      <c r="D128" t="s">
        <v>708</v>
      </c>
      <c r="E128" s="22" t="s">
        <v>604</v>
      </c>
      <c r="F128" s="22">
        <v>17</v>
      </c>
      <c r="G128" s="22">
        <v>72</v>
      </c>
      <c r="H128" s="22">
        <v>89</v>
      </c>
    </row>
    <row r="129" spans="1:8">
      <c r="A129" s="1">
        <v>126</v>
      </c>
      <c r="B129" s="1" t="s">
        <v>577</v>
      </c>
      <c r="C129" s="21">
        <v>24977</v>
      </c>
      <c r="D129" t="s">
        <v>709</v>
      </c>
      <c r="E129" s="22" t="s">
        <v>579</v>
      </c>
      <c r="F129" s="22" t="s">
        <v>580</v>
      </c>
      <c r="G129" s="22" t="s">
        <v>580</v>
      </c>
      <c r="H129" s="22" t="s">
        <v>580</v>
      </c>
    </row>
    <row r="130" spans="1:8">
      <c r="A130" s="1">
        <v>127</v>
      </c>
      <c r="B130" s="1" t="s">
        <v>577</v>
      </c>
      <c r="C130" s="21">
        <v>25046</v>
      </c>
      <c r="D130" t="s">
        <v>710</v>
      </c>
      <c r="E130" s="22" t="s">
        <v>579</v>
      </c>
      <c r="F130" s="22" t="s">
        <v>580</v>
      </c>
      <c r="G130" s="22" t="s">
        <v>580</v>
      </c>
      <c r="H130" s="22" t="s">
        <v>580</v>
      </c>
    </row>
    <row r="131" spans="1:8">
      <c r="A131" s="1">
        <v>128</v>
      </c>
      <c r="B131" s="1" t="s">
        <v>577</v>
      </c>
      <c r="C131" s="21">
        <v>25072</v>
      </c>
      <c r="D131" t="s">
        <v>711</v>
      </c>
      <c r="E131" s="22" t="s">
        <v>576</v>
      </c>
      <c r="F131" s="22" t="s">
        <v>580</v>
      </c>
      <c r="G131" s="22" t="s">
        <v>580</v>
      </c>
      <c r="H131" s="22" t="s">
        <v>580</v>
      </c>
    </row>
    <row r="132" spans="1:8">
      <c r="A132" s="1">
        <v>129</v>
      </c>
      <c r="B132" s="1" t="s">
        <v>577</v>
      </c>
      <c r="C132" s="21">
        <v>25077</v>
      </c>
      <c r="D132" t="s">
        <v>712</v>
      </c>
      <c r="E132" s="22" t="s">
        <v>576</v>
      </c>
      <c r="F132" s="22" t="s">
        <v>580</v>
      </c>
      <c r="G132" s="22" t="s">
        <v>580</v>
      </c>
      <c r="H132" s="22" t="s">
        <v>580</v>
      </c>
    </row>
    <row r="133" spans="1:8">
      <c r="A133" s="1">
        <v>130</v>
      </c>
      <c r="B133" s="1" t="s">
        <v>577</v>
      </c>
      <c r="C133" s="21">
        <v>25086</v>
      </c>
      <c r="D133" t="s">
        <v>713</v>
      </c>
      <c r="E133" s="22" t="s">
        <v>576</v>
      </c>
      <c r="F133" s="22">
        <v>25</v>
      </c>
      <c r="G133" s="22">
        <v>24</v>
      </c>
      <c r="H133" s="22">
        <v>49</v>
      </c>
    </row>
    <row r="134" spans="1:8">
      <c r="A134" s="1">
        <v>131</v>
      </c>
      <c r="B134" s="1" t="s">
        <v>577</v>
      </c>
      <c r="C134" s="21" t="s">
        <v>593</v>
      </c>
      <c r="D134" t="s">
        <v>714</v>
      </c>
      <c r="E134" s="22" t="s">
        <v>576</v>
      </c>
      <c r="F134" s="22" t="s">
        <v>580</v>
      </c>
      <c r="G134" s="22" t="s">
        <v>580</v>
      </c>
      <c r="H134" s="22" t="s">
        <v>580</v>
      </c>
    </row>
    <row r="135" spans="1:8">
      <c r="A135" s="1">
        <v>132</v>
      </c>
      <c r="B135" s="1" t="s">
        <v>577</v>
      </c>
      <c r="C135" s="21">
        <v>25545</v>
      </c>
      <c r="D135" t="s">
        <v>715</v>
      </c>
      <c r="E135" s="22" t="s">
        <v>604</v>
      </c>
      <c r="F135" s="22">
        <v>1597</v>
      </c>
      <c r="G135" s="22">
        <v>803</v>
      </c>
      <c r="H135" s="22">
        <v>2400</v>
      </c>
    </row>
    <row r="136" spans="1:8">
      <c r="A136" s="1">
        <v>133</v>
      </c>
      <c r="B136" s="1" t="s">
        <v>577</v>
      </c>
      <c r="C136" s="21">
        <v>25192</v>
      </c>
      <c r="D136" t="s">
        <v>716</v>
      </c>
      <c r="E136" s="22" t="s">
        <v>579</v>
      </c>
      <c r="F136" s="22" t="s">
        <v>580</v>
      </c>
      <c r="G136" s="22" t="s">
        <v>580</v>
      </c>
      <c r="H136" s="22" t="s">
        <v>580</v>
      </c>
    </row>
    <row r="137" spans="1:8">
      <c r="A137" s="1">
        <v>134</v>
      </c>
      <c r="B137" s="1" t="s">
        <v>577</v>
      </c>
      <c r="C137" s="21">
        <v>25531</v>
      </c>
      <c r="D137" t="s">
        <v>717</v>
      </c>
      <c r="E137" s="22" t="s">
        <v>576</v>
      </c>
      <c r="F137" s="22">
        <v>38</v>
      </c>
      <c r="G137" s="22">
        <v>0</v>
      </c>
      <c r="H137" s="22">
        <v>38</v>
      </c>
    </row>
    <row r="138" spans="1:8">
      <c r="A138" s="1">
        <v>135</v>
      </c>
      <c r="B138" s="1" t="s">
        <v>577</v>
      </c>
      <c r="C138" s="21">
        <v>28561</v>
      </c>
      <c r="D138" t="s">
        <v>718</v>
      </c>
      <c r="E138" s="22" t="s">
        <v>579</v>
      </c>
      <c r="F138" s="22" t="s">
        <v>580</v>
      </c>
      <c r="G138" s="22" t="s">
        <v>580</v>
      </c>
      <c r="H138" s="22" t="s">
        <v>580</v>
      </c>
    </row>
    <row r="139" spans="1:8">
      <c r="A139" s="1">
        <v>136</v>
      </c>
      <c r="B139" s="1" t="s">
        <v>577</v>
      </c>
      <c r="C139" s="21">
        <v>25353</v>
      </c>
      <c r="D139" t="s">
        <v>719</v>
      </c>
      <c r="E139" s="22" t="s">
        <v>576</v>
      </c>
      <c r="F139" s="22">
        <v>69</v>
      </c>
      <c r="G139" s="22">
        <v>319</v>
      </c>
      <c r="H139" s="22">
        <v>388</v>
      </c>
    </row>
    <row r="140" spans="1:8">
      <c r="A140" s="1">
        <v>137</v>
      </c>
      <c r="B140" s="1" t="s">
        <v>577</v>
      </c>
      <c r="C140" s="21">
        <v>25445</v>
      </c>
      <c r="D140" t="s">
        <v>720</v>
      </c>
      <c r="E140" s="22" t="s">
        <v>579</v>
      </c>
      <c r="F140" s="22" t="s">
        <v>580</v>
      </c>
      <c r="G140" s="22" t="s">
        <v>580</v>
      </c>
      <c r="H140" s="22" t="s">
        <v>580</v>
      </c>
    </row>
    <row r="141" spans="1:8">
      <c r="A141" s="1">
        <v>138</v>
      </c>
      <c r="B141" s="1" t="s">
        <v>577</v>
      </c>
      <c r="C141" s="21">
        <v>25470</v>
      </c>
      <c r="D141" t="s">
        <v>721</v>
      </c>
      <c r="E141" s="22" t="s">
        <v>579</v>
      </c>
      <c r="F141" s="22" t="s">
        <v>580</v>
      </c>
      <c r="G141" s="22" t="s">
        <v>580</v>
      </c>
      <c r="H141" s="22" t="s">
        <v>580</v>
      </c>
    </row>
    <row r="142" spans="1:8">
      <c r="A142" s="1">
        <v>139</v>
      </c>
      <c r="B142" s="1" t="s">
        <v>574</v>
      </c>
      <c r="C142" s="21">
        <v>25505</v>
      </c>
      <c r="D142" t="s">
        <v>722</v>
      </c>
      <c r="E142" s="22" t="s">
        <v>576</v>
      </c>
      <c r="F142" s="22">
        <v>68</v>
      </c>
      <c r="G142" s="22">
        <v>14</v>
      </c>
      <c r="H142" s="22">
        <v>82</v>
      </c>
    </row>
    <row r="143" spans="1:8">
      <c r="A143" s="1">
        <v>140</v>
      </c>
      <c r="B143" s="1" t="s">
        <v>574</v>
      </c>
      <c r="C143" s="21">
        <v>25597</v>
      </c>
      <c r="D143" t="s">
        <v>723</v>
      </c>
      <c r="E143" s="22" t="s">
        <v>579</v>
      </c>
      <c r="F143" s="22">
        <v>173</v>
      </c>
      <c r="G143" s="22">
        <v>17</v>
      </c>
      <c r="H143" s="22">
        <v>190</v>
      </c>
    </row>
    <row r="144" spans="1:8">
      <c r="A144" s="1">
        <v>141</v>
      </c>
      <c r="B144" s="1" t="s">
        <v>577</v>
      </c>
      <c r="C144" s="21">
        <v>25599</v>
      </c>
      <c r="D144" t="s">
        <v>724</v>
      </c>
      <c r="E144" s="22" t="s">
        <v>579</v>
      </c>
      <c r="F144" s="22" t="s">
        <v>580</v>
      </c>
      <c r="G144" s="22" t="s">
        <v>580</v>
      </c>
      <c r="H144" s="22" t="s">
        <v>580</v>
      </c>
    </row>
    <row r="145" spans="1:8">
      <c r="A145" s="1">
        <v>142</v>
      </c>
      <c r="B145" s="1" t="s">
        <v>574</v>
      </c>
      <c r="C145" s="21">
        <v>25612</v>
      </c>
      <c r="D145" t="s">
        <v>725</v>
      </c>
      <c r="E145" s="22" t="s">
        <v>576</v>
      </c>
      <c r="F145" s="22">
        <v>95</v>
      </c>
      <c r="G145" s="22">
        <v>0</v>
      </c>
      <c r="H145" s="22">
        <v>95</v>
      </c>
    </row>
    <row r="146" spans="1:8">
      <c r="A146" s="1">
        <v>143</v>
      </c>
      <c r="B146" s="1" t="s">
        <v>577</v>
      </c>
      <c r="C146" s="21">
        <v>25631</v>
      </c>
      <c r="D146" t="s">
        <v>726</v>
      </c>
      <c r="E146" s="22" t="s">
        <v>584</v>
      </c>
      <c r="F146" s="22" t="s">
        <v>580</v>
      </c>
      <c r="G146" s="22" t="s">
        <v>580</v>
      </c>
      <c r="H146" s="22" t="s">
        <v>580</v>
      </c>
    </row>
    <row r="147" spans="1:8">
      <c r="A147" s="1">
        <v>144</v>
      </c>
      <c r="B147" s="1" t="s">
        <v>574</v>
      </c>
      <c r="C147" s="21">
        <v>25619</v>
      </c>
      <c r="D147" t="s">
        <v>727</v>
      </c>
      <c r="E147" s="22" t="s">
        <v>604</v>
      </c>
      <c r="F147" s="22">
        <v>130</v>
      </c>
      <c r="G147" s="22">
        <v>0</v>
      </c>
      <c r="H147" s="22">
        <v>130</v>
      </c>
    </row>
    <row r="148" spans="1:8">
      <c r="A148" s="1">
        <v>145</v>
      </c>
      <c r="B148" s="1" t="s">
        <v>577</v>
      </c>
      <c r="C148" s="21">
        <v>25668</v>
      </c>
      <c r="D148" t="s">
        <v>728</v>
      </c>
      <c r="E148" s="22" t="s">
        <v>579</v>
      </c>
      <c r="F148" s="22" t="s">
        <v>580</v>
      </c>
      <c r="G148" s="22" t="s">
        <v>580</v>
      </c>
      <c r="H148" s="22" t="s">
        <v>580</v>
      </c>
    </row>
    <row r="149" spans="1:8">
      <c r="A149" s="1">
        <v>146</v>
      </c>
      <c r="B149" s="1" t="s">
        <v>577</v>
      </c>
      <c r="C149" s="21">
        <v>26014</v>
      </c>
      <c r="D149" t="s">
        <v>729</v>
      </c>
      <c r="E149" s="22" t="s">
        <v>604</v>
      </c>
      <c r="F149" s="22">
        <v>104</v>
      </c>
      <c r="G149" s="22">
        <v>15</v>
      </c>
      <c r="H149" s="22">
        <v>119</v>
      </c>
    </row>
    <row r="150" spans="1:8">
      <c r="A150" s="1">
        <v>147</v>
      </c>
      <c r="B150" s="1" t="s">
        <v>574</v>
      </c>
      <c r="C150" s="21">
        <v>25795</v>
      </c>
      <c r="D150" t="s">
        <v>730</v>
      </c>
      <c r="E150" s="22" t="s">
        <v>604</v>
      </c>
      <c r="F150" s="22">
        <v>43</v>
      </c>
      <c r="G150" s="22">
        <v>37</v>
      </c>
      <c r="H150" s="22">
        <v>80</v>
      </c>
    </row>
    <row r="151" spans="1:8">
      <c r="A151" s="1">
        <v>148</v>
      </c>
      <c r="B151" s="1" t="s">
        <v>577</v>
      </c>
      <c r="C151" s="21">
        <v>25850</v>
      </c>
      <c r="D151" t="s">
        <v>731</v>
      </c>
      <c r="E151" s="22" t="s">
        <v>579</v>
      </c>
      <c r="F151" s="22" t="s">
        <v>580</v>
      </c>
      <c r="G151" s="22" t="s">
        <v>580</v>
      </c>
      <c r="H151" s="22" t="s">
        <v>580</v>
      </c>
    </row>
    <row r="152" spans="1:8">
      <c r="A152" s="1">
        <v>149</v>
      </c>
      <c r="B152" s="1" t="s">
        <v>577</v>
      </c>
      <c r="C152" s="21">
        <v>25886</v>
      </c>
      <c r="D152" t="s">
        <v>732</v>
      </c>
      <c r="E152" s="22" t="s">
        <v>576</v>
      </c>
      <c r="F152" s="22" t="s">
        <v>580</v>
      </c>
      <c r="G152" s="22" t="s">
        <v>580</v>
      </c>
      <c r="H152" s="22" t="s">
        <v>580</v>
      </c>
    </row>
    <row r="153" spans="1:8">
      <c r="A153" s="1">
        <v>150</v>
      </c>
      <c r="B153" s="1" t="s">
        <v>577</v>
      </c>
      <c r="C153" s="21">
        <v>25947</v>
      </c>
      <c r="D153" t="s">
        <v>733</v>
      </c>
      <c r="E153" s="22" t="s">
        <v>693</v>
      </c>
      <c r="F153" s="22" t="s">
        <v>580</v>
      </c>
      <c r="G153" s="22" t="s">
        <v>580</v>
      </c>
      <c r="H153" s="22" t="s">
        <v>580</v>
      </c>
    </row>
    <row r="154" spans="1:8">
      <c r="A154" s="1">
        <v>151</v>
      </c>
      <c r="B154" s="1" t="s">
        <v>574</v>
      </c>
      <c r="C154" s="21">
        <v>25998</v>
      </c>
      <c r="D154" t="s">
        <v>734</v>
      </c>
      <c r="E154" s="22" t="s">
        <v>576</v>
      </c>
      <c r="F154" s="22">
        <v>62</v>
      </c>
      <c r="G154" s="22">
        <v>46</v>
      </c>
      <c r="H154" s="22">
        <v>108</v>
      </c>
    </row>
    <row r="155" spans="1:8">
      <c r="A155" s="1">
        <v>152</v>
      </c>
      <c r="B155" s="1" t="s">
        <v>577</v>
      </c>
      <c r="C155" s="21">
        <v>26022</v>
      </c>
      <c r="D155" t="s">
        <v>735</v>
      </c>
      <c r="E155" s="22" t="s">
        <v>579</v>
      </c>
      <c r="F155" s="22" t="s">
        <v>580</v>
      </c>
      <c r="G155" s="22" t="s">
        <v>580</v>
      </c>
      <c r="H155" s="22" t="s">
        <v>580</v>
      </c>
    </row>
    <row r="156" spans="1:8">
      <c r="A156" s="1">
        <v>153</v>
      </c>
      <c r="B156" s="1" t="s">
        <v>577</v>
      </c>
      <c r="C156" s="21">
        <v>26144</v>
      </c>
      <c r="D156" t="s">
        <v>736</v>
      </c>
      <c r="E156" s="22" t="s">
        <v>579</v>
      </c>
      <c r="F156" s="22" t="s">
        <v>580</v>
      </c>
      <c r="G156" s="22" t="s">
        <v>580</v>
      </c>
      <c r="H156" s="22" t="s">
        <v>580</v>
      </c>
    </row>
    <row r="157" spans="1:8">
      <c r="A157" s="1">
        <v>154</v>
      </c>
      <c r="B157" s="1" t="s">
        <v>574</v>
      </c>
      <c r="C157" s="21">
        <v>26220</v>
      </c>
      <c r="D157" t="s">
        <v>737</v>
      </c>
      <c r="E157" s="22" t="s">
        <v>604</v>
      </c>
      <c r="F157" s="22">
        <v>145</v>
      </c>
      <c r="G157" s="22">
        <v>115</v>
      </c>
      <c r="H157" s="22">
        <v>260</v>
      </c>
    </row>
    <row r="158" spans="1:8">
      <c r="A158" s="1">
        <v>155</v>
      </c>
      <c r="B158" s="1" t="s">
        <v>577</v>
      </c>
      <c r="C158" s="21">
        <v>26249</v>
      </c>
      <c r="D158" t="s">
        <v>738</v>
      </c>
      <c r="E158" s="22" t="s">
        <v>579</v>
      </c>
      <c r="F158" s="22" t="s">
        <v>580</v>
      </c>
      <c r="G158" s="22" t="s">
        <v>580</v>
      </c>
      <c r="H158" s="22" t="s">
        <v>580</v>
      </c>
    </row>
    <row r="159" spans="1:8">
      <c r="A159" s="1">
        <v>156</v>
      </c>
      <c r="B159" s="1" t="s">
        <v>574</v>
      </c>
      <c r="C159" s="21">
        <v>26255</v>
      </c>
      <c r="D159" t="s">
        <v>739</v>
      </c>
      <c r="E159" s="22" t="s">
        <v>604</v>
      </c>
      <c r="F159" s="22">
        <v>64</v>
      </c>
      <c r="G159" s="22">
        <v>0</v>
      </c>
      <c r="H159" s="22">
        <v>64</v>
      </c>
    </row>
    <row r="160" spans="1:8">
      <c r="A160" s="1">
        <v>157</v>
      </c>
      <c r="B160" s="1" t="s">
        <v>574</v>
      </c>
      <c r="C160" s="21">
        <v>26257</v>
      </c>
      <c r="D160" t="s">
        <v>740</v>
      </c>
      <c r="E160" s="22" t="s">
        <v>604</v>
      </c>
      <c r="F160" s="22">
        <v>2095</v>
      </c>
      <c r="G160" s="22">
        <v>6265</v>
      </c>
      <c r="H160" s="22">
        <v>8360</v>
      </c>
    </row>
    <row r="161" spans="1:8">
      <c r="A161" s="1">
        <v>158</v>
      </c>
      <c r="B161" s="1" t="s">
        <v>577</v>
      </c>
      <c r="C161" s="21">
        <v>26284</v>
      </c>
      <c r="D161" t="s">
        <v>741</v>
      </c>
      <c r="E161" s="22" t="s">
        <v>579</v>
      </c>
      <c r="F161" s="22" t="s">
        <v>580</v>
      </c>
      <c r="G161" s="22" t="s">
        <v>580</v>
      </c>
      <c r="H161" s="22" t="s">
        <v>580</v>
      </c>
    </row>
    <row r="162" spans="1:8">
      <c r="A162" s="1">
        <v>159</v>
      </c>
      <c r="B162" s="1" t="s">
        <v>574</v>
      </c>
      <c r="C162" s="21">
        <v>26318</v>
      </c>
      <c r="D162" t="s">
        <v>742</v>
      </c>
      <c r="E162" s="22" t="s">
        <v>604</v>
      </c>
      <c r="F162" s="22">
        <v>112</v>
      </c>
      <c r="G162" s="22">
        <v>3</v>
      </c>
      <c r="H162" s="22">
        <v>115</v>
      </c>
    </row>
    <row r="163" spans="1:8">
      <c r="A163" s="1">
        <v>160</v>
      </c>
      <c r="B163" s="1" t="s">
        <v>577</v>
      </c>
      <c r="C163" s="21">
        <v>26460</v>
      </c>
      <c r="D163" t="s">
        <v>743</v>
      </c>
      <c r="E163" s="22" t="s">
        <v>579</v>
      </c>
      <c r="F163" s="22" t="s">
        <v>580</v>
      </c>
      <c r="G163" s="22" t="s">
        <v>580</v>
      </c>
      <c r="H163" s="22" t="s">
        <v>580</v>
      </c>
    </row>
    <row r="164" spans="1:8">
      <c r="A164" s="1">
        <v>161</v>
      </c>
      <c r="B164" s="1" t="s">
        <v>577</v>
      </c>
      <c r="C164" s="21">
        <v>29473</v>
      </c>
      <c r="D164" t="s">
        <v>744</v>
      </c>
      <c r="E164" s="22" t="s">
        <v>576</v>
      </c>
      <c r="F164" s="22" t="s">
        <v>580</v>
      </c>
      <c r="G164" s="22" t="s">
        <v>580</v>
      </c>
      <c r="H164" s="22" t="s">
        <v>580</v>
      </c>
    </row>
    <row r="165" spans="1:8">
      <c r="A165" s="1">
        <v>162</v>
      </c>
      <c r="B165" s="1" t="s">
        <v>577</v>
      </c>
      <c r="C165" s="21">
        <v>26715</v>
      </c>
      <c r="D165" t="s">
        <v>745</v>
      </c>
      <c r="E165" s="22" t="s">
        <v>604</v>
      </c>
      <c r="F165" s="22">
        <v>428</v>
      </c>
      <c r="G165" s="22">
        <v>250</v>
      </c>
      <c r="H165" s="22">
        <v>678</v>
      </c>
    </row>
    <row r="166" spans="1:8">
      <c r="A166" s="1">
        <v>163</v>
      </c>
      <c r="B166" s="1" t="s">
        <v>574</v>
      </c>
      <c r="C166" s="21">
        <v>26625</v>
      </c>
      <c r="D166" t="s">
        <v>746</v>
      </c>
      <c r="E166" s="22" t="s">
        <v>576</v>
      </c>
      <c r="F166" s="22">
        <v>769</v>
      </c>
      <c r="G166" s="22">
        <v>163</v>
      </c>
      <c r="H166" s="22">
        <v>932</v>
      </c>
    </row>
    <row r="167" spans="1:8">
      <c r="A167" s="1">
        <v>164</v>
      </c>
      <c r="B167" s="1" t="s">
        <v>577</v>
      </c>
      <c r="C167" s="21">
        <v>26922</v>
      </c>
      <c r="D167" t="s">
        <v>747</v>
      </c>
      <c r="E167" s="22" t="s">
        <v>604</v>
      </c>
      <c r="F167" s="22">
        <v>186</v>
      </c>
      <c r="G167" s="22">
        <v>150</v>
      </c>
      <c r="H167" s="22">
        <v>336</v>
      </c>
    </row>
    <row r="168" spans="1:8">
      <c r="A168" s="1">
        <v>165</v>
      </c>
      <c r="B168" s="1" t="s">
        <v>577</v>
      </c>
      <c r="C168" s="21">
        <v>26674</v>
      </c>
      <c r="D168" t="s">
        <v>748</v>
      </c>
      <c r="E168" s="22" t="s">
        <v>579</v>
      </c>
      <c r="F168" s="22" t="s">
        <v>580</v>
      </c>
      <c r="G168" s="22" t="s">
        <v>580</v>
      </c>
      <c r="H168" s="22" t="s">
        <v>580</v>
      </c>
    </row>
    <row r="169" spans="1:8">
      <c r="A169" s="1">
        <v>166</v>
      </c>
      <c r="B169" s="1" t="s">
        <v>639</v>
      </c>
      <c r="C169" s="21">
        <v>26953</v>
      </c>
      <c r="D169" t="s">
        <v>749</v>
      </c>
      <c r="E169" s="22" t="s">
        <v>604</v>
      </c>
      <c r="F169" s="22">
        <v>1034</v>
      </c>
      <c r="G169" s="22">
        <v>667</v>
      </c>
      <c r="H169" s="22">
        <v>1701</v>
      </c>
    </row>
    <row r="170" spans="1:8">
      <c r="A170" s="1">
        <v>167</v>
      </c>
      <c r="B170" s="1" t="s">
        <v>577</v>
      </c>
      <c r="C170" s="21">
        <v>27036</v>
      </c>
      <c r="D170" t="s">
        <v>750</v>
      </c>
      <c r="E170" s="22" t="s">
        <v>579</v>
      </c>
      <c r="F170" s="22" t="s">
        <v>580</v>
      </c>
      <c r="G170" s="22" t="s">
        <v>580</v>
      </c>
      <c r="H170" s="22" t="s">
        <v>580</v>
      </c>
    </row>
    <row r="171" spans="1:8">
      <c r="A171" s="1">
        <v>168</v>
      </c>
      <c r="B171" s="1" t="s">
        <v>639</v>
      </c>
      <c r="C171" s="21">
        <v>27078</v>
      </c>
      <c r="D171" t="s">
        <v>751</v>
      </c>
      <c r="E171" s="22" t="s">
        <v>576</v>
      </c>
      <c r="F171" s="22">
        <v>156</v>
      </c>
      <c r="G171" s="22">
        <v>93</v>
      </c>
      <c r="H171" s="22">
        <v>249</v>
      </c>
    </row>
    <row r="172" spans="1:8">
      <c r="A172" s="1">
        <v>169</v>
      </c>
      <c r="B172" s="1" t="s">
        <v>577</v>
      </c>
      <c r="C172" s="21">
        <v>27048</v>
      </c>
      <c r="D172" t="s">
        <v>752</v>
      </c>
      <c r="E172" s="22" t="s">
        <v>579</v>
      </c>
      <c r="F172" s="22" t="s">
        <v>580</v>
      </c>
      <c r="G172" s="22" t="s">
        <v>580</v>
      </c>
      <c r="H172" s="22" t="s">
        <v>580</v>
      </c>
    </row>
    <row r="173" spans="1:8">
      <c r="A173" s="1">
        <v>170</v>
      </c>
      <c r="B173" s="1" t="s">
        <v>574</v>
      </c>
      <c r="C173" s="21">
        <v>26958</v>
      </c>
      <c r="D173" t="s">
        <v>753</v>
      </c>
      <c r="E173" s="22" t="s">
        <v>604</v>
      </c>
      <c r="F173" s="22">
        <v>12363</v>
      </c>
      <c r="G173" s="22">
        <v>45</v>
      </c>
      <c r="H173" s="22">
        <v>12408</v>
      </c>
    </row>
    <row r="174" spans="1:8">
      <c r="A174" s="1">
        <v>171</v>
      </c>
      <c r="B174" s="1" t="s">
        <v>577</v>
      </c>
      <c r="C174" s="21">
        <v>27075</v>
      </c>
      <c r="D174" t="s">
        <v>754</v>
      </c>
      <c r="E174" s="22" t="s">
        <v>579</v>
      </c>
      <c r="F174" s="22" t="s">
        <v>580</v>
      </c>
      <c r="G174" s="22" t="s">
        <v>580</v>
      </c>
      <c r="H174" s="22" t="s">
        <v>580</v>
      </c>
    </row>
    <row r="175" spans="1:8">
      <c r="A175" s="1">
        <v>172</v>
      </c>
      <c r="B175" s="1" t="s">
        <v>577</v>
      </c>
      <c r="C175" s="21">
        <v>27149</v>
      </c>
      <c r="D175" t="s">
        <v>755</v>
      </c>
      <c r="E175" s="22" t="s">
        <v>576</v>
      </c>
      <c r="F175" s="22" t="s">
        <v>580</v>
      </c>
      <c r="G175" s="22" t="s">
        <v>580</v>
      </c>
      <c r="H175" s="22" t="s">
        <v>580</v>
      </c>
    </row>
    <row r="176" spans="1:8">
      <c r="A176" s="1">
        <v>173</v>
      </c>
      <c r="B176" s="1" t="s">
        <v>577</v>
      </c>
      <c r="C176" s="21">
        <v>27140</v>
      </c>
      <c r="D176" t="s">
        <v>756</v>
      </c>
      <c r="E176" s="22" t="s">
        <v>579</v>
      </c>
      <c r="F176" s="22" t="s">
        <v>580</v>
      </c>
      <c r="G176" s="22" t="s">
        <v>580</v>
      </c>
      <c r="H176" s="22" t="s">
        <v>580</v>
      </c>
    </row>
    <row r="177" spans="1:8">
      <c r="A177" s="1">
        <v>174</v>
      </c>
      <c r="B177" s="1" t="s">
        <v>577</v>
      </c>
      <c r="C177" s="21">
        <v>27562</v>
      </c>
      <c r="D177" t="s">
        <v>757</v>
      </c>
      <c r="E177" s="22" t="s">
        <v>576</v>
      </c>
      <c r="F177" s="22">
        <v>124</v>
      </c>
      <c r="G177" s="22">
        <v>12</v>
      </c>
      <c r="H177" s="22">
        <v>136</v>
      </c>
    </row>
    <row r="178" spans="1:8">
      <c r="A178" s="1">
        <v>175</v>
      </c>
      <c r="B178" s="1" t="s">
        <v>577</v>
      </c>
      <c r="C178" s="21">
        <v>27077</v>
      </c>
      <c r="D178" t="s">
        <v>758</v>
      </c>
      <c r="E178" s="22" t="s">
        <v>693</v>
      </c>
      <c r="F178" s="22" t="s">
        <v>580</v>
      </c>
      <c r="G178" s="22" t="s">
        <v>580</v>
      </c>
      <c r="H178" s="22" t="s">
        <v>580</v>
      </c>
    </row>
    <row r="179" spans="1:8">
      <c r="A179" s="1">
        <v>176</v>
      </c>
      <c r="B179" s="1" t="s">
        <v>577</v>
      </c>
      <c r="C179" s="21" t="s">
        <v>593</v>
      </c>
      <c r="D179" t="s">
        <v>759</v>
      </c>
      <c r="E179" s="22" t="s">
        <v>579</v>
      </c>
      <c r="F179" s="22" t="s">
        <v>580</v>
      </c>
      <c r="G179" s="22" t="s">
        <v>580</v>
      </c>
      <c r="H179" s="22" t="s">
        <v>580</v>
      </c>
    </row>
    <row r="180" spans="1:8">
      <c r="A180" s="1">
        <v>177</v>
      </c>
      <c r="B180" s="1" t="s">
        <v>577</v>
      </c>
      <c r="C180" s="21" t="s">
        <v>593</v>
      </c>
      <c r="D180" t="s">
        <v>760</v>
      </c>
      <c r="E180" s="22" t="s">
        <v>579</v>
      </c>
      <c r="F180" s="22" t="s">
        <v>580</v>
      </c>
      <c r="G180" s="22" t="s">
        <v>580</v>
      </c>
      <c r="H180" s="22" t="s">
        <v>580</v>
      </c>
    </row>
    <row r="181" spans="1:8">
      <c r="A181" s="1">
        <v>178</v>
      </c>
      <c r="B181" s="1" t="s">
        <v>577</v>
      </c>
      <c r="C181" s="21">
        <v>27119</v>
      </c>
      <c r="D181" t="s">
        <v>761</v>
      </c>
      <c r="E181" s="22" t="s">
        <v>604</v>
      </c>
      <c r="F181" s="22" t="s">
        <v>580</v>
      </c>
      <c r="G181" s="22" t="s">
        <v>580</v>
      </c>
      <c r="H181" s="22" t="s">
        <v>580</v>
      </c>
    </row>
    <row r="182" spans="1:8">
      <c r="A182" s="1">
        <v>179</v>
      </c>
      <c r="B182" s="1" t="s">
        <v>577</v>
      </c>
      <c r="C182" s="21">
        <v>27194</v>
      </c>
      <c r="D182" t="s">
        <v>762</v>
      </c>
      <c r="E182" s="22" t="s">
        <v>579</v>
      </c>
      <c r="F182" s="22" t="s">
        <v>580</v>
      </c>
      <c r="G182" s="22" t="s">
        <v>580</v>
      </c>
      <c r="H182" s="22" t="s">
        <v>580</v>
      </c>
    </row>
    <row r="183" spans="1:8">
      <c r="A183" s="1">
        <v>180</v>
      </c>
      <c r="B183" s="1" t="s">
        <v>577</v>
      </c>
      <c r="C183" s="21">
        <v>27165</v>
      </c>
      <c r="D183" t="s">
        <v>763</v>
      </c>
      <c r="E183" s="22" t="s">
        <v>579</v>
      </c>
      <c r="F183" s="22" t="s">
        <v>580</v>
      </c>
      <c r="G183" s="22" t="s">
        <v>580</v>
      </c>
      <c r="H183" s="22" t="s">
        <v>580</v>
      </c>
    </row>
    <row r="184" spans="1:8">
      <c r="A184" s="1">
        <v>181</v>
      </c>
      <c r="B184" s="1" t="s">
        <v>577</v>
      </c>
      <c r="C184" s="21">
        <v>27214</v>
      </c>
      <c r="D184" t="s">
        <v>764</v>
      </c>
      <c r="E184" s="22" t="s">
        <v>584</v>
      </c>
      <c r="F184" s="22" t="s">
        <v>580</v>
      </c>
      <c r="G184" s="22" t="s">
        <v>580</v>
      </c>
      <c r="H184" s="22" t="s">
        <v>580</v>
      </c>
    </row>
    <row r="185" spans="1:8">
      <c r="A185" s="1">
        <v>182</v>
      </c>
      <c r="B185" s="1" t="s">
        <v>574</v>
      </c>
      <c r="C185" s="21">
        <v>27301</v>
      </c>
      <c r="D185" t="s">
        <v>765</v>
      </c>
      <c r="E185" s="22" t="s">
        <v>576</v>
      </c>
      <c r="F185" s="22">
        <v>396</v>
      </c>
      <c r="G185" s="22">
        <v>234</v>
      </c>
      <c r="H185" s="22">
        <v>630</v>
      </c>
    </row>
    <row r="186" spans="1:8">
      <c r="A186" s="1">
        <v>183</v>
      </c>
      <c r="B186" s="1" t="s">
        <v>577</v>
      </c>
      <c r="C186" s="21">
        <v>27440</v>
      </c>
      <c r="D186" t="s">
        <v>766</v>
      </c>
      <c r="E186" s="22" t="s">
        <v>579</v>
      </c>
      <c r="F186" s="22" t="s">
        <v>580</v>
      </c>
      <c r="G186" s="22" t="s">
        <v>580</v>
      </c>
      <c r="H186" s="22" t="s">
        <v>580</v>
      </c>
    </row>
    <row r="187" spans="1:8">
      <c r="A187" s="1">
        <v>184</v>
      </c>
      <c r="B187" s="1" t="s">
        <v>577</v>
      </c>
      <c r="C187" s="21">
        <v>27496</v>
      </c>
      <c r="D187" t="s">
        <v>767</v>
      </c>
      <c r="E187" s="22" t="s">
        <v>579</v>
      </c>
      <c r="F187" s="22" t="s">
        <v>580</v>
      </c>
      <c r="G187" s="22" t="s">
        <v>580</v>
      </c>
      <c r="H187" s="22" t="s">
        <v>580</v>
      </c>
    </row>
    <row r="188" spans="1:8">
      <c r="A188" s="1">
        <v>185</v>
      </c>
      <c r="B188" s="1" t="s">
        <v>577</v>
      </c>
      <c r="C188" s="21">
        <v>27529</v>
      </c>
      <c r="D188" t="s">
        <v>768</v>
      </c>
      <c r="E188" s="22" t="s">
        <v>579</v>
      </c>
      <c r="F188" s="22" t="s">
        <v>580</v>
      </c>
      <c r="G188" s="22" t="s">
        <v>580</v>
      </c>
      <c r="H188" s="22" t="s">
        <v>580</v>
      </c>
    </row>
    <row r="189" spans="1:8">
      <c r="A189" s="1">
        <v>186</v>
      </c>
      <c r="B189" s="1" t="s">
        <v>577</v>
      </c>
      <c r="C189" s="21">
        <v>27524</v>
      </c>
      <c r="D189" t="s">
        <v>769</v>
      </c>
      <c r="E189" s="22" t="s">
        <v>576</v>
      </c>
      <c r="F189" s="22">
        <v>97</v>
      </c>
      <c r="G189" s="22">
        <v>16</v>
      </c>
      <c r="H189" s="22">
        <v>113</v>
      </c>
    </row>
    <row r="190" spans="1:8">
      <c r="A190" s="1">
        <v>187</v>
      </c>
      <c r="B190" s="1" t="s">
        <v>639</v>
      </c>
      <c r="C190" s="21">
        <v>27567</v>
      </c>
      <c r="D190" t="s">
        <v>770</v>
      </c>
      <c r="E190" s="22" t="s">
        <v>604</v>
      </c>
      <c r="F190" s="22">
        <v>114</v>
      </c>
      <c r="G190" s="22">
        <v>0</v>
      </c>
      <c r="H190" s="22">
        <v>114</v>
      </c>
    </row>
    <row r="191" spans="1:8">
      <c r="A191" s="1">
        <v>188</v>
      </c>
      <c r="B191" s="1" t="s">
        <v>577</v>
      </c>
      <c r="C191" s="21">
        <v>27679</v>
      </c>
      <c r="D191" t="s">
        <v>771</v>
      </c>
      <c r="E191" s="22" t="s">
        <v>579</v>
      </c>
      <c r="F191" s="22" t="s">
        <v>580</v>
      </c>
      <c r="G191" s="22" t="s">
        <v>580</v>
      </c>
      <c r="H191" s="22" t="s">
        <v>580</v>
      </c>
    </row>
    <row r="192" spans="1:8">
      <c r="A192" s="1">
        <v>189</v>
      </c>
      <c r="B192" s="1" t="s">
        <v>577</v>
      </c>
      <c r="C192" s="21">
        <v>27876</v>
      </c>
      <c r="D192" t="s">
        <v>772</v>
      </c>
      <c r="E192" s="22" t="s">
        <v>579</v>
      </c>
      <c r="F192" s="22" t="s">
        <v>580</v>
      </c>
      <c r="G192" s="22" t="s">
        <v>580</v>
      </c>
      <c r="H192" s="22" t="s">
        <v>580</v>
      </c>
    </row>
    <row r="193" spans="1:8">
      <c r="A193" s="1">
        <v>190</v>
      </c>
      <c r="B193" s="1" t="s">
        <v>577</v>
      </c>
      <c r="C193" s="21">
        <v>27967</v>
      </c>
      <c r="D193" t="s">
        <v>773</v>
      </c>
      <c r="E193" s="22" t="s">
        <v>579</v>
      </c>
      <c r="F193" s="22" t="s">
        <v>580</v>
      </c>
      <c r="G193" s="22" t="s">
        <v>580</v>
      </c>
      <c r="H193" s="22" t="s">
        <v>580</v>
      </c>
    </row>
    <row r="194" spans="1:8">
      <c r="A194" s="1">
        <v>191</v>
      </c>
      <c r="B194" s="1" t="s">
        <v>574</v>
      </c>
      <c r="C194" s="21">
        <v>28007</v>
      </c>
      <c r="D194" t="s">
        <v>774</v>
      </c>
      <c r="E194" s="22" t="s">
        <v>576</v>
      </c>
      <c r="F194" s="22">
        <v>90</v>
      </c>
      <c r="G194" s="22">
        <v>9</v>
      </c>
      <c r="H194" s="22">
        <v>99</v>
      </c>
    </row>
    <row r="195" spans="1:8">
      <c r="A195" s="1">
        <v>192</v>
      </c>
      <c r="B195" s="1" t="s">
        <v>639</v>
      </c>
      <c r="C195" s="21">
        <v>28251</v>
      </c>
      <c r="D195" t="s">
        <v>775</v>
      </c>
      <c r="E195" s="22" t="s">
        <v>604</v>
      </c>
      <c r="F195" s="22">
        <v>347</v>
      </c>
      <c r="G195" s="22">
        <v>960</v>
      </c>
      <c r="H195" s="22">
        <v>1307</v>
      </c>
    </row>
    <row r="196" spans="1:8">
      <c r="A196" s="1">
        <v>193</v>
      </c>
      <c r="B196" s="1" t="s">
        <v>574</v>
      </c>
      <c r="C196" s="21">
        <v>28155</v>
      </c>
      <c r="D196" t="s">
        <v>776</v>
      </c>
      <c r="E196" s="22" t="s">
        <v>576</v>
      </c>
      <c r="F196" s="22">
        <v>82</v>
      </c>
      <c r="G196" s="22">
        <v>0</v>
      </c>
      <c r="H196" s="22">
        <v>82</v>
      </c>
    </row>
    <row r="197" spans="1:8">
      <c r="A197" s="1">
        <v>194</v>
      </c>
      <c r="B197" s="1" t="s">
        <v>577</v>
      </c>
      <c r="C197" s="21">
        <v>28364</v>
      </c>
      <c r="D197" t="s">
        <v>777</v>
      </c>
      <c r="E197" s="22" t="s">
        <v>579</v>
      </c>
      <c r="F197" s="22" t="s">
        <v>580</v>
      </c>
      <c r="G197" s="22" t="s">
        <v>580</v>
      </c>
      <c r="H197" s="22" t="s">
        <v>580</v>
      </c>
    </row>
    <row r="198" spans="1:8">
      <c r="A198" s="1">
        <v>195</v>
      </c>
      <c r="B198" s="1" t="s">
        <v>577</v>
      </c>
      <c r="C198" s="21">
        <v>28457</v>
      </c>
      <c r="D198" t="s">
        <v>778</v>
      </c>
      <c r="E198" s="22" t="s">
        <v>579</v>
      </c>
      <c r="F198" s="22" t="s">
        <v>580</v>
      </c>
      <c r="G198" s="22" t="s">
        <v>580</v>
      </c>
      <c r="H198" s="22" t="s">
        <v>580</v>
      </c>
    </row>
    <row r="199" spans="1:8">
      <c r="A199" s="1">
        <v>196</v>
      </c>
      <c r="B199" s="1" t="s">
        <v>577</v>
      </c>
      <c r="C199" s="21">
        <v>27860</v>
      </c>
      <c r="D199" t="s">
        <v>779</v>
      </c>
      <c r="E199" s="22" t="s">
        <v>576</v>
      </c>
      <c r="F199" s="22">
        <v>60</v>
      </c>
      <c r="G199" s="22">
        <v>0</v>
      </c>
      <c r="H199" s="22">
        <v>60</v>
      </c>
    </row>
    <row r="200" spans="1:8">
      <c r="A200" s="1">
        <v>197</v>
      </c>
      <c r="B200" s="1" t="s">
        <v>577</v>
      </c>
      <c r="C200" s="21">
        <v>28839</v>
      </c>
      <c r="D200" t="s">
        <v>780</v>
      </c>
      <c r="E200" s="22" t="s">
        <v>576</v>
      </c>
      <c r="F200" s="22">
        <v>161</v>
      </c>
      <c r="G200" s="22">
        <v>4</v>
      </c>
      <c r="H200" s="22">
        <v>165</v>
      </c>
    </row>
    <row r="201" spans="1:8">
      <c r="A201" s="1">
        <v>198</v>
      </c>
      <c r="B201" s="1" t="s">
        <v>577</v>
      </c>
      <c r="C201" s="21">
        <v>28790</v>
      </c>
      <c r="D201" t="s">
        <v>781</v>
      </c>
      <c r="E201" s="22" t="s">
        <v>579</v>
      </c>
      <c r="F201" s="22" t="s">
        <v>580</v>
      </c>
      <c r="G201" s="22" t="s">
        <v>580</v>
      </c>
      <c r="H201" s="22" t="s">
        <v>580</v>
      </c>
    </row>
    <row r="202" spans="1:8">
      <c r="A202" s="1">
        <v>199</v>
      </c>
      <c r="B202" s="1" t="s">
        <v>577</v>
      </c>
      <c r="C202" s="21">
        <v>28861</v>
      </c>
      <c r="D202" t="s">
        <v>782</v>
      </c>
      <c r="E202" s="22" t="s">
        <v>579</v>
      </c>
      <c r="F202" s="22" t="s">
        <v>580</v>
      </c>
      <c r="G202" s="22" t="s">
        <v>580</v>
      </c>
      <c r="H202" s="22" t="s">
        <v>580</v>
      </c>
    </row>
    <row r="203" spans="1:8">
      <c r="A203" s="1">
        <v>200</v>
      </c>
      <c r="B203" s="1" t="s">
        <v>574</v>
      </c>
      <c r="C203" s="21">
        <v>29059</v>
      </c>
      <c r="D203" t="s">
        <v>783</v>
      </c>
      <c r="E203" s="22" t="s">
        <v>604</v>
      </c>
      <c r="F203" s="22">
        <v>327</v>
      </c>
      <c r="G203" s="22">
        <v>386</v>
      </c>
      <c r="H203" s="22">
        <v>713</v>
      </c>
    </row>
    <row r="204" spans="1:8">
      <c r="A204" s="1">
        <v>201</v>
      </c>
      <c r="B204" s="1" t="s">
        <v>577</v>
      </c>
      <c r="C204" s="21">
        <v>29403</v>
      </c>
      <c r="D204" t="s">
        <v>784</v>
      </c>
      <c r="E204" s="22" t="s">
        <v>579</v>
      </c>
      <c r="F204" s="22" t="s">
        <v>580</v>
      </c>
      <c r="G204" s="22" t="s">
        <v>580</v>
      </c>
      <c r="H204" s="22" t="s">
        <v>580</v>
      </c>
    </row>
    <row r="205" spans="1:8">
      <c r="A205" s="1">
        <v>202</v>
      </c>
      <c r="B205" s="1" t="s">
        <v>574</v>
      </c>
      <c r="C205" s="21">
        <v>29201</v>
      </c>
      <c r="D205" t="s">
        <v>785</v>
      </c>
      <c r="E205" s="22" t="s">
        <v>693</v>
      </c>
      <c r="F205" s="22">
        <v>27</v>
      </c>
      <c r="G205" s="22">
        <v>37</v>
      </c>
      <c r="H205" s="22">
        <v>64</v>
      </c>
    </row>
    <row r="206" spans="1:8">
      <c r="A206" s="1">
        <v>203</v>
      </c>
      <c r="B206" s="1" t="s">
        <v>577</v>
      </c>
      <c r="C206" s="21">
        <v>29480</v>
      </c>
      <c r="D206" t="s">
        <v>786</v>
      </c>
      <c r="E206" s="22" t="s">
        <v>576</v>
      </c>
      <c r="F206" s="22">
        <v>63</v>
      </c>
      <c r="G206" s="22">
        <v>31</v>
      </c>
      <c r="H206" s="22">
        <v>94</v>
      </c>
    </row>
    <row r="207" spans="1:8">
      <c r="A207" s="1">
        <v>204</v>
      </c>
      <c r="B207" s="1" t="s">
        <v>574</v>
      </c>
      <c r="C207" s="21">
        <v>29668</v>
      </c>
      <c r="D207" t="s">
        <v>787</v>
      </c>
      <c r="E207" s="22" t="s">
        <v>576</v>
      </c>
      <c r="F207" s="22">
        <v>38</v>
      </c>
      <c r="G207" s="22">
        <v>21</v>
      </c>
      <c r="H207" s="22">
        <v>59</v>
      </c>
    </row>
    <row r="208" spans="1:8">
      <c r="A208" s="1">
        <v>205</v>
      </c>
      <c r="B208" s="1" t="s">
        <v>577</v>
      </c>
      <c r="C208" s="21">
        <v>29360</v>
      </c>
      <c r="D208" t="s">
        <v>788</v>
      </c>
      <c r="E208" s="22" t="s">
        <v>604</v>
      </c>
      <c r="F208" s="22">
        <v>1324</v>
      </c>
      <c r="G208" s="22">
        <v>96</v>
      </c>
      <c r="H208" s="22">
        <v>1420</v>
      </c>
    </row>
    <row r="209" spans="1:8">
      <c r="A209" s="1">
        <v>206</v>
      </c>
      <c r="B209" s="1" t="s">
        <v>577</v>
      </c>
      <c r="C209" s="21">
        <v>29258</v>
      </c>
      <c r="D209" t="s">
        <v>789</v>
      </c>
      <c r="E209" s="22" t="s">
        <v>576</v>
      </c>
      <c r="F209" s="22" t="s">
        <v>580</v>
      </c>
      <c r="G209" s="22" t="s">
        <v>580</v>
      </c>
      <c r="H209" s="22" t="s">
        <v>580</v>
      </c>
    </row>
    <row r="210" spans="1:8">
      <c r="A210" s="1">
        <v>207</v>
      </c>
      <c r="B210" s="1" t="s">
        <v>577</v>
      </c>
      <c r="C210" s="21">
        <v>29250</v>
      </c>
      <c r="D210" t="s">
        <v>790</v>
      </c>
      <c r="E210" s="22" t="s">
        <v>604</v>
      </c>
      <c r="F210" s="22" t="s">
        <v>580</v>
      </c>
      <c r="G210" s="22" t="s">
        <v>580</v>
      </c>
      <c r="H210" s="22" t="s">
        <v>580</v>
      </c>
    </row>
    <row r="211" spans="1:8">
      <c r="A211" s="1">
        <v>208</v>
      </c>
      <c r="B211" s="1" t="s">
        <v>574</v>
      </c>
      <c r="C211" s="21">
        <v>29281</v>
      </c>
      <c r="D211" t="s">
        <v>791</v>
      </c>
      <c r="E211" s="22" t="s">
        <v>604</v>
      </c>
      <c r="F211" s="22">
        <v>210</v>
      </c>
      <c r="G211" s="22">
        <v>102</v>
      </c>
      <c r="H211" s="22">
        <v>312</v>
      </c>
    </row>
    <row r="212" spans="1:8">
      <c r="A212" s="1">
        <v>209</v>
      </c>
      <c r="B212" s="1" t="s">
        <v>577</v>
      </c>
      <c r="C212" s="21">
        <v>29304</v>
      </c>
      <c r="D212" t="s">
        <v>792</v>
      </c>
      <c r="E212" s="22" t="s">
        <v>693</v>
      </c>
      <c r="F212" s="22" t="s">
        <v>580</v>
      </c>
      <c r="G212" s="22" t="s">
        <v>580</v>
      </c>
      <c r="H212" s="22" t="s">
        <v>580</v>
      </c>
    </row>
    <row r="213" spans="1:8">
      <c r="A213" s="1">
        <v>210</v>
      </c>
      <c r="B213" s="1" t="s">
        <v>577</v>
      </c>
      <c r="C213" s="21">
        <v>29277</v>
      </c>
      <c r="D213" t="s">
        <v>793</v>
      </c>
      <c r="E213" s="22" t="s">
        <v>604</v>
      </c>
      <c r="F213" s="22">
        <v>730</v>
      </c>
      <c r="G213" s="22">
        <v>180</v>
      </c>
      <c r="H213" s="22">
        <v>910</v>
      </c>
    </row>
    <row r="214" spans="1:8">
      <c r="A214" s="1">
        <v>211</v>
      </c>
      <c r="B214" s="1" t="s">
        <v>574</v>
      </c>
      <c r="C214" s="21">
        <v>29282</v>
      </c>
      <c r="D214" t="s">
        <v>794</v>
      </c>
      <c r="E214" s="22" t="s">
        <v>604</v>
      </c>
      <c r="F214" s="22">
        <v>13124</v>
      </c>
      <c r="G214" s="22">
        <v>71</v>
      </c>
      <c r="H214" s="22">
        <v>13195</v>
      </c>
    </row>
    <row r="215" spans="1:8">
      <c r="A215" s="1">
        <v>212</v>
      </c>
      <c r="B215" s="1" t="s">
        <v>577</v>
      </c>
      <c r="C215" s="21">
        <v>29328</v>
      </c>
      <c r="D215" t="s">
        <v>795</v>
      </c>
      <c r="E215" s="22" t="s">
        <v>604</v>
      </c>
      <c r="F215" s="22">
        <v>276</v>
      </c>
      <c r="G215" s="22">
        <v>22</v>
      </c>
      <c r="H215" s="22">
        <v>298</v>
      </c>
    </row>
    <row r="216" spans="1:8">
      <c r="A216" s="1">
        <v>213</v>
      </c>
      <c r="B216" s="1" t="s">
        <v>577</v>
      </c>
      <c r="C216" s="21">
        <v>29349</v>
      </c>
      <c r="D216" t="s">
        <v>796</v>
      </c>
      <c r="E216" s="22" t="s">
        <v>604</v>
      </c>
      <c r="F216" s="22">
        <v>204</v>
      </c>
      <c r="G216" s="22">
        <v>126</v>
      </c>
      <c r="H216" s="22">
        <v>330</v>
      </c>
    </row>
    <row r="217" spans="1:8">
      <c r="A217" s="1">
        <v>214</v>
      </c>
      <c r="B217" s="1" t="s">
        <v>639</v>
      </c>
      <c r="C217" s="21">
        <v>29355</v>
      </c>
      <c r="D217" t="s">
        <v>797</v>
      </c>
      <c r="E217" s="22" t="s">
        <v>693</v>
      </c>
      <c r="F217" s="22">
        <v>104</v>
      </c>
      <c r="G217" s="22">
        <v>91</v>
      </c>
      <c r="H217" s="22">
        <v>195</v>
      </c>
    </row>
    <row r="218" spans="1:8">
      <c r="A218" s="1">
        <v>215</v>
      </c>
      <c r="B218" s="1" t="s">
        <v>574</v>
      </c>
      <c r="C218" s="21">
        <v>29363</v>
      </c>
      <c r="D218" t="s">
        <v>798</v>
      </c>
      <c r="E218" s="22" t="s">
        <v>576</v>
      </c>
      <c r="F218" s="22">
        <v>434</v>
      </c>
      <c r="G218" s="22">
        <v>232</v>
      </c>
      <c r="H218" s="22">
        <v>666</v>
      </c>
    </row>
    <row r="219" spans="1:8">
      <c r="A219" s="1">
        <v>216</v>
      </c>
      <c r="B219" s="1" t="s">
        <v>577</v>
      </c>
      <c r="C219" s="21">
        <v>31016</v>
      </c>
      <c r="D219" t="s">
        <v>799</v>
      </c>
      <c r="E219" s="22" t="s">
        <v>576</v>
      </c>
      <c r="F219" s="22">
        <v>118</v>
      </c>
      <c r="G219" s="22">
        <v>0</v>
      </c>
      <c r="H219" s="22">
        <v>118</v>
      </c>
    </row>
    <row r="220" spans="1:8">
      <c r="A220" s="1">
        <v>217</v>
      </c>
      <c r="B220" s="1" t="s">
        <v>577</v>
      </c>
      <c r="C220" s="21">
        <v>31521</v>
      </c>
      <c r="D220" t="s">
        <v>800</v>
      </c>
      <c r="E220" s="22" t="s">
        <v>579</v>
      </c>
      <c r="F220" s="22" t="s">
        <v>580</v>
      </c>
      <c r="G220" s="22" t="s">
        <v>580</v>
      </c>
      <c r="H220" s="22" t="s">
        <v>580</v>
      </c>
    </row>
    <row r="221" spans="1:8">
      <c r="A221" s="1">
        <v>218</v>
      </c>
      <c r="B221" s="1" t="s">
        <v>574</v>
      </c>
      <c r="C221" s="21">
        <v>31863</v>
      </c>
      <c r="D221" t="s">
        <v>801</v>
      </c>
      <c r="E221" s="22" t="s">
        <v>604</v>
      </c>
      <c r="F221" s="22">
        <v>33</v>
      </c>
      <c r="G221" s="22">
        <v>97</v>
      </c>
      <c r="H221" s="22">
        <v>130</v>
      </c>
    </row>
    <row r="222" spans="1:8">
      <c r="A222" s="1">
        <v>219</v>
      </c>
      <c r="B222" s="1" t="s">
        <v>577</v>
      </c>
      <c r="C222" s="21">
        <v>31458</v>
      </c>
      <c r="D222" t="s">
        <v>802</v>
      </c>
      <c r="E222" s="22" t="s">
        <v>579</v>
      </c>
      <c r="F222" s="22" t="s">
        <v>580</v>
      </c>
      <c r="G222" s="22" t="s">
        <v>580</v>
      </c>
      <c r="H222" s="22" t="s">
        <v>580</v>
      </c>
    </row>
    <row r="223" spans="1:8">
      <c r="A223" s="1">
        <v>220</v>
      </c>
      <c r="B223" s="1" t="s">
        <v>577</v>
      </c>
      <c r="C223" s="21">
        <v>31948</v>
      </c>
      <c r="D223" t="s">
        <v>803</v>
      </c>
      <c r="E223" s="22" t="s">
        <v>579</v>
      </c>
      <c r="F223" s="22" t="s">
        <v>580</v>
      </c>
      <c r="G223" s="22" t="s">
        <v>580</v>
      </c>
      <c r="H223" s="22" t="s">
        <v>580</v>
      </c>
    </row>
    <row r="224" spans="1:8">
      <c r="A224" s="1">
        <v>221</v>
      </c>
      <c r="B224" s="1" t="s">
        <v>574</v>
      </c>
      <c r="C224" s="21">
        <v>32609</v>
      </c>
      <c r="D224" t="s">
        <v>804</v>
      </c>
      <c r="E224" s="22" t="s">
        <v>693</v>
      </c>
      <c r="F224" s="22">
        <v>61</v>
      </c>
      <c r="G224" s="22">
        <v>101</v>
      </c>
      <c r="H224" s="22">
        <v>162</v>
      </c>
    </row>
    <row r="225" spans="1:8">
      <c r="A225" s="1">
        <v>222</v>
      </c>
      <c r="B225" s="1" t="s">
        <v>574</v>
      </c>
      <c r="C225" s="21">
        <v>33671</v>
      </c>
      <c r="D225" t="s">
        <v>805</v>
      </c>
      <c r="E225" s="22" t="s">
        <v>604</v>
      </c>
      <c r="F225" s="22">
        <v>483</v>
      </c>
      <c r="G225" s="22">
        <v>0</v>
      </c>
      <c r="H225" s="22">
        <v>483</v>
      </c>
    </row>
    <row r="226" spans="1:8">
      <c r="A226" s="1">
        <v>223</v>
      </c>
      <c r="B226" s="1" t="s">
        <v>577</v>
      </c>
      <c r="C226" s="21">
        <v>33958</v>
      </c>
      <c r="D226" t="s">
        <v>806</v>
      </c>
      <c r="E226" s="22" t="s">
        <v>579</v>
      </c>
      <c r="F226" s="22" t="s">
        <v>580</v>
      </c>
      <c r="G226" s="22" t="s">
        <v>580</v>
      </c>
      <c r="H226" s="22" t="s">
        <v>580</v>
      </c>
    </row>
    <row r="227" spans="1:8">
      <c r="A227" s="1">
        <v>224</v>
      </c>
      <c r="B227" s="1" t="s">
        <v>577</v>
      </c>
      <c r="C227" s="21">
        <v>34237</v>
      </c>
      <c r="D227" t="s">
        <v>807</v>
      </c>
      <c r="E227" s="22" t="s">
        <v>579</v>
      </c>
      <c r="F227" s="22" t="s">
        <v>580</v>
      </c>
      <c r="G227" s="22" t="s">
        <v>580</v>
      </c>
      <c r="H227" s="22" t="s">
        <v>580</v>
      </c>
    </row>
    <row r="228" spans="1:8">
      <c r="A228" s="1">
        <v>225</v>
      </c>
      <c r="B228" s="1" t="s">
        <v>577</v>
      </c>
      <c r="C228" s="21">
        <v>34100</v>
      </c>
      <c r="D228" t="s">
        <v>808</v>
      </c>
      <c r="E228" s="22" t="s">
        <v>579</v>
      </c>
      <c r="F228" s="22" t="s">
        <v>580</v>
      </c>
      <c r="G228" s="22" t="s">
        <v>580</v>
      </c>
      <c r="H228" s="22" t="s">
        <v>580</v>
      </c>
    </row>
    <row r="229" spans="1:8">
      <c r="A229" s="1">
        <v>226</v>
      </c>
      <c r="B229" s="1" t="s">
        <v>639</v>
      </c>
      <c r="C229" s="21">
        <v>34063</v>
      </c>
      <c r="D229" t="s">
        <v>809</v>
      </c>
      <c r="E229" s="22" t="s">
        <v>579</v>
      </c>
      <c r="F229" s="22">
        <v>35</v>
      </c>
      <c r="G229" s="22">
        <v>0</v>
      </c>
      <c r="H229" s="22">
        <v>35</v>
      </c>
    </row>
    <row r="230" spans="1:8">
      <c r="A230" s="1">
        <v>227</v>
      </c>
      <c r="B230" s="1" t="s">
        <v>639</v>
      </c>
      <c r="C230" s="21">
        <v>34508</v>
      </c>
      <c r="D230" t="s">
        <v>810</v>
      </c>
      <c r="E230" s="22" t="s">
        <v>579</v>
      </c>
      <c r="F230" s="22">
        <v>79</v>
      </c>
      <c r="G230" s="22">
        <v>60</v>
      </c>
      <c r="H230" s="22">
        <v>139</v>
      </c>
    </row>
    <row r="231" spans="1:8">
      <c r="A231" s="1">
        <v>228</v>
      </c>
      <c r="B231" s="1" t="s">
        <v>577</v>
      </c>
      <c r="C231" s="21">
        <v>34541</v>
      </c>
      <c r="D231" t="s">
        <v>811</v>
      </c>
      <c r="E231" s="22" t="s">
        <v>579</v>
      </c>
      <c r="F231" s="22" t="s">
        <v>580</v>
      </c>
      <c r="G231" s="22" t="s">
        <v>580</v>
      </c>
      <c r="H231" s="22" t="s">
        <v>580</v>
      </c>
    </row>
    <row r="232" spans="1:8">
      <c r="A232" s="1">
        <v>229</v>
      </c>
      <c r="B232" s="1" t="s">
        <v>577</v>
      </c>
      <c r="C232" s="21">
        <v>34587</v>
      </c>
      <c r="D232" t="s">
        <v>812</v>
      </c>
      <c r="E232" s="22" t="s">
        <v>576</v>
      </c>
      <c r="F232" s="22" t="s">
        <v>580</v>
      </c>
      <c r="G232" s="22" t="s">
        <v>580</v>
      </c>
      <c r="H232" s="22" t="s">
        <v>580</v>
      </c>
    </row>
    <row r="233" spans="1:8">
      <c r="A233" s="1">
        <v>230</v>
      </c>
      <c r="B233" s="1" t="s">
        <v>574</v>
      </c>
      <c r="C233" s="21">
        <v>34552</v>
      </c>
      <c r="D233" t="s">
        <v>813</v>
      </c>
      <c r="E233" s="22" t="s">
        <v>584</v>
      </c>
      <c r="F233" s="22">
        <v>683</v>
      </c>
      <c r="G233" s="22">
        <v>79</v>
      </c>
      <c r="H233" s="22">
        <v>762</v>
      </c>
    </row>
    <row r="234" spans="1:8">
      <c r="A234" s="1">
        <v>231</v>
      </c>
      <c r="B234" s="1" t="s">
        <v>577</v>
      </c>
      <c r="C234" s="21">
        <v>34612</v>
      </c>
      <c r="D234" t="s">
        <v>814</v>
      </c>
      <c r="E234" s="22" t="s">
        <v>584</v>
      </c>
      <c r="F234" s="22">
        <v>492</v>
      </c>
      <c r="G234" s="22">
        <v>220</v>
      </c>
      <c r="H234" s="22">
        <v>712</v>
      </c>
    </row>
    <row r="235" spans="1:8">
      <c r="A235" s="1">
        <v>232</v>
      </c>
      <c r="B235" s="1" t="s">
        <v>577</v>
      </c>
      <c r="C235" s="21">
        <v>34604</v>
      </c>
      <c r="D235" t="s">
        <v>815</v>
      </c>
      <c r="E235" s="22" t="s">
        <v>579</v>
      </c>
      <c r="F235" s="22" t="s">
        <v>580</v>
      </c>
      <c r="G235" s="22" t="s">
        <v>580</v>
      </c>
      <c r="H235" s="22" t="s">
        <v>580</v>
      </c>
    </row>
    <row r="236" spans="1:8">
      <c r="A236" s="1">
        <v>233</v>
      </c>
      <c r="B236" s="1" t="s">
        <v>577</v>
      </c>
      <c r="C236" s="21">
        <v>34636</v>
      </c>
      <c r="D236" t="s">
        <v>816</v>
      </c>
      <c r="E236" s="22" t="s">
        <v>579</v>
      </c>
      <c r="F236" s="22" t="s">
        <v>580</v>
      </c>
      <c r="G236" s="22" t="s">
        <v>580</v>
      </c>
      <c r="H236" s="22" t="s">
        <v>580</v>
      </c>
    </row>
    <row r="237" spans="1:8">
      <c r="A237" s="1">
        <v>234</v>
      </c>
      <c r="B237" s="1" t="s">
        <v>639</v>
      </c>
      <c r="C237" s="21">
        <v>34732</v>
      </c>
      <c r="D237" t="s">
        <v>817</v>
      </c>
      <c r="E237" s="22" t="s">
        <v>693</v>
      </c>
      <c r="F237" s="22">
        <v>40</v>
      </c>
      <c r="G237" s="22">
        <v>1</v>
      </c>
      <c r="H237" s="22">
        <v>41</v>
      </c>
    </row>
    <row r="238" spans="1:8">
      <c r="A238" s="1">
        <v>235</v>
      </c>
      <c r="B238" s="1" t="s">
        <v>577</v>
      </c>
      <c r="C238" s="21">
        <v>34727</v>
      </c>
      <c r="D238" t="s">
        <v>818</v>
      </c>
      <c r="E238" s="22" t="s">
        <v>579</v>
      </c>
      <c r="F238" s="22" t="s">
        <v>580</v>
      </c>
      <c r="G238" s="22" t="s">
        <v>580</v>
      </c>
      <c r="H238" s="22" t="s">
        <v>580</v>
      </c>
    </row>
    <row r="239" spans="1:8">
      <c r="A239" s="1">
        <v>236</v>
      </c>
      <c r="B239" s="1" t="s">
        <v>574</v>
      </c>
      <c r="C239" s="21">
        <v>34717</v>
      </c>
      <c r="D239" t="s">
        <v>819</v>
      </c>
      <c r="E239" s="22" t="s">
        <v>584</v>
      </c>
      <c r="F239" s="22">
        <v>11</v>
      </c>
      <c r="G239" s="22">
        <v>48</v>
      </c>
      <c r="H239" s="22">
        <v>59</v>
      </c>
    </row>
    <row r="240" spans="1:8">
      <c r="A240" s="1">
        <v>237</v>
      </c>
      <c r="B240" s="1" t="s">
        <v>574</v>
      </c>
      <c r="C240" s="21">
        <v>34740</v>
      </c>
      <c r="D240" t="s">
        <v>820</v>
      </c>
      <c r="E240" s="22" t="s">
        <v>584</v>
      </c>
      <c r="F240" s="22">
        <v>51</v>
      </c>
      <c r="G240" s="22">
        <v>13</v>
      </c>
      <c r="H240" s="22">
        <v>64</v>
      </c>
    </row>
    <row r="241" spans="1:8">
      <c r="A241" s="1">
        <v>238</v>
      </c>
      <c r="B241" s="1" t="s">
        <v>574</v>
      </c>
      <c r="C241" s="21">
        <v>34760</v>
      </c>
      <c r="D241" t="s">
        <v>821</v>
      </c>
      <c r="E241" s="22" t="s">
        <v>584</v>
      </c>
      <c r="F241" s="22">
        <v>467</v>
      </c>
      <c r="G241" s="22">
        <v>386</v>
      </c>
      <c r="H241" s="22">
        <v>853</v>
      </c>
    </row>
    <row r="242" spans="1:8">
      <c r="A242" s="1">
        <v>239</v>
      </c>
      <c r="B242" s="1" t="s">
        <v>577</v>
      </c>
      <c r="C242" s="21">
        <v>34770</v>
      </c>
      <c r="D242" t="s">
        <v>822</v>
      </c>
      <c r="E242" s="22" t="s">
        <v>579</v>
      </c>
      <c r="F242" s="22" t="s">
        <v>580</v>
      </c>
      <c r="G242" s="22" t="s">
        <v>580</v>
      </c>
      <c r="H242" s="22" t="s">
        <v>580</v>
      </c>
    </row>
    <row r="243" spans="1:8">
      <c r="A243" s="1">
        <v>240</v>
      </c>
      <c r="B243" s="1" t="s">
        <v>574</v>
      </c>
      <c r="C243" s="21">
        <v>34755</v>
      </c>
      <c r="D243" t="s">
        <v>823</v>
      </c>
      <c r="E243" s="22" t="s">
        <v>584</v>
      </c>
      <c r="F243" s="22">
        <v>18</v>
      </c>
      <c r="G243" s="22">
        <v>41</v>
      </c>
      <c r="H243" s="22">
        <v>59</v>
      </c>
    </row>
    <row r="244" spans="1:8">
      <c r="A244" s="1">
        <v>241</v>
      </c>
      <c r="B244" s="1" t="s">
        <v>574</v>
      </c>
      <c r="C244" s="21">
        <v>34751</v>
      </c>
      <c r="D244" t="s">
        <v>824</v>
      </c>
      <c r="E244" s="22" t="s">
        <v>584</v>
      </c>
      <c r="F244" s="22">
        <v>19</v>
      </c>
      <c r="G244" s="22">
        <v>40</v>
      </c>
      <c r="H244" s="22">
        <v>59</v>
      </c>
    </row>
    <row r="245" spans="1:8">
      <c r="A245" s="1">
        <v>242</v>
      </c>
      <c r="B245" s="1" t="s">
        <v>639</v>
      </c>
      <c r="C245" s="21">
        <v>34764</v>
      </c>
      <c r="D245" t="s">
        <v>825</v>
      </c>
      <c r="E245" s="22" t="s">
        <v>693</v>
      </c>
      <c r="F245" s="22">
        <v>608</v>
      </c>
      <c r="G245" s="22">
        <v>269</v>
      </c>
      <c r="H245" s="22">
        <v>877</v>
      </c>
    </row>
    <row r="246" spans="1:8">
      <c r="A246" s="1">
        <v>243</v>
      </c>
      <c r="B246" s="1" t="s">
        <v>577</v>
      </c>
      <c r="C246" s="21">
        <v>34767</v>
      </c>
      <c r="D246" t="s">
        <v>826</v>
      </c>
      <c r="E246" s="22" t="s">
        <v>584</v>
      </c>
      <c r="F246" s="22" t="s">
        <v>580</v>
      </c>
      <c r="G246" s="22" t="s">
        <v>580</v>
      </c>
      <c r="H246" s="22" t="s">
        <v>580</v>
      </c>
    </row>
    <row r="247" spans="1:8">
      <c r="A247" s="1">
        <v>244</v>
      </c>
      <c r="B247" s="1" t="s">
        <v>577</v>
      </c>
      <c r="C247" s="21">
        <v>34762</v>
      </c>
      <c r="D247" t="s">
        <v>827</v>
      </c>
      <c r="E247" s="22" t="s">
        <v>584</v>
      </c>
      <c r="F247" s="22">
        <v>65</v>
      </c>
      <c r="G247" s="22">
        <v>33</v>
      </c>
      <c r="H247" s="22">
        <v>98</v>
      </c>
    </row>
    <row r="248" spans="1:8">
      <c r="A248" s="1">
        <v>245</v>
      </c>
      <c r="B248" s="1" t="s">
        <v>574</v>
      </c>
      <c r="C248" s="21">
        <v>34767</v>
      </c>
      <c r="D248" t="s">
        <v>828</v>
      </c>
      <c r="E248" s="22" t="s">
        <v>584</v>
      </c>
      <c r="F248" s="22">
        <v>492</v>
      </c>
      <c r="G248" s="22">
        <v>391</v>
      </c>
      <c r="H248" s="22">
        <v>883</v>
      </c>
    </row>
    <row r="249" spans="1:8">
      <c r="A249" s="1">
        <v>246</v>
      </c>
      <c r="B249" s="1" t="s">
        <v>577</v>
      </c>
      <c r="C249" s="21">
        <v>34761</v>
      </c>
      <c r="D249" t="s">
        <v>829</v>
      </c>
      <c r="E249" s="22" t="s">
        <v>584</v>
      </c>
      <c r="F249" s="22">
        <v>8</v>
      </c>
      <c r="G249" s="22">
        <v>71</v>
      </c>
      <c r="H249" s="22">
        <v>79</v>
      </c>
    </row>
    <row r="250" spans="1:8">
      <c r="A250" s="1">
        <v>247</v>
      </c>
      <c r="B250" s="1" t="s">
        <v>577</v>
      </c>
      <c r="C250" s="21">
        <v>34834</v>
      </c>
      <c r="D250" t="s">
        <v>830</v>
      </c>
      <c r="E250" s="22" t="s">
        <v>584</v>
      </c>
      <c r="F250" s="22">
        <v>3</v>
      </c>
      <c r="G250" s="22">
        <v>39</v>
      </c>
      <c r="H250" s="22">
        <v>42</v>
      </c>
    </row>
    <row r="251" spans="1:8">
      <c r="A251" s="1">
        <v>248</v>
      </c>
      <c r="B251" s="1" t="s">
        <v>577</v>
      </c>
      <c r="C251" s="21">
        <v>34772</v>
      </c>
      <c r="D251" t="s">
        <v>831</v>
      </c>
      <c r="E251" s="22" t="s">
        <v>584</v>
      </c>
      <c r="F251" s="22">
        <v>14</v>
      </c>
      <c r="G251" s="22">
        <v>38</v>
      </c>
      <c r="H251" s="22">
        <v>52</v>
      </c>
    </row>
    <row r="252" spans="1:8">
      <c r="A252" s="1">
        <v>249</v>
      </c>
      <c r="B252" s="1" t="s">
        <v>574</v>
      </c>
      <c r="C252" s="21">
        <v>34787</v>
      </c>
      <c r="D252" t="s">
        <v>832</v>
      </c>
      <c r="E252" s="22" t="s">
        <v>584</v>
      </c>
      <c r="F252" s="22">
        <v>17</v>
      </c>
      <c r="G252" s="22">
        <v>46</v>
      </c>
      <c r="H252" s="22">
        <v>63</v>
      </c>
    </row>
    <row r="253" spans="1:8">
      <c r="A253" s="1">
        <v>250</v>
      </c>
      <c r="B253" s="1" t="s">
        <v>639</v>
      </c>
      <c r="C253" s="21">
        <v>34851</v>
      </c>
      <c r="D253" t="s">
        <v>833</v>
      </c>
      <c r="E253" s="22" t="s">
        <v>584</v>
      </c>
      <c r="F253" s="22">
        <v>4</v>
      </c>
      <c r="G253" s="22">
        <v>56</v>
      </c>
      <c r="H253" s="22">
        <v>60</v>
      </c>
    </row>
    <row r="254" spans="1:8">
      <c r="A254" s="1">
        <v>251</v>
      </c>
      <c r="B254" s="1" t="s">
        <v>577</v>
      </c>
      <c r="C254" s="21">
        <v>34825</v>
      </c>
      <c r="D254" t="s">
        <v>834</v>
      </c>
      <c r="E254" s="22" t="s">
        <v>584</v>
      </c>
      <c r="F254" s="22">
        <v>91</v>
      </c>
      <c r="G254" s="22">
        <v>50</v>
      </c>
      <c r="H254" s="22">
        <v>141</v>
      </c>
    </row>
    <row r="255" spans="1:8">
      <c r="A255" s="1">
        <v>252</v>
      </c>
      <c r="B255" s="1" t="s">
        <v>577</v>
      </c>
      <c r="C255" s="21">
        <v>34901</v>
      </c>
      <c r="D255" t="s">
        <v>835</v>
      </c>
      <c r="E255" s="22" t="s">
        <v>579</v>
      </c>
      <c r="F255" s="22" t="s">
        <v>580</v>
      </c>
      <c r="G255" s="22" t="s">
        <v>580</v>
      </c>
      <c r="H255" s="22" t="s">
        <v>580</v>
      </c>
    </row>
    <row r="256" spans="1:8">
      <c r="A256" s="1">
        <v>253</v>
      </c>
      <c r="B256" s="1" t="s">
        <v>577</v>
      </c>
      <c r="C256" s="21">
        <v>34882</v>
      </c>
      <c r="D256" t="s">
        <v>836</v>
      </c>
      <c r="E256" s="22" t="s">
        <v>584</v>
      </c>
      <c r="F256" s="22">
        <v>171</v>
      </c>
      <c r="G256" s="22">
        <v>85</v>
      </c>
      <c r="H256" s="22">
        <v>256</v>
      </c>
    </row>
    <row r="257" spans="1:8">
      <c r="A257" s="1">
        <v>254</v>
      </c>
      <c r="B257" s="1" t="s">
        <v>577</v>
      </c>
      <c r="C257" s="21">
        <v>34936</v>
      </c>
      <c r="D257" t="s">
        <v>837</v>
      </c>
      <c r="E257" s="22" t="s">
        <v>579</v>
      </c>
      <c r="F257" s="22" t="s">
        <v>580</v>
      </c>
      <c r="G257" s="22" t="s">
        <v>580</v>
      </c>
      <c r="H257" s="22" t="s">
        <v>580</v>
      </c>
    </row>
    <row r="258" spans="1:8">
      <c r="A258" s="1">
        <v>255</v>
      </c>
      <c r="B258" s="1" t="s">
        <v>577</v>
      </c>
      <c r="C258" s="21">
        <v>34943</v>
      </c>
      <c r="D258" t="s">
        <v>838</v>
      </c>
      <c r="E258" s="22" t="s">
        <v>579</v>
      </c>
      <c r="F258" s="22" t="s">
        <v>580</v>
      </c>
      <c r="G258" s="22" t="s">
        <v>580</v>
      </c>
      <c r="H258" s="22" t="s">
        <v>580</v>
      </c>
    </row>
    <row r="259" spans="1:8">
      <c r="A259" s="1">
        <v>256</v>
      </c>
      <c r="B259" s="1" t="s">
        <v>574</v>
      </c>
      <c r="C259" s="21">
        <v>34926</v>
      </c>
      <c r="D259" t="s">
        <v>839</v>
      </c>
      <c r="E259" s="22" t="s">
        <v>584</v>
      </c>
      <c r="F259" s="22">
        <v>23</v>
      </c>
      <c r="G259" s="22">
        <v>38</v>
      </c>
      <c r="H259" s="22">
        <v>61</v>
      </c>
    </row>
    <row r="260" spans="1:8">
      <c r="A260" s="1">
        <v>257</v>
      </c>
      <c r="B260" s="1" t="s">
        <v>574</v>
      </c>
      <c r="C260" s="21">
        <v>34947</v>
      </c>
      <c r="D260" t="s">
        <v>840</v>
      </c>
      <c r="E260" s="22" t="s">
        <v>584</v>
      </c>
      <c r="F260" s="22">
        <v>17</v>
      </c>
      <c r="G260" s="22">
        <v>55</v>
      </c>
      <c r="H260" s="22">
        <v>72</v>
      </c>
    </row>
    <row r="261" spans="1:8">
      <c r="A261" s="1">
        <v>258</v>
      </c>
      <c r="B261" s="1" t="s">
        <v>577</v>
      </c>
      <c r="C261" s="21">
        <v>34927</v>
      </c>
      <c r="D261" t="s">
        <v>841</v>
      </c>
      <c r="E261" s="22" t="s">
        <v>584</v>
      </c>
      <c r="F261" s="22" t="s">
        <v>580</v>
      </c>
      <c r="G261" s="22" t="s">
        <v>580</v>
      </c>
      <c r="H261" s="22" t="s">
        <v>580</v>
      </c>
    </row>
    <row r="262" spans="1:8">
      <c r="A262" s="1">
        <v>259</v>
      </c>
      <c r="B262" s="1" t="s">
        <v>577</v>
      </c>
      <c r="C262" s="21">
        <v>35077</v>
      </c>
      <c r="D262" t="s">
        <v>842</v>
      </c>
      <c r="E262" s="22" t="s">
        <v>579</v>
      </c>
      <c r="F262" s="22" t="s">
        <v>580</v>
      </c>
      <c r="G262" s="22" t="s">
        <v>580</v>
      </c>
      <c r="H262" s="22" t="s">
        <v>580</v>
      </c>
    </row>
    <row r="263" spans="1:8">
      <c r="A263" s="1">
        <v>260</v>
      </c>
      <c r="B263" s="1" t="s">
        <v>577</v>
      </c>
      <c r="C263" s="21">
        <v>35140</v>
      </c>
      <c r="D263" t="s">
        <v>843</v>
      </c>
      <c r="E263" s="22" t="s">
        <v>579</v>
      </c>
      <c r="F263" s="22" t="s">
        <v>580</v>
      </c>
      <c r="G263" s="22" t="s">
        <v>580</v>
      </c>
      <c r="H263" s="22" t="s">
        <v>580</v>
      </c>
    </row>
    <row r="264" spans="1:8">
      <c r="A264" s="1">
        <v>261</v>
      </c>
      <c r="B264" s="1" t="s">
        <v>577</v>
      </c>
      <c r="C264" s="21">
        <v>35252</v>
      </c>
      <c r="D264" t="s">
        <v>844</v>
      </c>
      <c r="E264" s="22" t="s">
        <v>579</v>
      </c>
      <c r="F264" s="22" t="s">
        <v>580</v>
      </c>
      <c r="G264" s="22" t="s">
        <v>580</v>
      </c>
      <c r="H264" s="22" t="s">
        <v>580</v>
      </c>
    </row>
    <row r="265" spans="1:8">
      <c r="A265" s="1">
        <v>262</v>
      </c>
      <c r="B265" s="1" t="s">
        <v>574</v>
      </c>
      <c r="C265" s="21">
        <v>35301</v>
      </c>
      <c r="D265" t="s">
        <v>845</v>
      </c>
      <c r="E265" s="22" t="s">
        <v>604</v>
      </c>
      <c r="F265" s="22">
        <v>217</v>
      </c>
      <c r="G265" s="22">
        <v>32</v>
      </c>
      <c r="H265" s="22">
        <v>249</v>
      </c>
    </row>
    <row r="266" spans="1:8">
      <c r="A266" s="1">
        <v>263</v>
      </c>
      <c r="B266" s="1" t="s">
        <v>577</v>
      </c>
      <c r="C266" s="21">
        <v>35308</v>
      </c>
      <c r="D266" t="s">
        <v>846</v>
      </c>
      <c r="E266" s="22" t="s">
        <v>579</v>
      </c>
      <c r="F266" s="22" t="s">
        <v>580</v>
      </c>
      <c r="G266" s="22" t="s">
        <v>580</v>
      </c>
      <c r="H266" s="22" t="s">
        <v>580</v>
      </c>
    </row>
    <row r="267" spans="1:8">
      <c r="A267" s="1">
        <v>264</v>
      </c>
      <c r="B267" s="1" t="s">
        <v>574</v>
      </c>
      <c r="C267" s="21">
        <v>35365</v>
      </c>
      <c r="D267" t="s">
        <v>847</v>
      </c>
      <c r="E267" s="22" t="s">
        <v>584</v>
      </c>
      <c r="F267" s="22">
        <v>45</v>
      </c>
      <c r="G267" s="22">
        <v>8</v>
      </c>
      <c r="H267" s="22">
        <v>53</v>
      </c>
    </row>
    <row r="268" spans="1:8">
      <c r="A268" s="1">
        <v>265</v>
      </c>
      <c r="B268" s="1" t="s">
        <v>574</v>
      </c>
      <c r="C268" s="21">
        <v>35469</v>
      </c>
      <c r="D268" t="s">
        <v>848</v>
      </c>
      <c r="E268" s="22" t="s">
        <v>584</v>
      </c>
      <c r="F268" s="22">
        <v>48</v>
      </c>
      <c r="G268" s="22">
        <v>17</v>
      </c>
      <c r="H268" s="22">
        <v>65</v>
      </c>
    </row>
    <row r="269" spans="1:8">
      <c r="A269" s="1">
        <v>266</v>
      </c>
      <c r="B269" s="1" t="s">
        <v>574</v>
      </c>
      <c r="C269" s="21">
        <v>35459</v>
      </c>
      <c r="D269" t="s">
        <v>849</v>
      </c>
      <c r="E269" s="22" t="s">
        <v>584</v>
      </c>
      <c r="F269" s="22">
        <v>179</v>
      </c>
      <c r="G269" s="22">
        <v>135</v>
      </c>
      <c r="H269" s="22">
        <v>314</v>
      </c>
    </row>
    <row r="270" spans="1:8">
      <c r="A270" s="1">
        <v>267</v>
      </c>
      <c r="B270" s="1" t="s">
        <v>577</v>
      </c>
      <c r="C270" s="21">
        <v>35447</v>
      </c>
      <c r="D270" t="s">
        <v>850</v>
      </c>
      <c r="E270" s="22" t="s">
        <v>584</v>
      </c>
      <c r="F270" s="22">
        <v>83</v>
      </c>
      <c r="G270" s="22">
        <v>128</v>
      </c>
      <c r="H270" s="22">
        <v>211</v>
      </c>
    </row>
    <row r="271" spans="1:8">
      <c r="A271" s="1">
        <v>268</v>
      </c>
      <c r="B271" s="1" t="s">
        <v>574</v>
      </c>
      <c r="C271" s="21">
        <v>35567</v>
      </c>
      <c r="D271" t="s">
        <v>851</v>
      </c>
      <c r="E271" s="22" t="s">
        <v>584</v>
      </c>
      <c r="F271" s="22">
        <v>20</v>
      </c>
      <c r="G271" s="22">
        <v>31</v>
      </c>
      <c r="H271" s="22">
        <v>51</v>
      </c>
    </row>
    <row r="272" spans="1:8">
      <c r="A272" s="1">
        <v>269</v>
      </c>
      <c r="B272" s="1" t="s">
        <v>574</v>
      </c>
      <c r="C272" s="21">
        <v>35548</v>
      </c>
      <c r="D272" t="s">
        <v>852</v>
      </c>
      <c r="E272" s="22" t="s">
        <v>584</v>
      </c>
      <c r="F272" s="22">
        <v>105</v>
      </c>
      <c r="G272" s="22">
        <v>0</v>
      </c>
      <c r="H272" s="22">
        <v>105</v>
      </c>
    </row>
    <row r="273" spans="1:8">
      <c r="A273" s="1">
        <v>270</v>
      </c>
      <c r="B273" s="1" t="s">
        <v>577</v>
      </c>
      <c r="C273" s="21">
        <v>35592</v>
      </c>
      <c r="D273" t="s">
        <v>853</v>
      </c>
      <c r="E273" s="22" t="s">
        <v>604</v>
      </c>
      <c r="F273" s="22">
        <v>53</v>
      </c>
      <c r="G273" s="22">
        <v>16</v>
      </c>
      <c r="H273" s="22">
        <v>69</v>
      </c>
    </row>
    <row r="274" spans="1:8">
      <c r="A274" s="1">
        <v>271</v>
      </c>
      <c r="B274" s="1" t="s">
        <v>577</v>
      </c>
      <c r="C274" s="21">
        <v>35718</v>
      </c>
      <c r="D274" t="s">
        <v>854</v>
      </c>
      <c r="E274" s="22" t="s">
        <v>584</v>
      </c>
      <c r="F274" s="22" t="s">
        <v>580</v>
      </c>
      <c r="G274" s="22" t="s">
        <v>580</v>
      </c>
      <c r="H274" s="22" t="s">
        <v>580</v>
      </c>
    </row>
    <row r="275" spans="1:8">
      <c r="A275" s="1">
        <v>272</v>
      </c>
      <c r="B275" s="1" t="s">
        <v>574</v>
      </c>
      <c r="C275" s="21">
        <v>35659</v>
      </c>
      <c r="D275" t="s">
        <v>855</v>
      </c>
      <c r="E275" s="22" t="s">
        <v>584</v>
      </c>
      <c r="F275" s="22">
        <v>477</v>
      </c>
      <c r="G275" s="22">
        <v>324</v>
      </c>
      <c r="H275" s="22">
        <v>801</v>
      </c>
    </row>
    <row r="276" spans="1:8">
      <c r="A276" s="1">
        <v>273</v>
      </c>
      <c r="B276" s="1" t="s">
        <v>577</v>
      </c>
      <c r="C276" s="21">
        <v>35703</v>
      </c>
      <c r="D276" t="s">
        <v>856</v>
      </c>
      <c r="E276" s="22" t="s">
        <v>579</v>
      </c>
      <c r="F276" s="22" t="s">
        <v>580</v>
      </c>
      <c r="G276" s="22" t="s">
        <v>580</v>
      </c>
      <c r="H276" s="22" t="s">
        <v>580</v>
      </c>
    </row>
    <row r="277" spans="1:8">
      <c r="A277" s="1">
        <v>274</v>
      </c>
      <c r="B277" s="1" t="s">
        <v>577</v>
      </c>
      <c r="C277" s="21">
        <v>35671</v>
      </c>
      <c r="D277" t="s">
        <v>857</v>
      </c>
      <c r="E277" s="22" t="s">
        <v>579</v>
      </c>
      <c r="F277" s="22" t="s">
        <v>580</v>
      </c>
      <c r="G277" s="22" t="s">
        <v>580</v>
      </c>
      <c r="H277" s="22" t="s">
        <v>580</v>
      </c>
    </row>
    <row r="278" spans="1:8">
      <c r="A278" s="1">
        <v>275</v>
      </c>
      <c r="B278" s="1" t="s">
        <v>574</v>
      </c>
      <c r="C278" s="21">
        <v>35655</v>
      </c>
      <c r="D278" t="s">
        <v>858</v>
      </c>
      <c r="E278" s="22" t="s">
        <v>584</v>
      </c>
      <c r="F278" s="22">
        <v>732</v>
      </c>
      <c r="G278" s="22">
        <v>103</v>
      </c>
      <c r="H278" s="22">
        <v>835</v>
      </c>
    </row>
    <row r="279" spans="1:8">
      <c r="A279" s="1">
        <v>276</v>
      </c>
      <c r="B279" s="1" t="s">
        <v>574</v>
      </c>
      <c r="C279" s="21">
        <v>35727</v>
      </c>
      <c r="D279" t="s">
        <v>859</v>
      </c>
      <c r="E279" s="22" t="s">
        <v>693</v>
      </c>
      <c r="F279" s="22">
        <v>534</v>
      </c>
      <c r="G279" s="22">
        <v>351</v>
      </c>
      <c r="H279" s="22">
        <v>885</v>
      </c>
    </row>
    <row r="280" spans="1:8">
      <c r="A280" s="1">
        <v>277</v>
      </c>
      <c r="B280" s="1" t="s">
        <v>577</v>
      </c>
      <c r="C280" s="21">
        <v>35803</v>
      </c>
      <c r="D280" t="s">
        <v>860</v>
      </c>
      <c r="E280" s="22" t="s">
        <v>584</v>
      </c>
      <c r="F280" s="22">
        <v>11</v>
      </c>
      <c r="G280" s="22">
        <v>51</v>
      </c>
      <c r="H280" s="22">
        <v>62</v>
      </c>
    </row>
    <row r="281" spans="1:8">
      <c r="A281" s="1">
        <v>278</v>
      </c>
      <c r="B281" s="1" t="s">
        <v>574</v>
      </c>
      <c r="C281" s="21">
        <v>35800</v>
      </c>
      <c r="D281" t="s">
        <v>861</v>
      </c>
      <c r="E281" s="22" t="s">
        <v>584</v>
      </c>
      <c r="F281" s="22">
        <v>788</v>
      </c>
      <c r="G281" s="22">
        <v>112</v>
      </c>
      <c r="H281" s="22">
        <v>900</v>
      </c>
    </row>
    <row r="282" spans="1:8">
      <c r="A282" s="1">
        <v>279</v>
      </c>
      <c r="B282" s="1" t="s">
        <v>577</v>
      </c>
      <c r="C282" s="21">
        <v>35853</v>
      </c>
      <c r="D282" t="s">
        <v>862</v>
      </c>
      <c r="E282" s="22" t="s">
        <v>584</v>
      </c>
      <c r="F282" s="22">
        <v>30</v>
      </c>
      <c r="G282" s="22">
        <v>46</v>
      </c>
      <c r="H282" s="22">
        <v>76</v>
      </c>
    </row>
    <row r="283" spans="1:8">
      <c r="A283" s="1">
        <v>280</v>
      </c>
      <c r="B283" s="1" t="s">
        <v>577</v>
      </c>
      <c r="C283" s="21">
        <v>35998</v>
      </c>
      <c r="D283" t="s">
        <v>863</v>
      </c>
      <c r="E283" s="22" t="s">
        <v>579</v>
      </c>
      <c r="F283" s="22">
        <v>38</v>
      </c>
      <c r="G283" s="22">
        <v>5</v>
      </c>
      <c r="H283" s="22">
        <v>43</v>
      </c>
    </row>
    <row r="284" spans="1:8">
      <c r="A284" s="1">
        <v>281</v>
      </c>
      <c r="B284" s="1" t="s">
        <v>639</v>
      </c>
      <c r="C284" s="21">
        <v>35968</v>
      </c>
      <c r="D284" t="s">
        <v>864</v>
      </c>
      <c r="E284" s="22" t="s">
        <v>584</v>
      </c>
      <c r="F284" s="22">
        <v>723</v>
      </c>
      <c r="G284" s="22">
        <v>131</v>
      </c>
      <c r="H284" s="22">
        <v>854</v>
      </c>
    </row>
    <row r="285" spans="1:8">
      <c r="A285" s="1">
        <v>282</v>
      </c>
      <c r="B285" s="1" t="s">
        <v>639</v>
      </c>
      <c r="C285" s="21">
        <v>35949</v>
      </c>
      <c r="D285" t="s">
        <v>865</v>
      </c>
      <c r="E285" s="22" t="s">
        <v>604</v>
      </c>
      <c r="F285" s="22">
        <v>55</v>
      </c>
      <c r="G285" s="22">
        <v>0</v>
      </c>
      <c r="H285" s="22">
        <v>55</v>
      </c>
    </row>
    <row r="286" spans="1:8">
      <c r="A286" s="1">
        <v>283</v>
      </c>
      <c r="B286" s="1" t="s">
        <v>639</v>
      </c>
      <c r="C286" s="21">
        <v>35988</v>
      </c>
      <c r="D286" t="s">
        <v>866</v>
      </c>
      <c r="E286" s="22" t="s">
        <v>584</v>
      </c>
      <c r="F286" s="22">
        <v>33</v>
      </c>
      <c r="G286" s="22">
        <v>30</v>
      </c>
      <c r="H286" s="22">
        <v>63</v>
      </c>
    </row>
    <row r="287" spans="1:8">
      <c r="A287" s="1">
        <v>284</v>
      </c>
      <c r="B287" s="1" t="s">
        <v>574</v>
      </c>
      <c r="C287" s="21">
        <v>36030</v>
      </c>
      <c r="D287" t="s">
        <v>867</v>
      </c>
      <c r="E287" s="22" t="s">
        <v>579</v>
      </c>
      <c r="F287" s="22">
        <v>154</v>
      </c>
      <c r="G287" s="22">
        <v>7</v>
      </c>
      <c r="H287" s="22">
        <v>161</v>
      </c>
    </row>
    <row r="288" spans="1:8">
      <c r="A288" s="1">
        <v>285</v>
      </c>
      <c r="B288" s="1" t="s">
        <v>574</v>
      </c>
      <c r="C288" s="21">
        <v>36030</v>
      </c>
      <c r="D288" t="s">
        <v>868</v>
      </c>
      <c r="E288" s="22" t="s">
        <v>604</v>
      </c>
      <c r="F288" s="22">
        <v>48</v>
      </c>
      <c r="G288" s="22">
        <v>190</v>
      </c>
      <c r="H288" s="22">
        <v>238</v>
      </c>
    </row>
    <row r="289" spans="1:8">
      <c r="A289" s="1">
        <v>286</v>
      </c>
      <c r="B289" s="1" t="s">
        <v>574</v>
      </c>
      <c r="C289" s="21">
        <v>36043</v>
      </c>
      <c r="D289" t="s">
        <v>869</v>
      </c>
      <c r="E289" s="22" t="s">
        <v>584</v>
      </c>
      <c r="F289" s="22">
        <v>0</v>
      </c>
      <c r="G289" s="22">
        <v>867</v>
      </c>
      <c r="H289" s="22">
        <v>867</v>
      </c>
    </row>
    <row r="290" spans="1:8">
      <c r="A290" s="1">
        <v>287</v>
      </c>
      <c r="B290" s="1" t="s">
        <v>577</v>
      </c>
      <c r="C290" s="21">
        <v>36094</v>
      </c>
      <c r="D290" t="s">
        <v>870</v>
      </c>
      <c r="E290" s="22" t="s">
        <v>579</v>
      </c>
      <c r="F290" s="22" t="s">
        <v>580</v>
      </c>
      <c r="G290" s="22" t="s">
        <v>580</v>
      </c>
      <c r="H290" s="22" t="s">
        <v>580</v>
      </c>
    </row>
    <row r="291" spans="1:8">
      <c r="A291" s="1">
        <v>288</v>
      </c>
      <c r="B291" s="1" t="s">
        <v>577</v>
      </c>
      <c r="C291" s="21">
        <v>36114</v>
      </c>
      <c r="D291" t="s">
        <v>871</v>
      </c>
      <c r="E291" s="22" t="s">
        <v>584</v>
      </c>
      <c r="F291" s="22" t="s">
        <v>580</v>
      </c>
      <c r="G291" s="22" t="s">
        <v>580</v>
      </c>
      <c r="H291" s="22" t="s">
        <v>580</v>
      </c>
    </row>
    <row r="292" spans="1:8">
      <c r="A292" s="1">
        <v>289</v>
      </c>
      <c r="B292" s="1" t="s">
        <v>577</v>
      </c>
      <c r="C292" s="21">
        <v>36412</v>
      </c>
      <c r="D292" t="s">
        <v>872</v>
      </c>
      <c r="E292" s="22" t="s">
        <v>579</v>
      </c>
      <c r="F292" s="22">
        <v>59</v>
      </c>
      <c r="G292" s="22">
        <v>1</v>
      </c>
      <c r="H292" s="22">
        <v>60</v>
      </c>
    </row>
    <row r="293" spans="1:8">
      <c r="A293" s="1">
        <v>290</v>
      </c>
      <c r="B293" s="1" t="s">
        <v>577</v>
      </c>
      <c r="C293" s="21">
        <v>36337</v>
      </c>
      <c r="D293" t="s">
        <v>873</v>
      </c>
      <c r="E293" s="22" t="s">
        <v>579</v>
      </c>
      <c r="F293" s="22" t="s">
        <v>580</v>
      </c>
      <c r="G293" s="22" t="s">
        <v>580</v>
      </c>
      <c r="H293" s="22" t="s">
        <v>580</v>
      </c>
    </row>
    <row r="294" spans="1:8">
      <c r="A294" s="1">
        <v>291</v>
      </c>
      <c r="B294" s="1" t="s">
        <v>574</v>
      </c>
      <c r="C294" s="21">
        <v>36482</v>
      </c>
      <c r="D294" t="s">
        <v>874</v>
      </c>
      <c r="E294" s="22" t="s">
        <v>576</v>
      </c>
      <c r="F294" s="22">
        <v>0</v>
      </c>
      <c r="G294" s="22">
        <v>56</v>
      </c>
      <c r="H294" s="22">
        <v>56</v>
      </c>
    </row>
    <row r="295" spans="1:8">
      <c r="A295" s="1">
        <v>292</v>
      </c>
      <c r="B295" s="1" t="s">
        <v>577</v>
      </c>
      <c r="C295" s="21">
        <v>36561</v>
      </c>
      <c r="D295" t="s">
        <v>875</v>
      </c>
      <c r="E295" s="22" t="s">
        <v>579</v>
      </c>
      <c r="F295" s="22" t="s">
        <v>580</v>
      </c>
      <c r="G295" s="22" t="s">
        <v>580</v>
      </c>
      <c r="H295" s="22" t="s">
        <v>580</v>
      </c>
    </row>
    <row r="296" spans="1:8">
      <c r="A296" s="1">
        <v>293</v>
      </c>
      <c r="B296" s="1" t="s">
        <v>577</v>
      </c>
      <c r="C296" s="21">
        <v>36562</v>
      </c>
      <c r="D296" t="s">
        <v>876</v>
      </c>
      <c r="E296" s="22" t="s">
        <v>584</v>
      </c>
      <c r="F296" s="22">
        <v>26</v>
      </c>
      <c r="G296" s="22">
        <v>34</v>
      </c>
      <c r="H296" s="22">
        <v>60</v>
      </c>
    </row>
    <row r="297" spans="1:8">
      <c r="A297" s="1">
        <v>294</v>
      </c>
      <c r="B297" s="1" t="s">
        <v>577</v>
      </c>
      <c r="C297" s="21">
        <v>36604</v>
      </c>
      <c r="D297" t="s">
        <v>877</v>
      </c>
      <c r="E297" s="22" t="s">
        <v>584</v>
      </c>
      <c r="F297" s="22">
        <v>28</v>
      </c>
      <c r="G297" s="22">
        <v>37</v>
      </c>
      <c r="H297" s="22">
        <v>65</v>
      </c>
    </row>
    <row r="298" spans="1:8">
      <c r="A298" s="1">
        <v>295</v>
      </c>
      <c r="B298" s="1" t="s">
        <v>639</v>
      </c>
      <c r="C298" s="21">
        <v>35878</v>
      </c>
      <c r="D298" t="s">
        <v>878</v>
      </c>
      <c r="E298" s="22" t="s">
        <v>604</v>
      </c>
      <c r="F298" s="22">
        <v>170</v>
      </c>
      <c r="G298" s="22">
        <v>91</v>
      </c>
      <c r="H298" s="22">
        <v>261</v>
      </c>
    </row>
    <row r="299" spans="1:8">
      <c r="A299" s="1">
        <v>296</v>
      </c>
      <c r="B299" s="1" t="s">
        <v>577</v>
      </c>
      <c r="C299" s="21">
        <v>36736</v>
      </c>
      <c r="D299" t="s">
        <v>879</v>
      </c>
      <c r="E299" s="22" t="s">
        <v>579</v>
      </c>
      <c r="F299" s="22" t="s">
        <v>580</v>
      </c>
      <c r="G299" s="22" t="s">
        <v>580</v>
      </c>
      <c r="H299" s="22" t="s">
        <v>580</v>
      </c>
    </row>
    <row r="300" spans="1:8">
      <c r="A300" s="1">
        <v>297</v>
      </c>
      <c r="B300" s="1" t="s">
        <v>577</v>
      </c>
      <c r="C300" s="21" t="s">
        <v>593</v>
      </c>
      <c r="D300" t="s">
        <v>880</v>
      </c>
      <c r="E300" s="22" t="s">
        <v>579</v>
      </c>
      <c r="F300" s="22" t="s">
        <v>580</v>
      </c>
      <c r="G300" s="22" t="s">
        <v>580</v>
      </c>
      <c r="H300" s="22" t="s">
        <v>580</v>
      </c>
    </row>
    <row r="301" spans="1:8">
      <c r="A301" s="1">
        <v>298</v>
      </c>
      <c r="B301" s="1" t="s">
        <v>577</v>
      </c>
      <c r="C301" s="21">
        <v>35944</v>
      </c>
      <c r="D301" t="s">
        <v>881</v>
      </c>
      <c r="E301" s="22" t="s">
        <v>579</v>
      </c>
      <c r="F301" s="22">
        <v>38</v>
      </c>
      <c r="G301" s="22">
        <v>1</v>
      </c>
      <c r="H301" s="22">
        <v>39</v>
      </c>
    </row>
    <row r="302" spans="1:8">
      <c r="A302" s="1">
        <v>299</v>
      </c>
      <c r="B302" s="1" t="s">
        <v>577</v>
      </c>
      <c r="C302" s="21">
        <v>36844</v>
      </c>
      <c r="D302" t="s">
        <v>882</v>
      </c>
      <c r="E302" s="22" t="s">
        <v>604</v>
      </c>
      <c r="F302" s="22">
        <v>92</v>
      </c>
      <c r="G302" s="22">
        <v>3</v>
      </c>
      <c r="H302" s="22">
        <v>95</v>
      </c>
    </row>
    <row r="303" spans="1:8">
      <c r="A303" s="1">
        <v>300</v>
      </c>
      <c r="B303" s="1" t="s">
        <v>574</v>
      </c>
      <c r="C303" s="21">
        <v>37023</v>
      </c>
      <c r="D303" t="s">
        <v>883</v>
      </c>
      <c r="E303" s="22" t="s">
        <v>579</v>
      </c>
      <c r="F303" s="22">
        <v>437</v>
      </c>
      <c r="G303" s="22">
        <v>20</v>
      </c>
      <c r="H303" s="22">
        <v>457</v>
      </c>
    </row>
    <row r="304" spans="1:8">
      <c r="A304" s="1">
        <v>301</v>
      </c>
      <c r="B304" s="1" t="s">
        <v>577</v>
      </c>
      <c r="C304" s="21">
        <v>37024</v>
      </c>
      <c r="D304" t="s">
        <v>884</v>
      </c>
      <c r="E304" s="22" t="s">
        <v>579</v>
      </c>
      <c r="F304" s="22" t="s">
        <v>580</v>
      </c>
      <c r="G304" s="22" t="s">
        <v>580</v>
      </c>
      <c r="H304" s="22" t="s">
        <v>580</v>
      </c>
    </row>
    <row r="305" spans="1:8">
      <c r="A305" s="1">
        <v>302</v>
      </c>
      <c r="B305" s="1" t="s">
        <v>577</v>
      </c>
      <c r="C305" s="21">
        <v>37030</v>
      </c>
      <c r="D305" t="s">
        <v>885</v>
      </c>
      <c r="E305" s="22" t="s">
        <v>579</v>
      </c>
      <c r="F305" s="22" t="s">
        <v>580</v>
      </c>
      <c r="G305" s="22" t="s">
        <v>580</v>
      </c>
      <c r="H305" s="22" t="s">
        <v>580</v>
      </c>
    </row>
    <row r="306" spans="1:8">
      <c r="A306" s="1">
        <v>303</v>
      </c>
      <c r="B306" s="1" t="s">
        <v>577</v>
      </c>
      <c r="C306" s="21">
        <v>37144</v>
      </c>
      <c r="D306" t="s">
        <v>886</v>
      </c>
      <c r="E306" s="22" t="s">
        <v>584</v>
      </c>
      <c r="F306" s="22">
        <v>101</v>
      </c>
      <c r="G306" s="22">
        <v>332</v>
      </c>
      <c r="H306" s="22">
        <v>433</v>
      </c>
    </row>
    <row r="307" spans="1:8">
      <c r="A307" s="1">
        <v>304</v>
      </c>
      <c r="B307" s="1" t="s">
        <v>574</v>
      </c>
      <c r="C307" s="21">
        <v>37178</v>
      </c>
      <c r="D307" t="s">
        <v>887</v>
      </c>
      <c r="E307" s="22" t="s">
        <v>604</v>
      </c>
      <c r="F307" s="22">
        <v>1115</v>
      </c>
      <c r="G307" s="22">
        <v>2411</v>
      </c>
      <c r="H307" s="22">
        <v>3526</v>
      </c>
    </row>
    <row r="308" spans="1:8">
      <c r="A308" s="1">
        <v>305</v>
      </c>
      <c r="B308" s="1" t="s">
        <v>577</v>
      </c>
      <c r="C308" s="21">
        <v>37213</v>
      </c>
      <c r="D308" t="s">
        <v>888</v>
      </c>
      <c r="E308" s="22" t="s">
        <v>693</v>
      </c>
      <c r="F308" s="22" t="s">
        <v>580</v>
      </c>
      <c r="G308" s="22" t="s">
        <v>580</v>
      </c>
      <c r="H308" s="22" t="s">
        <v>580</v>
      </c>
    </row>
    <row r="309" spans="1:8">
      <c r="A309" s="1">
        <v>306</v>
      </c>
      <c r="B309" s="1" t="s">
        <v>574</v>
      </c>
      <c r="C309" s="21">
        <v>37756</v>
      </c>
      <c r="D309" t="s">
        <v>889</v>
      </c>
      <c r="E309" s="22" t="s">
        <v>584</v>
      </c>
      <c r="F309" s="22">
        <v>21</v>
      </c>
      <c r="G309" s="22">
        <v>31</v>
      </c>
      <c r="H309" s="22">
        <v>52</v>
      </c>
    </row>
    <row r="310" spans="1:8">
      <c r="A310" s="1">
        <v>307</v>
      </c>
      <c r="B310" s="1" t="s">
        <v>639</v>
      </c>
      <c r="C310" s="21">
        <v>37799</v>
      </c>
      <c r="D310" t="s">
        <v>890</v>
      </c>
      <c r="E310" s="22" t="s">
        <v>584</v>
      </c>
      <c r="F310" s="22">
        <v>16</v>
      </c>
      <c r="G310" s="22">
        <v>39</v>
      </c>
      <c r="H310" s="22">
        <v>55</v>
      </c>
    </row>
    <row r="311" spans="1:8">
      <c r="A311" s="1">
        <v>308</v>
      </c>
      <c r="B311" s="1" t="s">
        <v>574</v>
      </c>
      <c r="C311" s="21">
        <v>37842</v>
      </c>
      <c r="D311" t="s">
        <v>891</v>
      </c>
      <c r="E311" s="22" t="s">
        <v>584</v>
      </c>
      <c r="F311" s="22">
        <v>24</v>
      </c>
      <c r="G311" s="22">
        <v>31</v>
      </c>
      <c r="H311" s="22">
        <v>55</v>
      </c>
    </row>
    <row r="312" spans="1:8">
      <c r="A312" s="1">
        <v>309</v>
      </c>
      <c r="B312" s="1" t="s">
        <v>574</v>
      </c>
      <c r="C312" s="21">
        <v>37856</v>
      </c>
      <c r="D312" t="s">
        <v>892</v>
      </c>
      <c r="E312" s="22" t="s">
        <v>584</v>
      </c>
      <c r="F312" s="22">
        <v>29</v>
      </c>
      <c r="G312" s="22">
        <v>23</v>
      </c>
      <c r="H312" s="22">
        <v>52</v>
      </c>
    </row>
    <row r="313" spans="1:8">
      <c r="A313" s="1">
        <v>310</v>
      </c>
      <c r="B313" s="1" t="s">
        <v>577</v>
      </c>
      <c r="C313" s="21">
        <v>37937</v>
      </c>
      <c r="D313" t="s">
        <v>893</v>
      </c>
      <c r="E313" s="22" t="s">
        <v>584</v>
      </c>
      <c r="F313" s="22">
        <v>0</v>
      </c>
      <c r="G313" s="22">
        <v>65</v>
      </c>
      <c r="H313" s="22">
        <v>65</v>
      </c>
    </row>
    <row r="314" spans="1:8">
      <c r="A314" s="1">
        <v>311</v>
      </c>
      <c r="B314" s="1" t="s">
        <v>574</v>
      </c>
      <c r="C314" s="21">
        <v>37912</v>
      </c>
      <c r="D314" t="s">
        <v>894</v>
      </c>
      <c r="E314" s="22" t="s">
        <v>584</v>
      </c>
      <c r="F314" s="22">
        <v>24</v>
      </c>
      <c r="G314" s="22">
        <v>26</v>
      </c>
      <c r="H314" s="22">
        <v>50</v>
      </c>
    </row>
    <row r="315" spans="1:8">
      <c r="A315" s="1">
        <v>312</v>
      </c>
      <c r="B315" s="1" t="s">
        <v>574</v>
      </c>
      <c r="C315" s="21">
        <v>37891</v>
      </c>
      <c r="D315" t="s">
        <v>895</v>
      </c>
      <c r="E315" s="22" t="s">
        <v>584</v>
      </c>
      <c r="F315" s="22">
        <v>26</v>
      </c>
      <c r="G315" s="22">
        <v>28</v>
      </c>
      <c r="H315" s="22">
        <v>54</v>
      </c>
    </row>
    <row r="316" spans="1:8">
      <c r="A316" s="1">
        <v>313</v>
      </c>
      <c r="B316" s="1" t="s">
        <v>574</v>
      </c>
      <c r="C316" s="21">
        <v>38003</v>
      </c>
      <c r="D316" t="s">
        <v>896</v>
      </c>
      <c r="E316" s="22" t="s">
        <v>584</v>
      </c>
      <c r="F316" s="22">
        <v>32</v>
      </c>
      <c r="G316" s="22">
        <v>16</v>
      </c>
      <c r="H316" s="22">
        <v>48</v>
      </c>
    </row>
    <row r="317" spans="1:8">
      <c r="A317" s="1">
        <v>314</v>
      </c>
      <c r="B317" s="1" t="s">
        <v>577</v>
      </c>
      <c r="C317" s="21">
        <v>38066</v>
      </c>
      <c r="D317" t="s">
        <v>897</v>
      </c>
      <c r="E317" s="22" t="s">
        <v>584</v>
      </c>
      <c r="F317" s="22">
        <v>23</v>
      </c>
      <c r="G317" s="22">
        <v>28</v>
      </c>
      <c r="H317" s="22">
        <v>51</v>
      </c>
    </row>
    <row r="318" spans="1:8">
      <c r="A318" s="1">
        <v>315</v>
      </c>
      <c r="B318" s="1" t="s">
        <v>577</v>
      </c>
      <c r="C318" s="21">
        <v>38159</v>
      </c>
      <c r="D318" t="s">
        <v>898</v>
      </c>
      <c r="E318" s="22" t="s">
        <v>584</v>
      </c>
      <c r="F318" s="22">
        <v>32</v>
      </c>
      <c r="G318" s="22">
        <v>27</v>
      </c>
      <c r="H318" s="22">
        <v>59</v>
      </c>
    </row>
    <row r="319" spans="1:8">
      <c r="A319" s="1">
        <v>316</v>
      </c>
      <c r="B319" s="1" t="s">
        <v>577</v>
      </c>
      <c r="C319" s="21">
        <v>38169</v>
      </c>
      <c r="D319" t="s">
        <v>899</v>
      </c>
      <c r="E319" s="22" t="s">
        <v>584</v>
      </c>
      <c r="F319" s="22">
        <v>24</v>
      </c>
      <c r="G319" s="22">
        <v>24</v>
      </c>
      <c r="H319" s="22">
        <v>48</v>
      </c>
    </row>
    <row r="320" spans="1:8">
      <c r="A320" s="1">
        <v>317</v>
      </c>
      <c r="B320" s="1" t="s">
        <v>577</v>
      </c>
      <c r="C320" s="21">
        <v>38170</v>
      </c>
      <c r="D320" t="s">
        <v>900</v>
      </c>
      <c r="E320" s="22" t="s">
        <v>584</v>
      </c>
      <c r="F320" s="22">
        <v>34</v>
      </c>
      <c r="G320" s="22">
        <v>14</v>
      </c>
      <c r="H320" s="22">
        <v>48</v>
      </c>
    </row>
    <row r="321" spans="1:8">
      <c r="A321" s="1">
        <v>318</v>
      </c>
      <c r="B321" s="1" t="s">
        <v>577</v>
      </c>
      <c r="C321" s="21">
        <v>38291</v>
      </c>
      <c r="D321" t="s">
        <v>901</v>
      </c>
      <c r="E321" s="22" t="s">
        <v>584</v>
      </c>
      <c r="F321" s="22">
        <v>18</v>
      </c>
      <c r="G321" s="22">
        <v>17</v>
      </c>
      <c r="H321" s="22">
        <v>35</v>
      </c>
    </row>
    <row r="322" spans="1:8">
      <c r="A322" s="1">
        <v>319</v>
      </c>
      <c r="B322" s="1" t="s">
        <v>574</v>
      </c>
      <c r="C322" s="21">
        <v>38368</v>
      </c>
      <c r="D322" t="s">
        <v>902</v>
      </c>
      <c r="E322" s="22" t="s">
        <v>584</v>
      </c>
      <c r="F322" s="22">
        <v>23</v>
      </c>
      <c r="G322" s="22">
        <v>29</v>
      </c>
      <c r="H322" s="22">
        <v>52</v>
      </c>
    </row>
    <row r="323" spans="1:8">
      <c r="A323" s="1">
        <v>320</v>
      </c>
      <c r="B323" s="1" t="s">
        <v>577</v>
      </c>
      <c r="C323" s="21">
        <v>38399</v>
      </c>
      <c r="D323" t="s">
        <v>903</v>
      </c>
      <c r="E323" s="22" t="s">
        <v>584</v>
      </c>
      <c r="F323" s="22" t="s">
        <v>580</v>
      </c>
      <c r="G323" s="22" t="s">
        <v>580</v>
      </c>
      <c r="H323" s="22" t="s">
        <v>580</v>
      </c>
    </row>
    <row r="324" spans="1:8">
      <c r="A324" s="1">
        <v>321</v>
      </c>
      <c r="B324" s="1" t="s">
        <v>574</v>
      </c>
      <c r="C324" s="21">
        <v>38401</v>
      </c>
      <c r="D324" t="s">
        <v>904</v>
      </c>
      <c r="E324" s="22" t="s">
        <v>584</v>
      </c>
      <c r="F324" s="22">
        <v>73</v>
      </c>
      <c r="G324" s="22">
        <v>63</v>
      </c>
      <c r="H324" s="22">
        <v>136</v>
      </c>
    </row>
    <row r="325" spans="1:8">
      <c r="A325" s="1">
        <v>322</v>
      </c>
      <c r="B325" s="1" t="s">
        <v>577</v>
      </c>
      <c r="C325" s="21">
        <v>38488</v>
      </c>
      <c r="D325" t="s">
        <v>905</v>
      </c>
      <c r="E325" s="22" t="s">
        <v>604</v>
      </c>
      <c r="F325" s="22">
        <v>128</v>
      </c>
      <c r="G325" s="22">
        <v>465</v>
      </c>
      <c r="H325" s="22">
        <v>593</v>
      </c>
    </row>
    <row r="326" spans="1:8">
      <c r="A326" s="1">
        <v>323</v>
      </c>
      <c r="B326" s="1" t="s">
        <v>574</v>
      </c>
      <c r="C326" s="21">
        <v>38327</v>
      </c>
      <c r="D326" t="s">
        <v>906</v>
      </c>
      <c r="E326" s="22" t="s">
        <v>604</v>
      </c>
      <c r="F326" s="22">
        <v>1117</v>
      </c>
      <c r="G326" s="22">
        <v>157</v>
      </c>
      <c r="H326" s="22">
        <v>1274</v>
      </c>
    </row>
    <row r="327" spans="1:8">
      <c r="A327" s="1">
        <v>324</v>
      </c>
      <c r="B327" s="1" t="s">
        <v>577</v>
      </c>
      <c r="C327" s="21">
        <v>38522</v>
      </c>
      <c r="D327" t="s">
        <v>907</v>
      </c>
      <c r="E327" s="22" t="s">
        <v>584</v>
      </c>
      <c r="F327" s="22">
        <v>8</v>
      </c>
      <c r="G327" s="22">
        <v>33</v>
      </c>
      <c r="H327" s="22">
        <v>41</v>
      </c>
    </row>
    <row r="328" spans="1:8">
      <c r="A328" s="1">
        <v>325</v>
      </c>
      <c r="B328" s="1" t="s">
        <v>639</v>
      </c>
      <c r="C328" s="21" t="s">
        <v>908</v>
      </c>
      <c r="D328" t="s">
        <v>909</v>
      </c>
      <c r="E328" s="22" t="s">
        <v>584</v>
      </c>
      <c r="F328" s="22">
        <v>9</v>
      </c>
      <c r="G328" s="22">
        <v>37</v>
      </c>
      <c r="H328" s="22">
        <v>46</v>
      </c>
    </row>
    <row r="329" spans="1:8">
      <c r="A329" s="1">
        <v>326</v>
      </c>
      <c r="B329" s="1" t="s">
        <v>574</v>
      </c>
      <c r="C329" s="21">
        <v>38641</v>
      </c>
      <c r="D329" t="s">
        <v>910</v>
      </c>
      <c r="E329" s="22" t="s">
        <v>584</v>
      </c>
      <c r="F329" s="22">
        <v>6</v>
      </c>
      <c r="G329" s="22">
        <v>39</v>
      </c>
      <c r="H329" s="22">
        <v>45</v>
      </c>
    </row>
    <row r="330" spans="1:8">
      <c r="A330" s="1">
        <v>327</v>
      </c>
      <c r="B330" s="1" t="s">
        <v>577</v>
      </c>
      <c r="C330" s="21">
        <v>38690</v>
      </c>
      <c r="D330" t="s">
        <v>911</v>
      </c>
      <c r="E330" s="22" t="s">
        <v>579</v>
      </c>
      <c r="F330" s="22" t="s">
        <v>580</v>
      </c>
      <c r="G330" s="22" t="s">
        <v>580</v>
      </c>
      <c r="H330" s="22" t="s">
        <v>580</v>
      </c>
    </row>
    <row r="331" spans="1:8">
      <c r="A331" s="1">
        <v>328</v>
      </c>
      <c r="B331" s="1" t="s">
        <v>577</v>
      </c>
      <c r="C331" s="21">
        <v>38681</v>
      </c>
      <c r="D331" t="s">
        <v>912</v>
      </c>
      <c r="E331" s="22" t="s">
        <v>584</v>
      </c>
      <c r="F331" s="22" t="s">
        <v>580</v>
      </c>
      <c r="G331" s="22" t="s">
        <v>580</v>
      </c>
      <c r="H331" s="22" t="s">
        <v>580</v>
      </c>
    </row>
    <row r="332" spans="1:8">
      <c r="A332" s="1">
        <v>329</v>
      </c>
      <c r="B332" s="1" t="s">
        <v>577</v>
      </c>
      <c r="C332" s="21">
        <v>38742</v>
      </c>
      <c r="D332" t="s">
        <v>913</v>
      </c>
      <c r="E332" s="22" t="s">
        <v>584</v>
      </c>
      <c r="F332" s="22">
        <v>25</v>
      </c>
      <c r="G332" s="22">
        <v>23</v>
      </c>
      <c r="H332" s="22">
        <v>48</v>
      </c>
    </row>
    <row r="333" spans="1:8">
      <c r="A333" s="1">
        <v>330</v>
      </c>
      <c r="B333" s="1" t="s">
        <v>639</v>
      </c>
      <c r="C333" s="21">
        <v>38697</v>
      </c>
      <c r="D333" t="s">
        <v>914</v>
      </c>
      <c r="E333" s="22" t="s">
        <v>584</v>
      </c>
      <c r="F333" s="22">
        <v>82</v>
      </c>
      <c r="G333" s="22">
        <v>53</v>
      </c>
      <c r="H333" s="22">
        <v>135</v>
      </c>
    </row>
    <row r="334" spans="1:8">
      <c r="A334" s="1">
        <v>331</v>
      </c>
      <c r="B334" s="1" t="s">
        <v>574</v>
      </c>
      <c r="C334" s="21">
        <v>38726</v>
      </c>
      <c r="D334" t="s">
        <v>915</v>
      </c>
      <c r="E334" s="22" t="s">
        <v>584</v>
      </c>
      <c r="F334" s="22">
        <v>18</v>
      </c>
      <c r="G334" s="22">
        <v>31</v>
      </c>
      <c r="H334" s="22">
        <v>49</v>
      </c>
    </row>
    <row r="335" spans="1:8">
      <c r="A335" s="1">
        <v>332</v>
      </c>
      <c r="B335" s="1" t="s">
        <v>577</v>
      </c>
      <c r="C335" s="21">
        <v>38811</v>
      </c>
      <c r="D335" t="s">
        <v>916</v>
      </c>
      <c r="E335" s="22" t="s">
        <v>584</v>
      </c>
      <c r="F335" s="22">
        <v>14</v>
      </c>
      <c r="G335" s="22">
        <v>24</v>
      </c>
      <c r="H335" s="22">
        <v>38</v>
      </c>
    </row>
    <row r="336" spans="1:8">
      <c r="A336" s="1">
        <v>333</v>
      </c>
      <c r="B336" s="1" t="s">
        <v>577</v>
      </c>
      <c r="C336" s="21">
        <v>38746</v>
      </c>
      <c r="D336" t="s">
        <v>917</v>
      </c>
      <c r="E336" s="22" t="s">
        <v>579</v>
      </c>
      <c r="F336" s="22" t="s">
        <v>580</v>
      </c>
      <c r="G336" s="22" t="s">
        <v>580</v>
      </c>
      <c r="H336" s="22" t="s">
        <v>580</v>
      </c>
    </row>
    <row r="337" spans="1:8">
      <c r="A337" s="1">
        <v>334</v>
      </c>
      <c r="B337" s="1" t="s">
        <v>577</v>
      </c>
      <c r="C337" s="21">
        <v>38773</v>
      </c>
      <c r="D337" t="s">
        <v>918</v>
      </c>
      <c r="E337" s="22" t="s">
        <v>584</v>
      </c>
      <c r="F337" s="22">
        <v>0</v>
      </c>
      <c r="G337" s="22">
        <v>35</v>
      </c>
      <c r="H337" s="22">
        <v>35</v>
      </c>
    </row>
    <row r="338" spans="1:8">
      <c r="A338" s="1">
        <v>335</v>
      </c>
      <c r="B338" s="1" t="s">
        <v>577</v>
      </c>
      <c r="C338" s="21">
        <v>38826</v>
      </c>
      <c r="D338" t="s">
        <v>919</v>
      </c>
      <c r="E338" s="22" t="s">
        <v>584</v>
      </c>
      <c r="F338" s="22">
        <v>28</v>
      </c>
      <c r="G338" s="22">
        <v>23</v>
      </c>
      <c r="H338" s="22">
        <v>51</v>
      </c>
    </row>
    <row r="339" spans="1:8">
      <c r="A339" s="1">
        <v>336</v>
      </c>
      <c r="B339" s="1" t="s">
        <v>639</v>
      </c>
      <c r="C339" s="21">
        <v>38795</v>
      </c>
      <c r="D339" t="s">
        <v>920</v>
      </c>
      <c r="E339" s="22" t="s">
        <v>584</v>
      </c>
      <c r="F339" s="22">
        <v>38</v>
      </c>
      <c r="G339" s="22">
        <v>35</v>
      </c>
      <c r="H339" s="22">
        <v>73</v>
      </c>
    </row>
    <row r="340" spans="1:8">
      <c r="A340" s="1">
        <v>337</v>
      </c>
      <c r="B340" s="1" t="s">
        <v>577</v>
      </c>
      <c r="C340" s="21">
        <v>38850</v>
      </c>
      <c r="D340" t="s">
        <v>921</v>
      </c>
      <c r="E340" s="22" t="s">
        <v>922</v>
      </c>
      <c r="F340" s="22" t="s">
        <v>580</v>
      </c>
      <c r="G340" s="22" t="s">
        <v>580</v>
      </c>
      <c r="H340" s="22" t="s">
        <v>580</v>
      </c>
    </row>
    <row r="341" spans="1:8">
      <c r="A341" s="1">
        <v>338</v>
      </c>
      <c r="B341" s="1" t="s">
        <v>639</v>
      </c>
      <c r="C341" s="21">
        <v>38865</v>
      </c>
      <c r="D341" t="s">
        <v>923</v>
      </c>
      <c r="E341" s="22" t="s">
        <v>584</v>
      </c>
      <c r="F341" s="22">
        <v>34</v>
      </c>
      <c r="G341" s="22">
        <v>35</v>
      </c>
      <c r="H341" s="22">
        <v>69</v>
      </c>
    </row>
    <row r="342" spans="1:8">
      <c r="A342" s="1">
        <v>339</v>
      </c>
      <c r="B342" s="1" t="s">
        <v>577</v>
      </c>
      <c r="C342" s="21">
        <v>38973</v>
      </c>
      <c r="D342" t="s">
        <v>924</v>
      </c>
      <c r="E342" s="22" t="s">
        <v>584</v>
      </c>
      <c r="F342" s="22">
        <v>31</v>
      </c>
      <c r="G342" s="22">
        <v>20</v>
      </c>
      <c r="H342" s="22">
        <v>51</v>
      </c>
    </row>
    <row r="343" spans="1:8">
      <c r="A343" s="1">
        <v>340</v>
      </c>
      <c r="B343" s="1" t="s">
        <v>574</v>
      </c>
      <c r="C343" s="21">
        <v>38941</v>
      </c>
      <c r="D343" t="s">
        <v>925</v>
      </c>
      <c r="E343" s="22" t="s">
        <v>584</v>
      </c>
      <c r="F343" s="22">
        <v>27</v>
      </c>
      <c r="G343" s="22">
        <v>21</v>
      </c>
      <c r="H343" s="22">
        <v>48</v>
      </c>
    </row>
    <row r="344" spans="1:8">
      <c r="A344" s="1">
        <v>341</v>
      </c>
      <c r="B344" s="1" t="s">
        <v>577</v>
      </c>
      <c r="C344" s="21">
        <v>38933</v>
      </c>
      <c r="D344" t="s">
        <v>926</v>
      </c>
      <c r="E344" s="22" t="s">
        <v>579</v>
      </c>
      <c r="F344" s="22">
        <v>20</v>
      </c>
      <c r="G344" s="22">
        <v>23</v>
      </c>
      <c r="H344" s="22">
        <v>43</v>
      </c>
    </row>
    <row r="345" spans="1:8">
      <c r="A345" s="1">
        <v>342</v>
      </c>
      <c r="B345" s="1" t="s">
        <v>574</v>
      </c>
      <c r="C345" s="21">
        <v>38816</v>
      </c>
      <c r="D345" t="s">
        <v>927</v>
      </c>
      <c r="E345" s="22" t="s">
        <v>584</v>
      </c>
      <c r="F345" s="22">
        <v>19</v>
      </c>
      <c r="G345" s="22">
        <v>20</v>
      </c>
      <c r="H345" s="22">
        <v>39</v>
      </c>
    </row>
    <row r="346" spans="1:8">
      <c r="A346" s="1">
        <v>343</v>
      </c>
      <c r="B346" s="1" t="s">
        <v>577</v>
      </c>
      <c r="C346" s="21">
        <v>39129</v>
      </c>
      <c r="D346" t="s">
        <v>928</v>
      </c>
      <c r="E346" s="22" t="s">
        <v>576</v>
      </c>
      <c r="F346" s="22">
        <v>37</v>
      </c>
      <c r="G346" s="22">
        <v>38</v>
      </c>
      <c r="H346" s="22">
        <v>75</v>
      </c>
    </row>
    <row r="347" spans="1:8">
      <c r="A347" s="1">
        <v>344</v>
      </c>
      <c r="B347" s="1" t="s">
        <v>577</v>
      </c>
      <c r="C347" s="21">
        <v>39183</v>
      </c>
      <c r="D347" t="s">
        <v>929</v>
      </c>
      <c r="E347" s="22" t="s">
        <v>584</v>
      </c>
      <c r="F347" s="22">
        <v>20</v>
      </c>
      <c r="G347" s="22">
        <v>33</v>
      </c>
      <c r="H347" s="22">
        <v>53</v>
      </c>
    </row>
    <row r="348" spans="1:8">
      <c r="A348" s="1">
        <v>345</v>
      </c>
      <c r="B348" s="1" t="s">
        <v>577</v>
      </c>
      <c r="C348" s="21">
        <v>39222</v>
      </c>
      <c r="D348" t="s">
        <v>930</v>
      </c>
      <c r="E348" s="22" t="s">
        <v>584</v>
      </c>
      <c r="F348" s="22">
        <v>46</v>
      </c>
      <c r="G348" s="22">
        <v>27</v>
      </c>
      <c r="H348" s="22">
        <v>73</v>
      </c>
    </row>
    <row r="349" spans="1:8">
      <c r="A349" s="1">
        <v>346</v>
      </c>
      <c r="B349" s="1" t="s">
        <v>639</v>
      </c>
      <c r="C349" s="21">
        <v>39221</v>
      </c>
      <c r="D349" t="s">
        <v>931</v>
      </c>
      <c r="E349" s="22" t="s">
        <v>576</v>
      </c>
      <c r="F349" s="22">
        <v>52</v>
      </c>
      <c r="G349" s="22">
        <v>0</v>
      </c>
      <c r="H349" s="22">
        <v>52</v>
      </c>
    </row>
    <row r="350" spans="1:8">
      <c r="A350" s="1">
        <v>347</v>
      </c>
      <c r="B350" s="1" t="s">
        <v>574</v>
      </c>
      <c r="C350" s="21">
        <v>39229</v>
      </c>
      <c r="D350" t="s">
        <v>932</v>
      </c>
      <c r="E350" s="22" t="s">
        <v>579</v>
      </c>
      <c r="F350" s="22">
        <v>61</v>
      </c>
      <c r="G350" s="22">
        <v>417</v>
      </c>
      <c r="H350" s="22">
        <v>478</v>
      </c>
    </row>
    <row r="351" spans="1:8">
      <c r="A351" s="1">
        <v>348</v>
      </c>
      <c r="B351" s="1" t="s">
        <v>639</v>
      </c>
      <c r="C351" s="21">
        <v>39268</v>
      </c>
      <c r="D351" t="s">
        <v>933</v>
      </c>
      <c r="E351" s="22" t="s">
        <v>604</v>
      </c>
      <c r="F351" s="22">
        <v>15</v>
      </c>
      <c r="G351" s="22">
        <v>53</v>
      </c>
      <c r="H351" s="22">
        <v>68</v>
      </c>
    </row>
    <row r="352" spans="1:8">
      <c r="A352" s="1">
        <v>349</v>
      </c>
      <c r="B352" s="1" t="s">
        <v>639</v>
      </c>
      <c r="C352" s="21">
        <v>39357</v>
      </c>
      <c r="D352" t="s">
        <v>934</v>
      </c>
      <c r="E352" s="22" t="s">
        <v>604</v>
      </c>
      <c r="F352" s="22">
        <v>197</v>
      </c>
      <c r="G352" s="22">
        <v>6</v>
      </c>
      <c r="H352" s="22">
        <v>203</v>
      </c>
    </row>
    <row r="353" spans="1:8">
      <c r="A353" s="1">
        <v>350</v>
      </c>
      <c r="B353" s="1" t="s">
        <v>574</v>
      </c>
      <c r="C353" s="21">
        <v>43066</v>
      </c>
      <c r="D353" t="s">
        <v>935</v>
      </c>
      <c r="E353" s="22" t="s">
        <v>584</v>
      </c>
      <c r="F353" s="22">
        <v>48</v>
      </c>
      <c r="G353" s="22">
        <v>7</v>
      </c>
      <c r="H353" s="22">
        <v>55</v>
      </c>
    </row>
    <row r="354" spans="1:8">
      <c r="A354" s="1">
        <v>351</v>
      </c>
      <c r="B354" s="1" t="s">
        <v>577</v>
      </c>
      <c r="C354" s="21">
        <v>39490</v>
      </c>
      <c r="D354" t="s">
        <v>936</v>
      </c>
      <c r="E354" s="22" t="s">
        <v>584</v>
      </c>
      <c r="F354" s="22">
        <v>26</v>
      </c>
      <c r="G354" s="22">
        <v>38</v>
      </c>
      <c r="H354" s="22">
        <v>64</v>
      </c>
    </row>
    <row r="355" spans="1:8">
      <c r="A355" s="1">
        <v>352</v>
      </c>
      <c r="B355" s="1" t="s">
        <v>574</v>
      </c>
      <c r="C355" s="21">
        <v>39410</v>
      </c>
      <c r="D355" t="s">
        <v>937</v>
      </c>
      <c r="E355" s="22" t="s">
        <v>584</v>
      </c>
      <c r="F355" s="22">
        <v>29</v>
      </c>
      <c r="G355" s="22">
        <v>21</v>
      </c>
      <c r="H355" s="22">
        <v>50</v>
      </c>
    </row>
    <row r="356" spans="1:8">
      <c r="A356" s="1">
        <v>353</v>
      </c>
      <c r="B356" s="1" t="s">
        <v>574</v>
      </c>
      <c r="C356" s="21">
        <v>39446</v>
      </c>
      <c r="D356" t="s">
        <v>938</v>
      </c>
      <c r="E356" s="22" t="s">
        <v>584</v>
      </c>
      <c r="F356" s="22">
        <v>34</v>
      </c>
      <c r="G356" s="22">
        <v>21</v>
      </c>
      <c r="H356" s="22">
        <v>55</v>
      </c>
    </row>
    <row r="357" spans="1:8">
      <c r="A357" s="1">
        <v>354</v>
      </c>
      <c r="B357" s="1" t="s">
        <v>574</v>
      </c>
      <c r="C357" s="21">
        <v>39463</v>
      </c>
      <c r="D357" t="s">
        <v>939</v>
      </c>
      <c r="E357" s="22" t="s">
        <v>604</v>
      </c>
      <c r="F357" s="22">
        <v>43</v>
      </c>
      <c r="G357" s="22">
        <v>2</v>
      </c>
      <c r="H357" s="22">
        <v>45</v>
      </c>
    </row>
    <row r="358" spans="1:8">
      <c r="A358" s="1">
        <v>355</v>
      </c>
      <c r="B358" s="1" t="s">
        <v>574</v>
      </c>
      <c r="C358" s="21">
        <v>39529</v>
      </c>
      <c r="D358" t="s">
        <v>940</v>
      </c>
      <c r="E358" s="22" t="s">
        <v>584</v>
      </c>
      <c r="F358" s="22">
        <v>48</v>
      </c>
      <c r="G358" s="22">
        <v>1</v>
      </c>
      <c r="H358" s="22">
        <v>49</v>
      </c>
    </row>
    <row r="359" spans="1:8">
      <c r="A359" s="1">
        <v>356</v>
      </c>
      <c r="B359" s="1" t="s">
        <v>577</v>
      </c>
      <c r="C359" s="21">
        <v>39536</v>
      </c>
      <c r="D359" t="s">
        <v>941</v>
      </c>
      <c r="E359" s="22" t="s">
        <v>584</v>
      </c>
      <c r="F359" s="22">
        <v>18</v>
      </c>
      <c r="G359" s="22">
        <v>41</v>
      </c>
      <c r="H359" s="22">
        <v>59</v>
      </c>
    </row>
    <row r="360" spans="1:8">
      <c r="A360" s="1">
        <v>357</v>
      </c>
      <c r="B360" s="1" t="s">
        <v>577</v>
      </c>
      <c r="C360" s="21">
        <v>39557</v>
      </c>
      <c r="D360" t="s">
        <v>942</v>
      </c>
      <c r="E360" s="22" t="s">
        <v>584</v>
      </c>
      <c r="F360" s="22" t="s">
        <v>580</v>
      </c>
      <c r="G360" s="22" t="s">
        <v>580</v>
      </c>
      <c r="H360" s="22" t="s">
        <v>580</v>
      </c>
    </row>
    <row r="361" spans="1:8">
      <c r="A361" s="1">
        <v>358</v>
      </c>
      <c r="B361" s="1" t="s">
        <v>577</v>
      </c>
      <c r="C361" s="21">
        <v>39571</v>
      </c>
      <c r="D361" t="s">
        <v>943</v>
      </c>
      <c r="E361" s="22" t="s">
        <v>584</v>
      </c>
      <c r="F361" s="22" t="s">
        <v>580</v>
      </c>
      <c r="G361" s="22" t="s">
        <v>580</v>
      </c>
      <c r="H361" s="22" t="s">
        <v>580</v>
      </c>
    </row>
    <row r="362" spans="1:8">
      <c r="A362" s="1">
        <v>359</v>
      </c>
      <c r="B362" s="1" t="s">
        <v>577</v>
      </c>
      <c r="C362" s="21">
        <v>39596</v>
      </c>
      <c r="D362" t="s">
        <v>944</v>
      </c>
      <c r="E362" s="22" t="s">
        <v>584</v>
      </c>
      <c r="F362" s="22" t="s">
        <v>580</v>
      </c>
      <c r="G362" s="22" t="s">
        <v>580</v>
      </c>
      <c r="H362" s="22" t="s">
        <v>580</v>
      </c>
    </row>
    <row r="363" spans="1:8">
      <c r="A363" s="1">
        <v>360</v>
      </c>
      <c r="B363" s="1" t="s">
        <v>574</v>
      </c>
      <c r="C363" s="21">
        <v>39605</v>
      </c>
      <c r="D363" t="s">
        <v>945</v>
      </c>
      <c r="E363" s="22" t="s">
        <v>584</v>
      </c>
      <c r="F363" s="22">
        <v>18</v>
      </c>
      <c r="G363" s="22">
        <v>20</v>
      </c>
      <c r="H363" s="22">
        <v>38</v>
      </c>
    </row>
    <row r="364" spans="1:8">
      <c r="A364" s="1">
        <v>361</v>
      </c>
      <c r="B364" s="1" t="s">
        <v>577</v>
      </c>
      <c r="C364" s="21">
        <v>39609</v>
      </c>
      <c r="D364" t="s">
        <v>946</v>
      </c>
      <c r="E364" s="22" t="s">
        <v>604</v>
      </c>
      <c r="F364" s="22">
        <v>68</v>
      </c>
      <c r="G364" s="22">
        <v>4</v>
      </c>
      <c r="H364" s="22">
        <v>72</v>
      </c>
    </row>
    <row r="365" spans="1:8">
      <c r="A365" s="1">
        <v>362</v>
      </c>
      <c r="B365" s="1" t="s">
        <v>577</v>
      </c>
      <c r="C365" s="21">
        <v>39606</v>
      </c>
      <c r="D365" t="s">
        <v>947</v>
      </c>
      <c r="E365" s="22" t="s">
        <v>584</v>
      </c>
      <c r="F365" s="22">
        <v>36</v>
      </c>
      <c r="G365" s="22">
        <v>0</v>
      </c>
      <c r="H365" s="22">
        <v>36</v>
      </c>
    </row>
    <row r="366" spans="1:8">
      <c r="A366" s="1">
        <v>363</v>
      </c>
      <c r="B366" s="1" t="s">
        <v>577</v>
      </c>
      <c r="C366" s="21">
        <v>39712</v>
      </c>
      <c r="D366" t="s">
        <v>948</v>
      </c>
      <c r="E366" s="22" t="s">
        <v>579</v>
      </c>
      <c r="F366" s="22">
        <v>40</v>
      </c>
      <c r="G366" s="22">
        <v>0</v>
      </c>
      <c r="H366" s="22">
        <v>40</v>
      </c>
    </row>
    <row r="367" spans="1:8">
      <c r="A367" s="1">
        <v>364</v>
      </c>
      <c r="B367" s="1" t="s">
        <v>577</v>
      </c>
      <c r="C367" s="21">
        <v>39719</v>
      </c>
      <c r="D367" t="s">
        <v>949</v>
      </c>
      <c r="E367" s="22" t="s">
        <v>584</v>
      </c>
      <c r="F367" s="22">
        <v>60</v>
      </c>
      <c r="G367" s="22">
        <v>0</v>
      </c>
      <c r="H367" s="22">
        <v>60</v>
      </c>
    </row>
    <row r="368" spans="1:8">
      <c r="A368" s="1">
        <v>365</v>
      </c>
      <c r="B368" s="1" t="s">
        <v>574</v>
      </c>
      <c r="C368" s="21">
        <v>39719</v>
      </c>
      <c r="D368" t="s">
        <v>950</v>
      </c>
      <c r="E368" s="22" t="s">
        <v>604</v>
      </c>
      <c r="F368" s="22">
        <v>72</v>
      </c>
      <c r="G368" s="22">
        <v>288</v>
      </c>
      <c r="H368" s="22">
        <v>360</v>
      </c>
    </row>
    <row r="369" spans="1:8">
      <c r="A369" s="1">
        <v>366</v>
      </c>
      <c r="B369" s="1" t="s">
        <v>574</v>
      </c>
      <c r="C369" s="21">
        <v>39697</v>
      </c>
      <c r="D369" t="s">
        <v>951</v>
      </c>
      <c r="E369" s="22" t="s">
        <v>584</v>
      </c>
      <c r="F369" s="22">
        <v>25</v>
      </c>
      <c r="G369" s="22">
        <v>24</v>
      </c>
      <c r="H369" s="22">
        <v>49</v>
      </c>
    </row>
    <row r="370" spans="1:8">
      <c r="A370" s="1">
        <v>367</v>
      </c>
      <c r="B370" s="1" t="s">
        <v>639</v>
      </c>
      <c r="C370" s="21">
        <v>39765</v>
      </c>
      <c r="D370" t="s">
        <v>952</v>
      </c>
      <c r="E370" s="22" t="s">
        <v>584</v>
      </c>
      <c r="F370" s="22">
        <v>30</v>
      </c>
      <c r="G370" s="22">
        <v>11</v>
      </c>
      <c r="H370" s="22">
        <v>41</v>
      </c>
    </row>
    <row r="371" spans="1:8">
      <c r="A371" s="1">
        <v>368</v>
      </c>
      <c r="B371" s="1" t="s">
        <v>574</v>
      </c>
      <c r="C371" s="21">
        <v>39698</v>
      </c>
      <c r="D371" t="s">
        <v>953</v>
      </c>
      <c r="E371" s="22" t="s">
        <v>584</v>
      </c>
      <c r="F371" s="22">
        <v>20</v>
      </c>
      <c r="G371" s="22">
        <v>49</v>
      </c>
      <c r="H371" s="22">
        <v>69</v>
      </c>
    </row>
    <row r="372" spans="1:8">
      <c r="A372" s="1">
        <v>369</v>
      </c>
      <c r="B372" s="1" t="s">
        <v>577</v>
      </c>
      <c r="C372" s="21">
        <v>39718</v>
      </c>
      <c r="D372" t="s">
        <v>954</v>
      </c>
      <c r="E372" s="22" t="s">
        <v>576</v>
      </c>
      <c r="F372" s="22">
        <v>283</v>
      </c>
      <c r="G372" s="22">
        <v>426</v>
      </c>
      <c r="H372" s="22">
        <v>709</v>
      </c>
    </row>
    <row r="373" spans="1:8">
      <c r="A373" s="1">
        <v>370</v>
      </c>
      <c r="B373" s="1" t="s">
        <v>577</v>
      </c>
      <c r="C373" s="21">
        <v>39713</v>
      </c>
      <c r="D373" t="s">
        <v>955</v>
      </c>
      <c r="E373" s="22" t="s">
        <v>584</v>
      </c>
      <c r="F373" s="22" t="s">
        <v>580</v>
      </c>
      <c r="G373" s="22" t="s">
        <v>580</v>
      </c>
      <c r="H373" s="22" t="s">
        <v>580</v>
      </c>
    </row>
    <row r="374" spans="1:8">
      <c r="A374" s="1">
        <v>371</v>
      </c>
      <c r="B374" s="1" t="s">
        <v>577</v>
      </c>
      <c r="C374" s="21">
        <v>39797</v>
      </c>
      <c r="D374" t="s">
        <v>956</v>
      </c>
      <c r="E374" s="22" t="s">
        <v>584</v>
      </c>
      <c r="F374" s="22">
        <v>36</v>
      </c>
      <c r="G374" s="22">
        <v>57</v>
      </c>
      <c r="H374" s="22">
        <v>93</v>
      </c>
    </row>
    <row r="375" spans="1:8">
      <c r="A375" s="1">
        <v>372</v>
      </c>
      <c r="B375" s="1" t="s">
        <v>577</v>
      </c>
      <c r="C375" s="21">
        <v>39736</v>
      </c>
      <c r="D375" t="s">
        <v>957</v>
      </c>
      <c r="E375" s="22" t="s">
        <v>579</v>
      </c>
      <c r="F375" s="22">
        <v>15</v>
      </c>
      <c r="G375" s="22">
        <v>20</v>
      </c>
      <c r="H375" s="22">
        <v>35</v>
      </c>
    </row>
    <row r="376" spans="1:8">
      <c r="A376" s="1">
        <v>373</v>
      </c>
      <c r="B376" s="1" t="s">
        <v>574</v>
      </c>
      <c r="C376" s="21">
        <v>39798</v>
      </c>
      <c r="D376" t="s">
        <v>958</v>
      </c>
      <c r="E376" s="22" t="s">
        <v>584</v>
      </c>
      <c r="F376" s="22">
        <v>22</v>
      </c>
      <c r="G376" s="22">
        <v>24</v>
      </c>
      <c r="H376" s="22">
        <v>46</v>
      </c>
    </row>
    <row r="377" spans="1:8">
      <c r="A377" s="1">
        <v>374</v>
      </c>
      <c r="B377" s="1" t="s">
        <v>577</v>
      </c>
      <c r="C377" s="21">
        <v>39840</v>
      </c>
      <c r="D377" t="s">
        <v>959</v>
      </c>
      <c r="E377" s="22" t="s">
        <v>584</v>
      </c>
      <c r="F377" s="22">
        <v>58</v>
      </c>
      <c r="G377" s="22">
        <v>34</v>
      </c>
      <c r="H377" s="22">
        <v>92</v>
      </c>
    </row>
    <row r="378" spans="1:8">
      <c r="A378" s="1">
        <v>375</v>
      </c>
      <c r="B378" s="1" t="s">
        <v>574</v>
      </c>
      <c r="C378" s="21">
        <v>39746</v>
      </c>
      <c r="D378" t="s">
        <v>960</v>
      </c>
      <c r="E378" s="22" t="s">
        <v>584</v>
      </c>
      <c r="F378" s="22">
        <v>17</v>
      </c>
      <c r="G378" s="22">
        <v>27</v>
      </c>
      <c r="H378" s="22">
        <v>44</v>
      </c>
    </row>
    <row r="379" spans="1:8">
      <c r="A379" s="1">
        <v>376</v>
      </c>
      <c r="B379" s="1" t="s">
        <v>577</v>
      </c>
      <c r="C379" s="21">
        <v>39840</v>
      </c>
      <c r="D379" t="s">
        <v>961</v>
      </c>
      <c r="E379" s="22" t="s">
        <v>584</v>
      </c>
      <c r="F379" s="22">
        <v>25</v>
      </c>
      <c r="G379" s="22">
        <v>73</v>
      </c>
      <c r="H379" s="22">
        <v>98</v>
      </c>
    </row>
    <row r="380" spans="1:8">
      <c r="A380" s="1">
        <v>377</v>
      </c>
      <c r="B380" s="1" t="s">
        <v>574</v>
      </c>
      <c r="C380" s="21">
        <v>39768</v>
      </c>
      <c r="D380" t="s">
        <v>962</v>
      </c>
      <c r="E380" s="22" t="s">
        <v>584</v>
      </c>
      <c r="F380" s="22">
        <v>0</v>
      </c>
      <c r="G380" s="22">
        <v>46</v>
      </c>
      <c r="H380" s="22">
        <v>46</v>
      </c>
    </row>
    <row r="381" spans="1:8">
      <c r="A381" s="1">
        <v>378</v>
      </c>
      <c r="B381" s="1" t="s">
        <v>639</v>
      </c>
      <c r="C381" s="21">
        <v>39787</v>
      </c>
      <c r="D381" t="s">
        <v>963</v>
      </c>
      <c r="E381" s="22" t="s">
        <v>584</v>
      </c>
      <c r="F381" s="22">
        <v>16</v>
      </c>
      <c r="G381" s="22">
        <v>32</v>
      </c>
      <c r="H381" s="22">
        <v>48</v>
      </c>
    </row>
    <row r="382" spans="1:8">
      <c r="A382" s="1">
        <v>379</v>
      </c>
      <c r="B382" s="1" t="s">
        <v>577</v>
      </c>
      <c r="C382" s="21">
        <v>39856</v>
      </c>
      <c r="D382" t="s">
        <v>964</v>
      </c>
      <c r="E382" s="22" t="s">
        <v>584</v>
      </c>
      <c r="F382" s="22">
        <v>42</v>
      </c>
      <c r="G382" s="22">
        <v>3</v>
      </c>
      <c r="H382" s="22">
        <v>45</v>
      </c>
    </row>
    <row r="383" spans="1:8">
      <c r="A383" s="1">
        <v>380</v>
      </c>
      <c r="B383" s="1" t="s">
        <v>577</v>
      </c>
      <c r="C383" s="21">
        <v>39825</v>
      </c>
      <c r="D383" t="s">
        <v>965</v>
      </c>
      <c r="E383" s="22" t="s">
        <v>584</v>
      </c>
      <c r="F383" s="22">
        <v>21</v>
      </c>
      <c r="G383" s="22">
        <v>19</v>
      </c>
      <c r="H383" s="22">
        <v>40</v>
      </c>
    </row>
    <row r="384" spans="1:8">
      <c r="A384" s="1">
        <v>381</v>
      </c>
      <c r="B384" s="1" t="s">
        <v>577</v>
      </c>
      <c r="C384" s="21">
        <v>39875</v>
      </c>
      <c r="D384" t="s">
        <v>966</v>
      </c>
      <c r="E384" s="22" t="s">
        <v>584</v>
      </c>
      <c r="F384" s="22">
        <v>24</v>
      </c>
      <c r="G384" s="22">
        <v>15</v>
      </c>
      <c r="H384" s="22">
        <v>39</v>
      </c>
    </row>
    <row r="385" spans="1:8">
      <c r="A385" s="1">
        <v>382</v>
      </c>
      <c r="B385" s="1" t="s">
        <v>574</v>
      </c>
      <c r="C385" s="21">
        <v>39816</v>
      </c>
      <c r="D385" t="s">
        <v>967</v>
      </c>
      <c r="E385" s="22" t="s">
        <v>584</v>
      </c>
      <c r="F385" s="22">
        <v>25</v>
      </c>
      <c r="G385" s="22">
        <v>20</v>
      </c>
      <c r="H385" s="22">
        <v>45</v>
      </c>
    </row>
    <row r="386" spans="1:8">
      <c r="A386" s="1">
        <v>383</v>
      </c>
      <c r="B386" s="1" t="s">
        <v>577</v>
      </c>
      <c r="C386" s="21">
        <v>39824</v>
      </c>
      <c r="D386" t="s">
        <v>968</v>
      </c>
      <c r="E386" s="22" t="s">
        <v>584</v>
      </c>
      <c r="F386" s="22">
        <v>52</v>
      </c>
      <c r="G386" s="22">
        <v>0</v>
      </c>
      <c r="H386" s="22">
        <v>52</v>
      </c>
    </row>
    <row r="387" spans="1:8">
      <c r="A387" s="1">
        <v>384</v>
      </c>
      <c r="B387" s="1" t="s">
        <v>577</v>
      </c>
      <c r="C387" s="21">
        <v>39823</v>
      </c>
      <c r="D387" t="s">
        <v>969</v>
      </c>
      <c r="E387" s="22" t="s">
        <v>584</v>
      </c>
      <c r="F387" s="22">
        <v>53</v>
      </c>
      <c r="G387" s="22">
        <v>0</v>
      </c>
      <c r="H387" s="22">
        <v>53</v>
      </c>
    </row>
    <row r="388" spans="1:8">
      <c r="A388" s="1">
        <v>385</v>
      </c>
      <c r="B388" s="1" t="s">
        <v>577</v>
      </c>
      <c r="C388" s="21">
        <v>39876</v>
      </c>
      <c r="D388" t="s">
        <v>970</v>
      </c>
      <c r="E388" s="22" t="s">
        <v>584</v>
      </c>
      <c r="F388" s="22">
        <v>68</v>
      </c>
      <c r="G388" s="22">
        <v>82</v>
      </c>
      <c r="H388" s="22">
        <v>150</v>
      </c>
    </row>
    <row r="389" spans="1:8">
      <c r="A389" s="1">
        <v>386</v>
      </c>
      <c r="B389" s="1" t="s">
        <v>577</v>
      </c>
      <c r="C389" s="21">
        <v>39875</v>
      </c>
      <c r="D389" t="s">
        <v>971</v>
      </c>
      <c r="E389" s="22" t="s">
        <v>584</v>
      </c>
      <c r="F389" s="22">
        <v>18</v>
      </c>
      <c r="G389" s="22">
        <v>32</v>
      </c>
      <c r="H389" s="22">
        <v>50</v>
      </c>
    </row>
    <row r="390" spans="1:8">
      <c r="A390" s="1">
        <v>387</v>
      </c>
      <c r="B390" s="1" t="s">
        <v>577</v>
      </c>
      <c r="C390" s="21">
        <v>39841</v>
      </c>
      <c r="D390" t="s">
        <v>972</v>
      </c>
      <c r="E390" s="22" t="s">
        <v>604</v>
      </c>
      <c r="F390" s="22">
        <v>18</v>
      </c>
      <c r="G390" s="22">
        <v>62</v>
      </c>
      <c r="H390" s="22">
        <v>80</v>
      </c>
    </row>
    <row r="391" spans="1:8">
      <c r="A391" s="1">
        <v>388</v>
      </c>
      <c r="B391" s="1" t="s">
        <v>574</v>
      </c>
      <c r="C391" s="21">
        <v>39845</v>
      </c>
      <c r="D391" t="s">
        <v>973</v>
      </c>
      <c r="E391" s="22" t="s">
        <v>584</v>
      </c>
      <c r="F391" s="22">
        <v>24</v>
      </c>
      <c r="G391" s="22">
        <v>23</v>
      </c>
      <c r="H391" s="22">
        <v>47</v>
      </c>
    </row>
    <row r="392" spans="1:8">
      <c r="A392" s="1">
        <v>389</v>
      </c>
      <c r="B392" s="1" t="s">
        <v>577</v>
      </c>
      <c r="C392" s="21">
        <v>39896</v>
      </c>
      <c r="D392" t="s">
        <v>974</v>
      </c>
      <c r="E392" s="22" t="s">
        <v>584</v>
      </c>
      <c r="F392" s="22">
        <v>40</v>
      </c>
      <c r="G392" s="22">
        <v>62</v>
      </c>
      <c r="H392" s="22">
        <v>102</v>
      </c>
    </row>
    <row r="393" spans="1:8">
      <c r="A393" s="1">
        <v>390</v>
      </c>
      <c r="B393" s="1" t="s">
        <v>577</v>
      </c>
      <c r="C393" s="21">
        <v>39867</v>
      </c>
      <c r="D393" t="s">
        <v>975</v>
      </c>
      <c r="E393" s="22" t="s">
        <v>584</v>
      </c>
      <c r="F393" s="22">
        <v>137</v>
      </c>
      <c r="G393" s="22">
        <v>105</v>
      </c>
      <c r="H393" s="22">
        <v>242</v>
      </c>
    </row>
    <row r="394" spans="1:8">
      <c r="A394" s="1">
        <v>391</v>
      </c>
      <c r="B394" s="1" t="s">
        <v>639</v>
      </c>
      <c r="C394" s="21">
        <v>39873</v>
      </c>
      <c r="D394" t="s">
        <v>976</v>
      </c>
      <c r="E394" s="22" t="s">
        <v>584</v>
      </c>
      <c r="F394" s="22">
        <v>19</v>
      </c>
      <c r="G394" s="22">
        <v>36</v>
      </c>
      <c r="H394" s="22">
        <v>55</v>
      </c>
    </row>
    <row r="395" spans="1:8">
      <c r="A395" s="1">
        <v>392</v>
      </c>
      <c r="B395" s="1" t="s">
        <v>574</v>
      </c>
      <c r="C395" s="21">
        <v>39873</v>
      </c>
      <c r="D395" t="s">
        <v>977</v>
      </c>
      <c r="E395" s="22" t="s">
        <v>584</v>
      </c>
      <c r="F395" s="22">
        <v>21</v>
      </c>
      <c r="G395" s="22">
        <v>20</v>
      </c>
      <c r="H395" s="22">
        <v>41</v>
      </c>
    </row>
    <row r="396" spans="1:8">
      <c r="A396" s="1">
        <v>393</v>
      </c>
      <c r="B396" s="1" t="s">
        <v>574</v>
      </c>
      <c r="C396" s="21">
        <v>39859</v>
      </c>
      <c r="D396" t="s">
        <v>978</v>
      </c>
      <c r="E396" s="22" t="s">
        <v>584</v>
      </c>
      <c r="F396" s="22">
        <v>33</v>
      </c>
      <c r="G396" s="22">
        <v>29</v>
      </c>
      <c r="H396" s="22">
        <v>62</v>
      </c>
    </row>
    <row r="397" spans="1:8">
      <c r="A397" s="1">
        <v>394</v>
      </c>
      <c r="B397" s="1" t="s">
        <v>577</v>
      </c>
      <c r="C397" s="21">
        <v>39900</v>
      </c>
      <c r="D397" t="s">
        <v>979</v>
      </c>
      <c r="E397" s="22" t="s">
        <v>584</v>
      </c>
      <c r="F397" s="22">
        <v>32</v>
      </c>
      <c r="G397" s="22">
        <v>8</v>
      </c>
      <c r="H397" s="22">
        <v>40</v>
      </c>
    </row>
    <row r="398" spans="1:8">
      <c r="A398" s="1">
        <v>395</v>
      </c>
      <c r="B398" s="1" t="s">
        <v>577</v>
      </c>
      <c r="C398" s="21">
        <v>39906</v>
      </c>
      <c r="D398" t="s">
        <v>980</v>
      </c>
      <c r="E398" s="22" t="s">
        <v>584</v>
      </c>
      <c r="F398" s="22">
        <v>60</v>
      </c>
      <c r="G398" s="22">
        <v>0</v>
      </c>
      <c r="H398" s="22">
        <v>60</v>
      </c>
    </row>
    <row r="399" spans="1:8">
      <c r="A399" s="1">
        <v>396</v>
      </c>
      <c r="B399" s="1" t="s">
        <v>577</v>
      </c>
      <c r="C399" s="21">
        <v>39900</v>
      </c>
      <c r="D399" t="s">
        <v>981</v>
      </c>
      <c r="E399" s="22" t="s">
        <v>584</v>
      </c>
      <c r="F399" s="22">
        <v>45</v>
      </c>
      <c r="G399" s="22">
        <v>9</v>
      </c>
      <c r="H399" s="22">
        <v>54</v>
      </c>
    </row>
    <row r="400" spans="1:8">
      <c r="A400" s="1">
        <v>397</v>
      </c>
      <c r="B400" s="1" t="s">
        <v>577</v>
      </c>
      <c r="C400" s="21">
        <v>39931</v>
      </c>
      <c r="D400" t="s">
        <v>982</v>
      </c>
      <c r="E400" s="22" t="s">
        <v>584</v>
      </c>
      <c r="F400" s="22">
        <v>40</v>
      </c>
      <c r="G400" s="22">
        <v>49</v>
      </c>
      <c r="H400" s="22">
        <v>89</v>
      </c>
    </row>
    <row r="401" spans="1:8">
      <c r="A401" s="1">
        <v>398</v>
      </c>
      <c r="B401" s="1" t="s">
        <v>577</v>
      </c>
      <c r="C401" s="21">
        <v>39900</v>
      </c>
      <c r="D401" t="s">
        <v>983</v>
      </c>
      <c r="E401" s="22" t="s">
        <v>584</v>
      </c>
      <c r="F401" s="22">
        <v>46</v>
      </c>
      <c r="G401" s="22">
        <v>6</v>
      </c>
      <c r="H401" s="22">
        <v>52</v>
      </c>
    </row>
    <row r="402" spans="1:8">
      <c r="A402" s="1">
        <v>399</v>
      </c>
      <c r="B402" s="1" t="s">
        <v>577</v>
      </c>
      <c r="C402" s="21">
        <v>39907</v>
      </c>
      <c r="D402" t="s">
        <v>984</v>
      </c>
      <c r="E402" s="22" t="s">
        <v>584</v>
      </c>
      <c r="F402" s="22">
        <v>52</v>
      </c>
      <c r="G402" s="22">
        <v>8</v>
      </c>
      <c r="H402" s="22">
        <v>60</v>
      </c>
    </row>
    <row r="403" spans="1:8">
      <c r="A403" s="1">
        <v>400</v>
      </c>
      <c r="B403" s="1" t="s">
        <v>577</v>
      </c>
      <c r="C403" s="21">
        <v>39966</v>
      </c>
      <c r="D403" t="s">
        <v>985</v>
      </c>
      <c r="E403" s="22" t="s">
        <v>584</v>
      </c>
      <c r="F403" s="22">
        <v>27</v>
      </c>
      <c r="G403" s="22">
        <v>24</v>
      </c>
      <c r="H403" s="22">
        <v>51</v>
      </c>
    </row>
    <row r="404" spans="1:8">
      <c r="A404" s="1">
        <v>401</v>
      </c>
      <c r="B404" s="1" t="s">
        <v>639</v>
      </c>
      <c r="C404" s="21">
        <v>39904</v>
      </c>
      <c r="D404" t="s">
        <v>986</v>
      </c>
      <c r="E404" s="22" t="s">
        <v>584</v>
      </c>
      <c r="F404" s="22">
        <v>44</v>
      </c>
      <c r="G404" s="22">
        <v>15</v>
      </c>
      <c r="H404" s="22">
        <v>59</v>
      </c>
    </row>
    <row r="405" spans="1:8">
      <c r="A405" s="1">
        <v>402</v>
      </c>
      <c r="B405" s="1" t="s">
        <v>577</v>
      </c>
      <c r="C405" s="21">
        <v>39908</v>
      </c>
      <c r="D405" t="s">
        <v>987</v>
      </c>
      <c r="E405" s="22" t="s">
        <v>584</v>
      </c>
      <c r="F405" s="22">
        <v>40</v>
      </c>
      <c r="G405" s="22">
        <v>7</v>
      </c>
      <c r="H405" s="22">
        <v>47</v>
      </c>
    </row>
    <row r="406" spans="1:8">
      <c r="A406" s="1">
        <v>403</v>
      </c>
      <c r="B406" s="1" t="s">
        <v>577</v>
      </c>
      <c r="C406" s="21">
        <v>39983</v>
      </c>
      <c r="D406" t="s">
        <v>988</v>
      </c>
      <c r="E406" s="22" t="s">
        <v>584</v>
      </c>
      <c r="F406" s="22">
        <v>43</v>
      </c>
      <c r="G406" s="22">
        <v>19</v>
      </c>
      <c r="H406" s="22">
        <v>62</v>
      </c>
    </row>
    <row r="407" spans="1:8">
      <c r="A407" s="1">
        <v>404</v>
      </c>
      <c r="B407" s="1" t="s">
        <v>639</v>
      </c>
      <c r="C407" s="21">
        <v>39931</v>
      </c>
      <c r="D407" t="s">
        <v>989</v>
      </c>
      <c r="E407" s="22" t="s">
        <v>584</v>
      </c>
      <c r="F407" s="22">
        <v>35</v>
      </c>
      <c r="G407" s="22">
        <v>46</v>
      </c>
      <c r="H407" s="22">
        <v>81</v>
      </c>
    </row>
    <row r="408" spans="1:8">
      <c r="A408" s="1">
        <v>405</v>
      </c>
      <c r="B408" s="1" t="s">
        <v>577</v>
      </c>
      <c r="C408" s="21">
        <v>39986</v>
      </c>
      <c r="D408" t="s">
        <v>990</v>
      </c>
      <c r="E408" s="22" t="s">
        <v>584</v>
      </c>
      <c r="F408" s="22">
        <v>7</v>
      </c>
      <c r="G408" s="22">
        <v>29</v>
      </c>
      <c r="H408" s="22">
        <v>36</v>
      </c>
    </row>
    <row r="409" spans="1:8">
      <c r="A409" s="1">
        <v>406</v>
      </c>
      <c r="B409" s="1" t="s">
        <v>577</v>
      </c>
      <c r="C409" s="21">
        <v>39988</v>
      </c>
      <c r="D409" t="s">
        <v>991</v>
      </c>
      <c r="E409" s="22" t="s">
        <v>584</v>
      </c>
      <c r="F409" s="22">
        <v>5</v>
      </c>
      <c r="G409" s="22">
        <v>39</v>
      </c>
      <c r="H409" s="22">
        <v>44</v>
      </c>
    </row>
    <row r="410" spans="1:8">
      <c r="A410" s="1">
        <v>407</v>
      </c>
      <c r="B410" s="1" t="s">
        <v>577</v>
      </c>
      <c r="C410" s="21">
        <v>39993</v>
      </c>
      <c r="D410" t="s">
        <v>992</v>
      </c>
      <c r="E410" s="22" t="s">
        <v>584</v>
      </c>
      <c r="F410" s="22">
        <v>24</v>
      </c>
      <c r="G410" s="22">
        <v>56</v>
      </c>
      <c r="H410" s="22">
        <v>80</v>
      </c>
    </row>
    <row r="411" spans="1:8">
      <c r="A411" s="1">
        <v>408</v>
      </c>
      <c r="B411" s="1" t="s">
        <v>577</v>
      </c>
      <c r="C411" s="21">
        <v>40043</v>
      </c>
      <c r="D411" t="s">
        <v>993</v>
      </c>
      <c r="E411" s="22" t="s">
        <v>584</v>
      </c>
      <c r="F411" s="22">
        <v>11</v>
      </c>
      <c r="G411" s="22">
        <v>48</v>
      </c>
      <c r="H411" s="22">
        <v>59</v>
      </c>
    </row>
    <row r="412" spans="1:8">
      <c r="A412" s="1">
        <v>409</v>
      </c>
      <c r="B412" s="1" t="s">
        <v>577</v>
      </c>
      <c r="C412" s="21">
        <v>40059</v>
      </c>
      <c r="D412" t="s">
        <v>994</v>
      </c>
      <c r="E412" s="22" t="s">
        <v>604</v>
      </c>
      <c r="F412" s="22">
        <v>36</v>
      </c>
      <c r="G412" s="22">
        <v>0</v>
      </c>
      <c r="H412" s="22">
        <v>36</v>
      </c>
    </row>
    <row r="413" spans="1:8">
      <c r="A413" s="1">
        <v>410</v>
      </c>
      <c r="B413" s="1" t="s">
        <v>639</v>
      </c>
      <c r="C413" s="21">
        <v>39983</v>
      </c>
      <c r="D413" t="s">
        <v>995</v>
      </c>
      <c r="E413" s="22" t="s">
        <v>584</v>
      </c>
      <c r="F413" s="22">
        <v>14</v>
      </c>
      <c r="G413" s="22">
        <v>23</v>
      </c>
      <c r="H413" s="22">
        <v>37</v>
      </c>
    </row>
    <row r="414" spans="1:8">
      <c r="A414" s="1">
        <v>411</v>
      </c>
      <c r="B414" s="1" t="s">
        <v>577</v>
      </c>
      <c r="C414" s="21">
        <v>40002</v>
      </c>
      <c r="D414" t="s">
        <v>996</v>
      </c>
      <c r="E414" s="22" t="s">
        <v>584</v>
      </c>
      <c r="F414" s="22">
        <v>23</v>
      </c>
      <c r="G414" s="22">
        <v>65</v>
      </c>
      <c r="H414" s="22">
        <v>88</v>
      </c>
    </row>
    <row r="415" spans="1:8">
      <c r="A415" s="1">
        <v>412</v>
      </c>
      <c r="B415" s="1" t="s">
        <v>577</v>
      </c>
      <c r="C415" s="21">
        <v>40005</v>
      </c>
      <c r="D415" t="s">
        <v>997</v>
      </c>
      <c r="E415" s="22" t="s">
        <v>584</v>
      </c>
      <c r="F415" s="22">
        <v>3</v>
      </c>
      <c r="G415" s="22">
        <v>60</v>
      </c>
      <c r="H415" s="22">
        <v>63</v>
      </c>
    </row>
    <row r="416" spans="1:8">
      <c r="A416" s="1">
        <v>413</v>
      </c>
      <c r="B416" s="1" t="s">
        <v>577</v>
      </c>
      <c r="C416" s="21">
        <v>40003</v>
      </c>
      <c r="D416" t="s">
        <v>998</v>
      </c>
      <c r="E416" s="22" t="s">
        <v>584</v>
      </c>
      <c r="F416" s="22">
        <v>25</v>
      </c>
      <c r="G416" s="22">
        <v>30</v>
      </c>
      <c r="H416" s="22">
        <v>55</v>
      </c>
    </row>
    <row r="417" spans="1:8">
      <c r="A417" s="1">
        <v>414</v>
      </c>
      <c r="B417" s="1" t="s">
        <v>577</v>
      </c>
      <c r="C417" s="21">
        <v>40074</v>
      </c>
      <c r="D417" t="s">
        <v>999</v>
      </c>
      <c r="E417" s="22" t="s">
        <v>576</v>
      </c>
      <c r="F417" s="22">
        <v>10</v>
      </c>
      <c r="G417" s="22">
        <v>26</v>
      </c>
      <c r="H417" s="22">
        <v>36</v>
      </c>
    </row>
    <row r="418" spans="1:8">
      <c r="A418" s="1">
        <v>415</v>
      </c>
      <c r="B418" s="1" t="s">
        <v>577</v>
      </c>
      <c r="C418" s="21">
        <v>40077</v>
      </c>
      <c r="D418" t="s">
        <v>1000</v>
      </c>
      <c r="E418" s="22" t="s">
        <v>584</v>
      </c>
      <c r="F418" s="22">
        <v>91</v>
      </c>
      <c r="G418" s="22">
        <v>59</v>
      </c>
      <c r="H418" s="22">
        <v>150</v>
      </c>
    </row>
    <row r="419" spans="1:8">
      <c r="A419" s="1">
        <v>416</v>
      </c>
      <c r="B419" s="1" t="s">
        <v>577</v>
      </c>
      <c r="C419" s="21">
        <v>40081</v>
      </c>
      <c r="D419" t="s">
        <v>1001</v>
      </c>
      <c r="E419" s="22" t="s">
        <v>584</v>
      </c>
      <c r="F419" s="22">
        <v>71</v>
      </c>
      <c r="G419" s="22">
        <v>76</v>
      </c>
      <c r="H419" s="22">
        <v>147</v>
      </c>
    </row>
    <row r="420" spans="1:8">
      <c r="A420" s="1">
        <v>417</v>
      </c>
      <c r="B420" s="1" t="s">
        <v>577</v>
      </c>
      <c r="C420" s="21">
        <v>40081</v>
      </c>
      <c r="D420" t="s">
        <v>1002</v>
      </c>
      <c r="E420" s="22" t="s">
        <v>584</v>
      </c>
      <c r="F420" s="22">
        <v>46</v>
      </c>
      <c r="G420" s="22">
        <v>87</v>
      </c>
      <c r="H420" s="22">
        <v>133</v>
      </c>
    </row>
    <row r="421" spans="1:8">
      <c r="A421" s="1">
        <v>418</v>
      </c>
      <c r="B421" s="1" t="s">
        <v>574</v>
      </c>
      <c r="C421" s="21">
        <v>40040</v>
      </c>
      <c r="D421" t="s">
        <v>1003</v>
      </c>
      <c r="E421" s="22" t="s">
        <v>579</v>
      </c>
      <c r="F421" s="22">
        <v>328</v>
      </c>
      <c r="G421" s="22">
        <v>16</v>
      </c>
      <c r="H421" s="22">
        <v>344</v>
      </c>
    </row>
    <row r="422" spans="1:8">
      <c r="A422" s="1">
        <v>419</v>
      </c>
      <c r="B422" s="1" t="s">
        <v>574</v>
      </c>
      <c r="C422" s="21">
        <v>40018</v>
      </c>
      <c r="D422" t="s">
        <v>1004</v>
      </c>
      <c r="E422" s="22" t="s">
        <v>693</v>
      </c>
      <c r="F422" s="22">
        <v>630</v>
      </c>
      <c r="G422" s="22">
        <v>1060</v>
      </c>
      <c r="H422" s="22">
        <v>1690</v>
      </c>
    </row>
    <row r="423" spans="1:8">
      <c r="A423" s="1">
        <v>420</v>
      </c>
      <c r="B423" s="1" t="s">
        <v>574</v>
      </c>
      <c r="C423" s="21">
        <v>40037</v>
      </c>
      <c r="D423" t="s">
        <v>1005</v>
      </c>
      <c r="E423" s="22" t="s">
        <v>584</v>
      </c>
      <c r="F423" s="22">
        <v>19</v>
      </c>
      <c r="G423" s="22">
        <v>39</v>
      </c>
      <c r="H423" s="22">
        <v>58</v>
      </c>
    </row>
    <row r="424" spans="1:8">
      <c r="A424" s="1">
        <v>421</v>
      </c>
      <c r="B424" s="1" t="s">
        <v>574</v>
      </c>
      <c r="C424" s="21">
        <v>40053</v>
      </c>
      <c r="D424" t="s">
        <v>1006</v>
      </c>
      <c r="E424" s="22" t="s">
        <v>584</v>
      </c>
      <c r="F424" s="22">
        <v>26</v>
      </c>
      <c r="G424" s="22">
        <v>22</v>
      </c>
      <c r="H424" s="22">
        <v>48</v>
      </c>
    </row>
    <row r="425" spans="1:8">
      <c r="A425" s="1">
        <v>422</v>
      </c>
      <c r="B425" s="1" t="s">
        <v>574</v>
      </c>
      <c r="C425" s="21">
        <v>40091</v>
      </c>
      <c r="D425" t="s">
        <v>1007</v>
      </c>
      <c r="E425" s="22" t="s">
        <v>584</v>
      </c>
      <c r="F425" s="22">
        <v>27</v>
      </c>
      <c r="G425" s="22">
        <v>30</v>
      </c>
      <c r="H425" s="22">
        <v>57</v>
      </c>
    </row>
    <row r="426" spans="1:8">
      <c r="A426" s="1">
        <v>423</v>
      </c>
      <c r="B426" s="1" t="s">
        <v>574</v>
      </c>
      <c r="C426" s="21">
        <v>40019</v>
      </c>
      <c r="D426" t="s">
        <v>1008</v>
      </c>
      <c r="E426" s="22" t="s">
        <v>693</v>
      </c>
      <c r="F426" s="22">
        <v>335</v>
      </c>
      <c r="G426" s="22">
        <v>70</v>
      </c>
      <c r="H426" s="22">
        <v>405</v>
      </c>
    </row>
    <row r="427" spans="1:8">
      <c r="A427" s="1">
        <v>424</v>
      </c>
      <c r="B427" s="1" t="s">
        <v>574</v>
      </c>
      <c r="C427" s="21">
        <v>40075</v>
      </c>
      <c r="D427" t="s">
        <v>1009</v>
      </c>
      <c r="E427" s="22" t="s">
        <v>693</v>
      </c>
      <c r="F427" s="22">
        <v>566</v>
      </c>
      <c r="G427" s="22">
        <v>673</v>
      </c>
      <c r="H427" s="22">
        <v>1239</v>
      </c>
    </row>
    <row r="428" spans="1:8">
      <c r="A428" s="1">
        <v>425</v>
      </c>
      <c r="B428" s="1" t="s">
        <v>574</v>
      </c>
      <c r="C428" s="21">
        <v>40080</v>
      </c>
      <c r="D428" t="s">
        <v>1010</v>
      </c>
      <c r="E428" s="22" t="s">
        <v>693</v>
      </c>
      <c r="F428" s="22">
        <v>216</v>
      </c>
      <c r="G428" s="22">
        <v>118</v>
      </c>
      <c r="H428" s="22">
        <v>334</v>
      </c>
    </row>
    <row r="429" spans="1:8">
      <c r="A429" s="1">
        <v>426</v>
      </c>
      <c r="B429" s="1" t="s">
        <v>577</v>
      </c>
      <c r="C429" s="21">
        <v>40101</v>
      </c>
      <c r="D429" t="s">
        <v>1011</v>
      </c>
      <c r="E429" s="22" t="s">
        <v>584</v>
      </c>
      <c r="F429" s="22">
        <v>38</v>
      </c>
      <c r="G429" s="22">
        <v>0</v>
      </c>
      <c r="H429" s="22">
        <v>38</v>
      </c>
    </row>
    <row r="430" spans="1:8">
      <c r="A430" s="1">
        <v>427</v>
      </c>
      <c r="B430" s="1" t="s">
        <v>574</v>
      </c>
      <c r="C430" s="21">
        <v>40087</v>
      </c>
      <c r="D430" t="s">
        <v>1012</v>
      </c>
      <c r="E430" s="22" t="s">
        <v>584</v>
      </c>
      <c r="F430" s="22">
        <v>47</v>
      </c>
      <c r="G430" s="22">
        <v>42</v>
      </c>
      <c r="H430" s="22">
        <v>89</v>
      </c>
    </row>
    <row r="431" spans="1:8">
      <c r="A431" s="1">
        <v>428</v>
      </c>
      <c r="B431" s="1" t="s">
        <v>577</v>
      </c>
      <c r="C431" s="21">
        <v>40083</v>
      </c>
      <c r="D431" t="s">
        <v>1013</v>
      </c>
      <c r="E431" s="22" t="s">
        <v>584</v>
      </c>
      <c r="F431" s="22">
        <v>32</v>
      </c>
      <c r="G431" s="22">
        <v>68</v>
      </c>
      <c r="H431" s="22">
        <v>100</v>
      </c>
    </row>
    <row r="432" spans="1:8">
      <c r="A432" s="1">
        <v>429</v>
      </c>
      <c r="B432" s="1" t="s">
        <v>577</v>
      </c>
      <c r="C432" s="21">
        <v>40068</v>
      </c>
      <c r="D432" t="s">
        <v>1014</v>
      </c>
      <c r="E432" s="22" t="s">
        <v>604</v>
      </c>
      <c r="F432" s="22">
        <v>39</v>
      </c>
      <c r="G432" s="22">
        <v>3</v>
      </c>
      <c r="H432" s="22">
        <v>42</v>
      </c>
    </row>
    <row r="433" spans="1:8">
      <c r="A433" s="1">
        <v>430</v>
      </c>
      <c r="B433" s="1" t="s">
        <v>574</v>
      </c>
      <c r="C433" s="21">
        <v>40098</v>
      </c>
      <c r="D433" t="s">
        <v>1015</v>
      </c>
      <c r="E433" s="22" t="s">
        <v>604</v>
      </c>
      <c r="F433" s="22">
        <v>232</v>
      </c>
      <c r="G433" s="22">
        <v>16</v>
      </c>
      <c r="H433" s="22">
        <v>248</v>
      </c>
    </row>
    <row r="434" spans="1:8">
      <c r="A434" s="1">
        <v>431</v>
      </c>
      <c r="B434" s="1" t="s">
        <v>577</v>
      </c>
      <c r="C434" s="21">
        <v>40134</v>
      </c>
      <c r="D434" t="s">
        <v>1016</v>
      </c>
      <c r="E434" s="22" t="s">
        <v>579</v>
      </c>
      <c r="F434" s="22">
        <v>33</v>
      </c>
      <c r="G434" s="22">
        <v>3</v>
      </c>
      <c r="H434" s="22">
        <v>36</v>
      </c>
    </row>
    <row r="435" spans="1:8">
      <c r="A435" s="1">
        <v>432</v>
      </c>
      <c r="B435" s="1" t="s">
        <v>574</v>
      </c>
      <c r="C435" s="21">
        <v>40091</v>
      </c>
      <c r="D435" t="s">
        <v>1017</v>
      </c>
      <c r="E435" s="22" t="s">
        <v>584</v>
      </c>
      <c r="F435" s="22">
        <v>15</v>
      </c>
      <c r="G435" s="22">
        <v>36</v>
      </c>
      <c r="H435" s="22">
        <v>51</v>
      </c>
    </row>
    <row r="436" spans="1:8">
      <c r="A436" s="1">
        <v>433</v>
      </c>
      <c r="B436" s="1" t="s">
        <v>577</v>
      </c>
      <c r="C436" s="21">
        <v>40193</v>
      </c>
      <c r="D436" t="s">
        <v>1018</v>
      </c>
      <c r="E436" s="22" t="s">
        <v>584</v>
      </c>
      <c r="F436" s="22">
        <v>45</v>
      </c>
      <c r="G436" s="22">
        <v>95</v>
      </c>
      <c r="H436" s="22">
        <v>140</v>
      </c>
    </row>
    <row r="437" spans="1:8">
      <c r="A437" s="1">
        <v>434</v>
      </c>
      <c r="B437" s="1" t="s">
        <v>574</v>
      </c>
      <c r="C437" s="21">
        <v>40146</v>
      </c>
      <c r="D437" t="s">
        <v>1019</v>
      </c>
      <c r="E437" s="22" t="s">
        <v>576</v>
      </c>
      <c r="F437" s="22">
        <v>96</v>
      </c>
      <c r="G437" s="22">
        <v>205</v>
      </c>
      <c r="H437" s="22">
        <v>301</v>
      </c>
    </row>
    <row r="438" spans="1:8">
      <c r="A438" s="1">
        <v>435</v>
      </c>
      <c r="B438" s="1" t="s">
        <v>577</v>
      </c>
      <c r="C438" s="21">
        <v>40196</v>
      </c>
      <c r="D438" t="s">
        <v>1020</v>
      </c>
      <c r="E438" s="22" t="s">
        <v>584</v>
      </c>
      <c r="F438" s="22">
        <v>2</v>
      </c>
      <c r="G438" s="22">
        <v>34</v>
      </c>
      <c r="H438" s="22">
        <v>36</v>
      </c>
    </row>
    <row r="439" spans="1:8">
      <c r="A439" s="1">
        <v>436</v>
      </c>
      <c r="B439" s="1" t="s">
        <v>574</v>
      </c>
      <c r="C439" s="21">
        <v>40180</v>
      </c>
      <c r="D439" t="s">
        <v>1021</v>
      </c>
      <c r="E439" s="22" t="s">
        <v>693</v>
      </c>
      <c r="F439" s="22">
        <v>233</v>
      </c>
      <c r="G439" s="22">
        <v>15</v>
      </c>
      <c r="H439" s="22">
        <v>248</v>
      </c>
    </row>
    <row r="440" spans="1:8">
      <c r="A440" s="1">
        <v>437</v>
      </c>
      <c r="B440" s="1" t="s">
        <v>574</v>
      </c>
      <c r="C440" s="21">
        <v>40206</v>
      </c>
      <c r="D440" t="s">
        <v>1022</v>
      </c>
      <c r="E440" s="22" t="s">
        <v>693</v>
      </c>
      <c r="F440" s="22">
        <v>43</v>
      </c>
      <c r="G440" s="22">
        <v>44</v>
      </c>
      <c r="H440" s="22">
        <v>87</v>
      </c>
    </row>
    <row r="441" spans="1:8">
      <c r="A441" s="1">
        <v>438</v>
      </c>
      <c r="B441" s="1" t="s">
        <v>577</v>
      </c>
      <c r="C441" s="21">
        <v>40220</v>
      </c>
      <c r="D441" t="s">
        <v>1023</v>
      </c>
      <c r="E441" s="22" t="s">
        <v>584</v>
      </c>
      <c r="F441" s="22">
        <v>48</v>
      </c>
      <c r="G441" s="22">
        <v>18</v>
      </c>
      <c r="H441" s="22">
        <v>66</v>
      </c>
    </row>
    <row r="442" spans="1:8">
      <c r="A442" s="1">
        <v>439</v>
      </c>
      <c r="B442" s="1" t="s">
        <v>577</v>
      </c>
      <c r="C442" s="21">
        <v>40229</v>
      </c>
      <c r="D442" t="s">
        <v>1024</v>
      </c>
      <c r="E442" s="22" t="s">
        <v>604</v>
      </c>
      <c r="F442" s="22">
        <v>66</v>
      </c>
      <c r="G442" s="22">
        <v>13</v>
      </c>
      <c r="H442" s="22">
        <v>79</v>
      </c>
    </row>
    <row r="443" spans="1:8">
      <c r="A443" s="1">
        <v>440</v>
      </c>
      <c r="B443" s="1" t="s">
        <v>577</v>
      </c>
      <c r="C443" s="21">
        <v>40221</v>
      </c>
      <c r="D443" t="s">
        <v>1025</v>
      </c>
      <c r="E443" s="22" t="s">
        <v>584</v>
      </c>
      <c r="F443" s="22">
        <v>20</v>
      </c>
      <c r="G443" s="22">
        <v>31</v>
      </c>
      <c r="H443" s="22">
        <v>51</v>
      </c>
    </row>
    <row r="444" spans="1:8">
      <c r="A444" s="1">
        <v>441</v>
      </c>
      <c r="B444" s="1" t="s">
        <v>577</v>
      </c>
      <c r="C444" s="21">
        <v>40288</v>
      </c>
      <c r="D444" t="s">
        <v>1026</v>
      </c>
      <c r="E444" s="22" t="s">
        <v>584</v>
      </c>
      <c r="F444" s="22">
        <v>33</v>
      </c>
      <c r="G444" s="22">
        <v>30</v>
      </c>
      <c r="H444" s="22">
        <v>63</v>
      </c>
    </row>
    <row r="445" spans="1:8">
      <c r="A445" s="1">
        <v>442</v>
      </c>
      <c r="B445" s="1" t="s">
        <v>577</v>
      </c>
      <c r="C445" s="21">
        <v>40221</v>
      </c>
      <c r="D445" t="s">
        <v>1027</v>
      </c>
      <c r="E445" s="22" t="s">
        <v>584</v>
      </c>
      <c r="F445" s="22">
        <v>51</v>
      </c>
      <c r="G445" s="22">
        <v>97</v>
      </c>
      <c r="H445" s="22">
        <v>148</v>
      </c>
    </row>
    <row r="446" spans="1:8">
      <c r="A446" s="1">
        <v>443</v>
      </c>
      <c r="B446" s="1" t="s">
        <v>577</v>
      </c>
      <c r="C446" s="21">
        <v>40256</v>
      </c>
      <c r="D446" t="s">
        <v>1028</v>
      </c>
      <c r="E446" s="22" t="s">
        <v>584</v>
      </c>
      <c r="F446" s="22">
        <v>55</v>
      </c>
      <c r="G446" s="22">
        <v>119</v>
      </c>
      <c r="H446" s="22">
        <v>174</v>
      </c>
    </row>
    <row r="447" spans="1:8">
      <c r="A447" s="1">
        <v>444</v>
      </c>
      <c r="B447" s="1" t="s">
        <v>639</v>
      </c>
      <c r="C447" s="21">
        <v>40324</v>
      </c>
      <c r="D447" t="s">
        <v>1029</v>
      </c>
      <c r="E447" s="22" t="s">
        <v>693</v>
      </c>
      <c r="F447" s="22">
        <v>40</v>
      </c>
      <c r="G447" s="22">
        <v>59</v>
      </c>
      <c r="H447" s="22">
        <v>99</v>
      </c>
    </row>
    <row r="448" spans="1:8">
      <c r="A448" s="1">
        <v>445</v>
      </c>
      <c r="B448" s="1" t="s">
        <v>574</v>
      </c>
      <c r="C448" s="21">
        <v>40267</v>
      </c>
      <c r="D448" t="s">
        <v>1030</v>
      </c>
      <c r="E448" s="22" t="s">
        <v>693</v>
      </c>
      <c r="F448" s="22">
        <v>370</v>
      </c>
      <c r="G448" s="22">
        <v>694</v>
      </c>
      <c r="H448" s="22">
        <v>1064</v>
      </c>
    </row>
    <row r="449" spans="1:8">
      <c r="A449" s="1">
        <v>446</v>
      </c>
      <c r="B449" s="1" t="s">
        <v>577</v>
      </c>
      <c r="C449" s="21">
        <v>40350</v>
      </c>
      <c r="D449" t="s">
        <v>1031</v>
      </c>
      <c r="E449" s="22" t="s">
        <v>584</v>
      </c>
      <c r="F449" s="22">
        <v>36</v>
      </c>
      <c r="G449" s="22">
        <v>25</v>
      </c>
      <c r="H449" s="22">
        <v>61</v>
      </c>
    </row>
    <row r="450" spans="1:8">
      <c r="A450" s="1">
        <v>447</v>
      </c>
      <c r="B450" s="1" t="s">
        <v>577</v>
      </c>
      <c r="C450" s="21">
        <v>40357</v>
      </c>
      <c r="D450" t="s">
        <v>1032</v>
      </c>
      <c r="E450" s="22" t="s">
        <v>584</v>
      </c>
      <c r="F450" s="22">
        <v>24</v>
      </c>
      <c r="G450" s="22">
        <v>14</v>
      </c>
      <c r="H450" s="22">
        <v>38</v>
      </c>
    </row>
    <row r="451" spans="1:8">
      <c r="A451" s="1">
        <v>448</v>
      </c>
      <c r="B451" s="1" t="s">
        <v>574</v>
      </c>
      <c r="C451" s="21">
        <v>40308</v>
      </c>
      <c r="D451" t="s">
        <v>1033</v>
      </c>
      <c r="E451" s="22" t="s">
        <v>693</v>
      </c>
      <c r="F451" s="22">
        <v>39</v>
      </c>
      <c r="G451" s="22">
        <v>20</v>
      </c>
      <c r="H451" s="22">
        <v>59</v>
      </c>
    </row>
    <row r="452" spans="1:8">
      <c r="A452" s="1">
        <v>449</v>
      </c>
      <c r="B452" s="1" t="s">
        <v>639</v>
      </c>
      <c r="C452" s="21">
        <v>40341</v>
      </c>
      <c r="D452" t="s">
        <v>1034</v>
      </c>
      <c r="E452" s="22" t="s">
        <v>693</v>
      </c>
      <c r="F452" s="22">
        <v>61</v>
      </c>
      <c r="G452" s="22">
        <v>202</v>
      </c>
      <c r="H452" s="22">
        <v>263</v>
      </c>
    </row>
    <row r="453" spans="1:8">
      <c r="A453" s="1">
        <v>450</v>
      </c>
      <c r="B453" s="1" t="s">
        <v>577</v>
      </c>
      <c r="C453" s="21">
        <v>40336</v>
      </c>
      <c r="D453" t="s">
        <v>1035</v>
      </c>
      <c r="E453" s="22" t="s">
        <v>693</v>
      </c>
      <c r="F453" s="22">
        <v>49</v>
      </c>
      <c r="G453" s="22">
        <v>27</v>
      </c>
      <c r="H453" s="22">
        <v>76</v>
      </c>
    </row>
    <row r="454" spans="1:8">
      <c r="A454" s="1">
        <v>451</v>
      </c>
      <c r="B454" s="1" t="s">
        <v>574</v>
      </c>
      <c r="C454" s="21">
        <v>40264</v>
      </c>
      <c r="D454" t="s">
        <v>1036</v>
      </c>
      <c r="E454" s="22" t="s">
        <v>693</v>
      </c>
      <c r="F454" s="22">
        <v>185</v>
      </c>
      <c r="G454" s="22">
        <v>299</v>
      </c>
      <c r="H454" s="22">
        <v>484</v>
      </c>
    </row>
    <row r="455" spans="1:8">
      <c r="A455" s="1">
        <v>452</v>
      </c>
      <c r="B455" s="1" t="s">
        <v>577</v>
      </c>
      <c r="C455" s="21">
        <v>39313</v>
      </c>
      <c r="D455" t="s">
        <v>1037</v>
      </c>
      <c r="E455" s="22" t="s">
        <v>579</v>
      </c>
      <c r="F455" s="22">
        <v>7</v>
      </c>
      <c r="G455" s="22">
        <v>36</v>
      </c>
      <c r="H455" s="22">
        <v>43</v>
      </c>
    </row>
    <row r="456" spans="1:8">
      <c r="A456" s="1">
        <v>453</v>
      </c>
      <c r="B456" s="1" t="s">
        <v>577</v>
      </c>
      <c r="C456" s="21">
        <v>40443</v>
      </c>
      <c r="D456" t="s">
        <v>1038</v>
      </c>
      <c r="E456" s="22" t="s">
        <v>584</v>
      </c>
      <c r="F456" s="22">
        <v>47</v>
      </c>
      <c r="G456" s="22">
        <v>58</v>
      </c>
      <c r="H456" s="22">
        <v>105</v>
      </c>
    </row>
    <row r="457" spans="1:8">
      <c r="A457" s="1">
        <v>454</v>
      </c>
      <c r="B457" s="1" t="s">
        <v>574</v>
      </c>
      <c r="C457" s="21">
        <v>40411</v>
      </c>
      <c r="D457" t="s">
        <v>1039</v>
      </c>
      <c r="E457" s="22" t="s">
        <v>693</v>
      </c>
      <c r="F457" s="22">
        <v>27</v>
      </c>
      <c r="G457" s="22">
        <v>49</v>
      </c>
      <c r="H457" s="22">
        <v>76</v>
      </c>
    </row>
    <row r="458" spans="1:8">
      <c r="A458" s="1">
        <v>455</v>
      </c>
      <c r="B458" s="1" t="s">
        <v>577</v>
      </c>
      <c r="C458" s="21">
        <v>40450</v>
      </c>
      <c r="D458" t="s">
        <v>1040</v>
      </c>
      <c r="E458" s="22" t="s">
        <v>604</v>
      </c>
      <c r="F458" s="22">
        <v>154</v>
      </c>
      <c r="G458" s="22">
        <v>39</v>
      </c>
      <c r="H458" s="22">
        <v>193</v>
      </c>
    </row>
    <row r="459" spans="1:8">
      <c r="A459" s="1">
        <v>456</v>
      </c>
      <c r="B459" s="1" t="s">
        <v>577</v>
      </c>
      <c r="C459" s="21">
        <v>40437</v>
      </c>
      <c r="D459" t="s">
        <v>1041</v>
      </c>
      <c r="E459" s="22" t="s">
        <v>584</v>
      </c>
      <c r="F459" s="22">
        <v>64</v>
      </c>
      <c r="G459" s="22">
        <v>114</v>
      </c>
      <c r="H459" s="22">
        <v>178</v>
      </c>
    </row>
    <row r="460" spans="1:8">
      <c r="A460" s="1">
        <v>457</v>
      </c>
      <c r="B460" s="1" t="s">
        <v>577</v>
      </c>
      <c r="C460" s="21">
        <v>40417</v>
      </c>
      <c r="D460" t="s">
        <v>1042</v>
      </c>
      <c r="E460" s="22" t="s">
        <v>584</v>
      </c>
      <c r="F460" s="22">
        <v>62</v>
      </c>
      <c r="G460" s="22">
        <v>117</v>
      </c>
      <c r="H460" s="22">
        <v>179</v>
      </c>
    </row>
    <row r="461" spans="1:8">
      <c r="A461" s="1">
        <v>458</v>
      </c>
      <c r="B461" s="1" t="s">
        <v>574</v>
      </c>
      <c r="C461" s="21">
        <v>40440</v>
      </c>
      <c r="D461" t="s">
        <v>1043</v>
      </c>
      <c r="E461" s="22" t="s">
        <v>584</v>
      </c>
      <c r="F461" s="22">
        <v>28</v>
      </c>
      <c r="G461" s="22">
        <v>7</v>
      </c>
      <c r="H461" s="22">
        <v>35</v>
      </c>
    </row>
    <row r="462" spans="1:8">
      <c r="A462" s="1">
        <v>459</v>
      </c>
      <c r="B462" s="1" t="s">
        <v>574</v>
      </c>
      <c r="C462" s="21">
        <v>40466</v>
      </c>
      <c r="D462" t="s">
        <v>1044</v>
      </c>
      <c r="E462" s="22" t="s">
        <v>584</v>
      </c>
      <c r="F462" s="22">
        <v>0</v>
      </c>
      <c r="G462" s="22">
        <v>162</v>
      </c>
      <c r="H462" s="22">
        <v>162</v>
      </c>
    </row>
    <row r="463" spans="1:8">
      <c r="A463" s="1">
        <v>460</v>
      </c>
      <c r="B463" s="1" t="s">
        <v>574</v>
      </c>
      <c r="C463" s="21">
        <v>40464</v>
      </c>
      <c r="D463" t="s">
        <v>1045</v>
      </c>
      <c r="E463" s="22" t="s">
        <v>584</v>
      </c>
      <c r="F463" s="22">
        <v>0</v>
      </c>
      <c r="G463" s="22">
        <v>130</v>
      </c>
      <c r="H463" s="22">
        <v>130</v>
      </c>
    </row>
    <row r="464" spans="1:8">
      <c r="A464" s="1">
        <v>461</v>
      </c>
      <c r="B464" s="1" t="s">
        <v>574</v>
      </c>
      <c r="C464" s="21">
        <v>40474</v>
      </c>
      <c r="D464" t="s">
        <v>1046</v>
      </c>
      <c r="E464" s="22" t="s">
        <v>584</v>
      </c>
      <c r="F464" s="22">
        <v>0</v>
      </c>
      <c r="G464" s="22">
        <v>63</v>
      </c>
      <c r="H464" s="22">
        <v>63</v>
      </c>
    </row>
    <row r="465" spans="1:8">
      <c r="A465" s="1">
        <v>462</v>
      </c>
      <c r="B465" s="1" t="s">
        <v>574</v>
      </c>
      <c r="C465" s="21">
        <v>40496</v>
      </c>
      <c r="D465" t="s">
        <v>1047</v>
      </c>
      <c r="E465" s="22" t="s">
        <v>604</v>
      </c>
      <c r="F465" s="22">
        <v>661</v>
      </c>
      <c r="G465" s="22">
        <v>13</v>
      </c>
      <c r="H465" s="22">
        <v>674</v>
      </c>
    </row>
    <row r="466" spans="1:8">
      <c r="A466" s="1">
        <v>463</v>
      </c>
      <c r="B466" s="1" t="s">
        <v>574</v>
      </c>
      <c r="C466" s="21">
        <v>40500</v>
      </c>
      <c r="D466" t="s">
        <v>1048</v>
      </c>
      <c r="E466" s="22" t="s">
        <v>579</v>
      </c>
      <c r="F466" s="22">
        <v>18</v>
      </c>
      <c r="G466" s="22">
        <v>17</v>
      </c>
      <c r="H466" s="22">
        <v>35</v>
      </c>
    </row>
    <row r="467" spans="1:8">
      <c r="A467" s="1">
        <v>464</v>
      </c>
      <c r="B467" s="1" t="s">
        <v>574</v>
      </c>
      <c r="C467" s="21">
        <v>40517</v>
      </c>
      <c r="D467" t="s">
        <v>1049</v>
      </c>
      <c r="E467" s="22" t="s">
        <v>584</v>
      </c>
      <c r="F467" s="22">
        <v>335</v>
      </c>
      <c r="G467" s="22">
        <v>147</v>
      </c>
      <c r="H467" s="22">
        <v>482</v>
      </c>
    </row>
    <row r="468" spans="1:8">
      <c r="A468" s="1">
        <v>465</v>
      </c>
      <c r="B468" s="1" t="s">
        <v>639</v>
      </c>
      <c r="C468" s="21">
        <v>40570</v>
      </c>
      <c r="D468" t="s">
        <v>1050</v>
      </c>
      <c r="E468" s="22" t="s">
        <v>584</v>
      </c>
      <c r="F468" s="22">
        <v>314</v>
      </c>
      <c r="G468" s="22">
        <v>147</v>
      </c>
      <c r="H468" s="22">
        <v>461</v>
      </c>
    </row>
    <row r="469" spans="1:8">
      <c r="A469" s="1">
        <v>466</v>
      </c>
      <c r="B469" s="1" t="s">
        <v>574</v>
      </c>
      <c r="C469" s="21">
        <v>40587</v>
      </c>
      <c r="D469" t="s">
        <v>1051</v>
      </c>
      <c r="E469" s="22" t="s">
        <v>693</v>
      </c>
      <c r="F469" s="22">
        <v>630</v>
      </c>
      <c r="G469" s="22">
        <v>106</v>
      </c>
      <c r="H469" s="22">
        <v>736</v>
      </c>
    </row>
    <row r="470" spans="1:8">
      <c r="A470" s="1">
        <v>467</v>
      </c>
      <c r="B470" s="1" t="s">
        <v>639</v>
      </c>
      <c r="C470" s="21">
        <v>40624</v>
      </c>
      <c r="D470" t="s">
        <v>1052</v>
      </c>
      <c r="E470" s="22" t="s">
        <v>584</v>
      </c>
      <c r="F470" s="22">
        <v>12</v>
      </c>
      <c r="G470" s="22">
        <v>29</v>
      </c>
      <c r="H470" s="22">
        <v>41</v>
      </c>
    </row>
    <row r="471" spans="1:8">
      <c r="A471" s="1">
        <v>468</v>
      </c>
      <c r="B471" s="1" t="s">
        <v>577</v>
      </c>
      <c r="C471" s="21">
        <v>40669</v>
      </c>
      <c r="D471" t="s">
        <v>1053</v>
      </c>
      <c r="E471" s="22" t="s">
        <v>584</v>
      </c>
      <c r="F471" s="22">
        <v>38</v>
      </c>
      <c r="G471" s="22">
        <v>0</v>
      </c>
      <c r="H471" s="22">
        <v>38</v>
      </c>
    </row>
    <row r="472" spans="1:8">
      <c r="A472" s="1">
        <v>469</v>
      </c>
      <c r="B472" s="1" t="s">
        <v>577</v>
      </c>
      <c r="C472" s="21">
        <v>40617</v>
      </c>
      <c r="D472" t="s">
        <v>1054</v>
      </c>
      <c r="E472" s="22" t="s">
        <v>604</v>
      </c>
      <c r="F472" s="22">
        <v>58</v>
      </c>
      <c r="G472" s="22">
        <v>0</v>
      </c>
      <c r="H472" s="22">
        <v>58</v>
      </c>
    </row>
    <row r="473" spans="1:8">
      <c r="A473" s="1">
        <v>470</v>
      </c>
      <c r="B473" s="1" t="s">
        <v>577</v>
      </c>
      <c r="C473" s="21">
        <v>42863</v>
      </c>
      <c r="D473" t="s">
        <v>1055</v>
      </c>
      <c r="E473" s="22" t="s">
        <v>604</v>
      </c>
      <c r="F473" s="22">
        <v>37</v>
      </c>
      <c r="G473" s="22">
        <v>6</v>
      </c>
      <c r="H473" s="22">
        <v>43</v>
      </c>
    </row>
    <row r="474" spans="1:8">
      <c r="A474" s="1">
        <v>471</v>
      </c>
      <c r="B474" s="1" t="s">
        <v>577</v>
      </c>
      <c r="C474" s="21">
        <v>40837</v>
      </c>
      <c r="D474" t="s">
        <v>1056</v>
      </c>
      <c r="E474" s="22" t="s">
        <v>584</v>
      </c>
      <c r="F474" s="22">
        <v>42</v>
      </c>
      <c r="G474" s="22">
        <v>11</v>
      </c>
      <c r="H474" s="22">
        <v>53</v>
      </c>
    </row>
    <row r="475" spans="1:8">
      <c r="A475" s="1">
        <v>472</v>
      </c>
      <c r="B475" s="1" t="s">
        <v>577</v>
      </c>
      <c r="C475" s="21">
        <v>40663</v>
      </c>
      <c r="D475" t="s">
        <v>1057</v>
      </c>
      <c r="E475" s="22" t="s">
        <v>584</v>
      </c>
      <c r="F475" s="22">
        <v>22</v>
      </c>
      <c r="G475" s="22">
        <v>34</v>
      </c>
      <c r="H475" s="22">
        <v>56</v>
      </c>
    </row>
    <row r="476" spans="1:8">
      <c r="A476" s="1">
        <v>473</v>
      </c>
      <c r="B476" s="1" t="s">
        <v>577</v>
      </c>
      <c r="C476" s="21">
        <v>40558</v>
      </c>
      <c r="D476" t="s">
        <v>1058</v>
      </c>
      <c r="E476" s="22" t="s">
        <v>584</v>
      </c>
      <c r="F476" s="22">
        <v>83</v>
      </c>
      <c r="G476" s="22">
        <v>42</v>
      </c>
      <c r="H476" s="22">
        <v>125</v>
      </c>
    </row>
    <row r="477" spans="1:8">
      <c r="A477" s="1">
        <v>474</v>
      </c>
      <c r="B477" s="1" t="s">
        <v>577</v>
      </c>
      <c r="C477" s="21">
        <v>40567</v>
      </c>
      <c r="D477" t="s">
        <v>1059</v>
      </c>
      <c r="E477" s="22" t="s">
        <v>579</v>
      </c>
      <c r="F477" s="22">
        <v>55</v>
      </c>
      <c r="G477" s="22">
        <v>164</v>
      </c>
      <c r="H477" s="22">
        <v>219</v>
      </c>
    </row>
    <row r="478" spans="1:8">
      <c r="A478" s="1">
        <v>475</v>
      </c>
      <c r="B478" s="1" t="s">
        <v>577</v>
      </c>
      <c r="C478" s="21">
        <v>40700</v>
      </c>
      <c r="D478" t="s">
        <v>1060</v>
      </c>
      <c r="E478" s="22" t="s">
        <v>584</v>
      </c>
      <c r="F478" s="22">
        <v>17</v>
      </c>
      <c r="G478" s="22">
        <v>20</v>
      </c>
      <c r="H478" s="22">
        <v>37</v>
      </c>
    </row>
    <row r="479" spans="1:8">
      <c r="A479" s="1">
        <v>476</v>
      </c>
      <c r="B479" s="1" t="s">
        <v>574</v>
      </c>
      <c r="C479" s="21">
        <v>40754</v>
      </c>
      <c r="D479" t="s">
        <v>1061</v>
      </c>
      <c r="E479" s="22" t="s">
        <v>584</v>
      </c>
      <c r="F479" s="22">
        <v>0</v>
      </c>
      <c r="G479" s="22">
        <v>84</v>
      </c>
      <c r="H479" s="22">
        <v>84</v>
      </c>
    </row>
    <row r="480" spans="1:8">
      <c r="A480" s="1">
        <v>477</v>
      </c>
      <c r="B480" s="1" t="s">
        <v>639</v>
      </c>
      <c r="C480" s="21">
        <v>40746</v>
      </c>
      <c r="D480" t="s">
        <v>1062</v>
      </c>
      <c r="E480" s="22" t="s">
        <v>584</v>
      </c>
      <c r="F480" s="22">
        <v>42</v>
      </c>
      <c r="G480" s="22">
        <v>43</v>
      </c>
      <c r="H480" s="22">
        <v>85</v>
      </c>
    </row>
    <row r="481" spans="1:8">
      <c r="A481" s="1">
        <v>478</v>
      </c>
      <c r="B481" s="1" t="s">
        <v>577</v>
      </c>
      <c r="C481" s="21">
        <v>40740</v>
      </c>
      <c r="D481" t="s">
        <v>1063</v>
      </c>
      <c r="E481" s="22" t="s">
        <v>584</v>
      </c>
      <c r="F481" s="22">
        <v>231</v>
      </c>
      <c r="G481" s="22">
        <v>162</v>
      </c>
      <c r="H481" s="22">
        <v>393</v>
      </c>
    </row>
    <row r="482" spans="1:8">
      <c r="A482" s="1">
        <v>479</v>
      </c>
      <c r="B482" s="1" t="s">
        <v>639</v>
      </c>
      <c r="C482" s="21">
        <v>40748</v>
      </c>
      <c r="D482" t="s">
        <v>1064</v>
      </c>
      <c r="E482" s="22" t="s">
        <v>584</v>
      </c>
      <c r="F482" s="22">
        <v>36</v>
      </c>
      <c r="G482" s="22">
        <v>39</v>
      </c>
      <c r="H482" s="22">
        <v>75</v>
      </c>
    </row>
    <row r="483" spans="1:8">
      <c r="A483" s="1">
        <v>480</v>
      </c>
      <c r="B483" s="1" t="s">
        <v>577</v>
      </c>
      <c r="C483" s="21">
        <v>40785</v>
      </c>
      <c r="D483" t="s">
        <v>1065</v>
      </c>
      <c r="E483" s="22" t="s">
        <v>579</v>
      </c>
      <c r="F483" s="22">
        <v>39</v>
      </c>
      <c r="G483" s="22">
        <v>137</v>
      </c>
      <c r="H483" s="22">
        <v>176</v>
      </c>
    </row>
    <row r="484" spans="1:8">
      <c r="A484" s="1">
        <v>481</v>
      </c>
      <c r="B484" s="1" t="s">
        <v>577</v>
      </c>
      <c r="C484" s="21">
        <v>40787</v>
      </c>
      <c r="D484" t="s">
        <v>1066</v>
      </c>
      <c r="E484" s="22" t="s">
        <v>584</v>
      </c>
      <c r="F484" s="22">
        <v>50</v>
      </c>
      <c r="G484" s="22">
        <v>30</v>
      </c>
      <c r="H484" s="22">
        <v>80</v>
      </c>
    </row>
    <row r="485" spans="1:8">
      <c r="A485" s="1">
        <v>482</v>
      </c>
      <c r="B485" s="1" t="s">
        <v>574</v>
      </c>
      <c r="C485" s="21">
        <v>40804</v>
      </c>
      <c r="D485" t="s">
        <v>1067</v>
      </c>
      <c r="E485" s="22" t="s">
        <v>584</v>
      </c>
      <c r="F485" s="22">
        <v>249</v>
      </c>
      <c r="G485" s="22">
        <v>219</v>
      </c>
      <c r="H485" s="22">
        <v>468</v>
      </c>
    </row>
    <row r="486" spans="1:8">
      <c r="A486" s="1">
        <v>483</v>
      </c>
      <c r="B486" s="1" t="s">
        <v>574</v>
      </c>
      <c r="C486" s="21">
        <v>40817</v>
      </c>
      <c r="D486" t="s">
        <v>1068</v>
      </c>
      <c r="E486" s="22" t="s">
        <v>584</v>
      </c>
      <c r="F486" s="22">
        <v>283</v>
      </c>
      <c r="G486" s="22">
        <v>166</v>
      </c>
      <c r="H486" s="22">
        <v>449</v>
      </c>
    </row>
    <row r="487" spans="1:8">
      <c r="A487" s="1">
        <v>484</v>
      </c>
      <c r="B487" s="1" t="s">
        <v>574</v>
      </c>
      <c r="C487" s="21">
        <v>40790</v>
      </c>
      <c r="D487" t="s">
        <v>1069</v>
      </c>
      <c r="E487" s="22" t="s">
        <v>604</v>
      </c>
      <c r="F487" s="22">
        <v>2737</v>
      </c>
      <c r="G487" s="22">
        <v>20</v>
      </c>
      <c r="H487" s="22">
        <v>2757</v>
      </c>
    </row>
    <row r="488" spans="1:8">
      <c r="A488" s="1">
        <v>485</v>
      </c>
      <c r="B488" s="1" t="s">
        <v>574</v>
      </c>
      <c r="C488" s="21">
        <v>40814</v>
      </c>
      <c r="D488" t="s">
        <v>1070</v>
      </c>
      <c r="E488" s="22" t="s">
        <v>604</v>
      </c>
      <c r="F488" s="22">
        <v>407</v>
      </c>
      <c r="G488" s="22">
        <v>0</v>
      </c>
      <c r="H488" s="22">
        <v>407</v>
      </c>
    </row>
    <row r="489" spans="1:8">
      <c r="A489" s="1">
        <v>486</v>
      </c>
      <c r="B489" s="1" t="s">
        <v>574</v>
      </c>
      <c r="C489" s="21">
        <v>40893</v>
      </c>
      <c r="D489" t="s">
        <v>1071</v>
      </c>
      <c r="E489" s="22" t="s">
        <v>584</v>
      </c>
      <c r="F489" s="22">
        <v>280</v>
      </c>
      <c r="G489" s="22">
        <v>158</v>
      </c>
      <c r="H489" s="22">
        <v>438</v>
      </c>
    </row>
    <row r="490" spans="1:8">
      <c r="A490" s="1">
        <v>487</v>
      </c>
      <c r="B490" s="1" t="s">
        <v>639</v>
      </c>
      <c r="C490" s="21">
        <v>40870</v>
      </c>
      <c r="D490" t="s">
        <v>1072</v>
      </c>
      <c r="E490" s="22" t="s">
        <v>584</v>
      </c>
      <c r="F490" s="22">
        <v>240</v>
      </c>
      <c r="G490" s="22">
        <v>149</v>
      </c>
      <c r="H490" s="22">
        <v>389</v>
      </c>
    </row>
    <row r="491" spans="1:8">
      <c r="A491" s="1">
        <v>488</v>
      </c>
      <c r="B491" s="1" t="s">
        <v>639</v>
      </c>
      <c r="C491" s="21">
        <v>40715</v>
      </c>
      <c r="D491" t="s">
        <v>1073</v>
      </c>
      <c r="E491" s="22" t="s">
        <v>584</v>
      </c>
      <c r="F491" s="22">
        <v>5</v>
      </c>
      <c r="G491" s="22">
        <v>65</v>
      </c>
      <c r="H491" s="22">
        <v>70</v>
      </c>
    </row>
    <row r="492" spans="1:8">
      <c r="A492" s="1">
        <v>489</v>
      </c>
      <c r="B492" s="1" t="s">
        <v>577</v>
      </c>
      <c r="C492" s="21">
        <v>40948</v>
      </c>
      <c r="D492" t="s">
        <v>1074</v>
      </c>
      <c r="E492" s="22" t="s">
        <v>584</v>
      </c>
      <c r="F492" s="22">
        <v>35</v>
      </c>
      <c r="G492" s="22">
        <v>2</v>
      </c>
      <c r="H492" s="22">
        <v>37</v>
      </c>
    </row>
    <row r="493" spans="1:8">
      <c r="A493" s="1">
        <v>490</v>
      </c>
      <c r="B493" s="1" t="s">
        <v>574</v>
      </c>
      <c r="C493" s="21">
        <v>40918</v>
      </c>
      <c r="D493" t="s">
        <v>1075</v>
      </c>
      <c r="E493" s="22" t="s">
        <v>584</v>
      </c>
      <c r="F493" s="22">
        <v>262</v>
      </c>
      <c r="G493" s="22">
        <v>134</v>
      </c>
      <c r="H493" s="22">
        <v>396</v>
      </c>
    </row>
    <row r="494" spans="1:8">
      <c r="A494" s="1">
        <v>491</v>
      </c>
      <c r="B494" s="1" t="s">
        <v>574</v>
      </c>
      <c r="C494" s="21">
        <v>40907</v>
      </c>
      <c r="D494" t="s">
        <v>1076</v>
      </c>
      <c r="E494" s="22" t="s">
        <v>584</v>
      </c>
      <c r="F494" s="22">
        <v>24</v>
      </c>
      <c r="G494" s="22">
        <v>59</v>
      </c>
      <c r="H494" s="22">
        <v>83</v>
      </c>
    </row>
    <row r="495" spans="1:8">
      <c r="A495" s="1">
        <v>492</v>
      </c>
      <c r="B495" s="1" t="s">
        <v>574</v>
      </c>
      <c r="C495" s="21">
        <v>40888</v>
      </c>
      <c r="D495" t="s">
        <v>1077</v>
      </c>
      <c r="E495" s="22" t="s">
        <v>584</v>
      </c>
      <c r="F495" s="22">
        <v>0</v>
      </c>
      <c r="G495" s="22">
        <v>59</v>
      </c>
      <c r="H495" s="22">
        <v>59</v>
      </c>
    </row>
    <row r="496" spans="1:8">
      <c r="A496" s="1">
        <v>493</v>
      </c>
      <c r="B496" s="1" t="s">
        <v>577</v>
      </c>
      <c r="C496" s="21">
        <v>40966</v>
      </c>
      <c r="D496" t="s">
        <v>1078</v>
      </c>
      <c r="E496" s="22" t="s">
        <v>584</v>
      </c>
      <c r="F496" s="22">
        <v>65</v>
      </c>
      <c r="G496" s="22">
        <v>72</v>
      </c>
      <c r="H496" s="22">
        <v>137</v>
      </c>
    </row>
    <row r="497" spans="1:8">
      <c r="A497" s="1">
        <v>494</v>
      </c>
      <c r="B497" s="1" t="s">
        <v>574</v>
      </c>
      <c r="C497" s="21">
        <v>40939</v>
      </c>
      <c r="D497" t="s">
        <v>1079</v>
      </c>
      <c r="E497" s="22" t="s">
        <v>693</v>
      </c>
      <c r="F497" s="22">
        <v>73</v>
      </c>
      <c r="G497" s="22">
        <v>48</v>
      </c>
      <c r="H497" s="22">
        <v>121</v>
      </c>
    </row>
    <row r="498" spans="1:8">
      <c r="A498" s="1">
        <v>495</v>
      </c>
      <c r="B498" s="1" t="s">
        <v>577</v>
      </c>
      <c r="C498" s="21">
        <v>41022</v>
      </c>
      <c r="D498" t="s">
        <v>1080</v>
      </c>
      <c r="E498" s="22" t="s">
        <v>584</v>
      </c>
      <c r="F498" s="22">
        <v>31</v>
      </c>
      <c r="G498" s="22">
        <v>36</v>
      </c>
      <c r="H498" s="22">
        <v>67</v>
      </c>
    </row>
    <row r="499" spans="1:8">
      <c r="A499" s="1">
        <v>496</v>
      </c>
      <c r="B499" s="1" t="s">
        <v>574</v>
      </c>
      <c r="C499" s="21">
        <v>40972</v>
      </c>
      <c r="D499" t="s">
        <v>1081</v>
      </c>
      <c r="E499" s="22" t="s">
        <v>584</v>
      </c>
      <c r="F499" s="22">
        <v>47</v>
      </c>
      <c r="G499" s="22">
        <v>24</v>
      </c>
      <c r="H499" s="22">
        <v>71</v>
      </c>
    </row>
    <row r="500" spans="1:8">
      <c r="A500" s="1">
        <v>497</v>
      </c>
      <c r="B500" s="1" t="s">
        <v>574</v>
      </c>
      <c r="C500" s="21">
        <v>40993</v>
      </c>
      <c r="D500" t="s">
        <v>1082</v>
      </c>
      <c r="E500" s="22" t="s">
        <v>604</v>
      </c>
      <c r="F500" s="22">
        <v>40</v>
      </c>
      <c r="G500" s="22">
        <v>33</v>
      </c>
      <c r="H500" s="22">
        <v>73</v>
      </c>
    </row>
    <row r="501" spans="1:8">
      <c r="A501" s="1">
        <v>498</v>
      </c>
      <c r="B501" s="1" t="s">
        <v>574</v>
      </c>
      <c r="C501" s="21">
        <v>41030</v>
      </c>
      <c r="D501" t="s">
        <v>1083</v>
      </c>
      <c r="E501" s="22" t="s">
        <v>604</v>
      </c>
      <c r="F501" s="22">
        <v>560</v>
      </c>
      <c r="G501" s="22">
        <v>159</v>
      </c>
      <c r="H501" s="22">
        <v>719</v>
      </c>
    </row>
    <row r="502" spans="1:8">
      <c r="A502" s="1">
        <v>499</v>
      </c>
      <c r="B502" s="1" t="s">
        <v>574</v>
      </c>
      <c r="C502" s="21">
        <v>41025</v>
      </c>
      <c r="D502" t="s">
        <v>1084</v>
      </c>
      <c r="E502" s="22" t="s">
        <v>584</v>
      </c>
      <c r="F502" s="22">
        <v>23</v>
      </c>
      <c r="G502" s="22">
        <v>66</v>
      </c>
      <c r="H502" s="22">
        <v>89</v>
      </c>
    </row>
    <row r="503" spans="1:8">
      <c r="A503" s="1">
        <v>500</v>
      </c>
      <c r="B503" s="1" t="s">
        <v>639</v>
      </c>
      <c r="C503" s="21">
        <v>41059</v>
      </c>
      <c r="D503" t="s">
        <v>1085</v>
      </c>
      <c r="E503" s="22" t="s">
        <v>576</v>
      </c>
      <c r="F503" s="22">
        <v>29</v>
      </c>
      <c r="G503" s="22">
        <v>40</v>
      </c>
      <c r="H503" s="22">
        <v>69</v>
      </c>
    </row>
    <row r="504" spans="1:8">
      <c r="A504" s="1">
        <v>501</v>
      </c>
      <c r="B504" s="1" t="s">
        <v>639</v>
      </c>
      <c r="C504" s="21">
        <v>41048</v>
      </c>
      <c r="D504" t="s">
        <v>1086</v>
      </c>
      <c r="E504" s="22" t="s">
        <v>576</v>
      </c>
      <c r="F504" s="22">
        <v>372</v>
      </c>
      <c r="G504" s="22">
        <v>26</v>
      </c>
      <c r="H504" s="22">
        <v>398</v>
      </c>
    </row>
    <row r="505" spans="1:8">
      <c r="A505" s="1">
        <v>502</v>
      </c>
      <c r="B505" s="1" t="s">
        <v>577</v>
      </c>
      <c r="C505" s="21">
        <v>41144</v>
      </c>
      <c r="D505" t="s">
        <v>1087</v>
      </c>
      <c r="E505" s="22" t="s">
        <v>584</v>
      </c>
      <c r="F505" s="22">
        <v>25</v>
      </c>
      <c r="G505" s="22">
        <v>17</v>
      </c>
      <c r="H505" s="22">
        <v>42</v>
      </c>
    </row>
    <row r="506" spans="1:8">
      <c r="A506" s="1">
        <v>503</v>
      </c>
      <c r="B506" s="1" t="s">
        <v>574</v>
      </c>
      <c r="C506" s="21">
        <v>41154</v>
      </c>
      <c r="D506" t="s">
        <v>1088</v>
      </c>
      <c r="E506" s="22" t="s">
        <v>584</v>
      </c>
      <c r="F506" s="22">
        <v>166</v>
      </c>
      <c r="G506" s="22">
        <v>105</v>
      </c>
      <c r="H506" s="22">
        <v>271</v>
      </c>
    </row>
    <row r="507" spans="1:8">
      <c r="A507" s="1">
        <v>504</v>
      </c>
      <c r="B507" s="1" t="s">
        <v>574</v>
      </c>
      <c r="C507" s="21">
        <v>41144</v>
      </c>
      <c r="D507" t="s">
        <v>1089</v>
      </c>
      <c r="E507" s="22" t="s">
        <v>693</v>
      </c>
      <c r="F507" s="22">
        <v>24</v>
      </c>
      <c r="G507" s="22">
        <v>15</v>
      </c>
      <c r="H507" s="22">
        <v>39</v>
      </c>
    </row>
    <row r="508" spans="1:8">
      <c r="A508" s="1">
        <v>505</v>
      </c>
      <c r="B508" s="1" t="s">
        <v>577</v>
      </c>
      <c r="C508" s="21">
        <v>41164</v>
      </c>
      <c r="D508" t="s">
        <v>1090</v>
      </c>
      <c r="E508" s="22" t="s">
        <v>584</v>
      </c>
      <c r="F508" s="22">
        <v>28</v>
      </c>
      <c r="G508" s="22">
        <v>45</v>
      </c>
      <c r="H508" s="22">
        <v>73</v>
      </c>
    </row>
    <row r="509" spans="1:8">
      <c r="A509" s="1">
        <v>506</v>
      </c>
      <c r="B509" s="1" t="s">
        <v>574</v>
      </c>
      <c r="C509" s="21">
        <v>41173</v>
      </c>
      <c r="D509" t="s">
        <v>1091</v>
      </c>
      <c r="E509" s="22" t="s">
        <v>584</v>
      </c>
      <c r="F509" s="22">
        <v>97</v>
      </c>
      <c r="G509" s="22">
        <v>6</v>
      </c>
      <c r="H509" s="22">
        <v>103</v>
      </c>
    </row>
    <row r="510" spans="1:8">
      <c r="A510" s="1">
        <v>507</v>
      </c>
      <c r="B510" s="1" t="s">
        <v>574</v>
      </c>
      <c r="C510" s="21">
        <v>41153</v>
      </c>
      <c r="D510" t="s">
        <v>1092</v>
      </c>
      <c r="E510" s="22" t="s">
        <v>604</v>
      </c>
      <c r="F510" s="22">
        <v>3689</v>
      </c>
      <c r="G510" s="22">
        <v>2</v>
      </c>
      <c r="H510" s="22">
        <v>3691</v>
      </c>
    </row>
    <row r="511" spans="1:8">
      <c r="A511" s="1">
        <v>508</v>
      </c>
      <c r="B511" s="1" t="s">
        <v>577</v>
      </c>
      <c r="C511" s="21">
        <v>41216</v>
      </c>
      <c r="D511" t="s">
        <v>1093</v>
      </c>
      <c r="E511" s="22" t="s">
        <v>579</v>
      </c>
      <c r="F511" s="22">
        <v>26</v>
      </c>
      <c r="G511" s="22">
        <v>23</v>
      </c>
      <c r="H511" s="22">
        <v>49</v>
      </c>
    </row>
    <row r="512" spans="1:8">
      <c r="A512" s="1">
        <v>509</v>
      </c>
      <c r="B512" s="1" t="s">
        <v>577</v>
      </c>
      <c r="C512" s="21">
        <v>41253</v>
      </c>
      <c r="D512" t="s">
        <v>1094</v>
      </c>
      <c r="E512" s="22" t="s">
        <v>584</v>
      </c>
      <c r="F512" s="22">
        <v>8</v>
      </c>
      <c r="G512" s="22">
        <v>32</v>
      </c>
      <c r="H512" s="22">
        <v>40</v>
      </c>
    </row>
    <row r="513" spans="1:8">
      <c r="A513" s="1">
        <v>510</v>
      </c>
      <c r="B513" s="1" t="s">
        <v>639</v>
      </c>
      <c r="C513" s="21">
        <v>41304</v>
      </c>
      <c r="D513" t="s">
        <v>1095</v>
      </c>
      <c r="E513" s="22" t="s">
        <v>584</v>
      </c>
      <c r="F513" s="22">
        <v>18</v>
      </c>
      <c r="G513" s="22">
        <v>29</v>
      </c>
      <c r="H513" s="22">
        <v>47</v>
      </c>
    </row>
    <row r="514" spans="1:8">
      <c r="A514" s="1">
        <v>511</v>
      </c>
      <c r="B514" s="1" t="s">
        <v>574</v>
      </c>
      <c r="C514" s="21">
        <v>41318</v>
      </c>
      <c r="D514" t="s">
        <v>1096</v>
      </c>
      <c r="E514" s="22" t="s">
        <v>584</v>
      </c>
      <c r="F514" s="22">
        <v>33</v>
      </c>
      <c r="G514" s="22">
        <v>57</v>
      </c>
      <c r="H514" s="22">
        <v>90</v>
      </c>
    </row>
    <row r="515" spans="1:8">
      <c r="A515" s="1">
        <v>512</v>
      </c>
      <c r="B515" s="1" t="s">
        <v>577</v>
      </c>
      <c r="C515" s="21">
        <v>41352</v>
      </c>
      <c r="D515" t="s">
        <v>1097</v>
      </c>
      <c r="E515" s="22" t="s">
        <v>584</v>
      </c>
      <c r="F515" s="22">
        <v>14</v>
      </c>
      <c r="G515" s="22">
        <v>27</v>
      </c>
      <c r="H515" s="22">
        <v>41</v>
      </c>
    </row>
    <row r="516" spans="1:8">
      <c r="A516" s="1">
        <v>513</v>
      </c>
      <c r="B516" s="1" t="s">
        <v>577</v>
      </c>
      <c r="C516" s="21">
        <v>41366</v>
      </c>
      <c r="D516" t="s">
        <v>1098</v>
      </c>
      <c r="E516" s="22" t="s">
        <v>584</v>
      </c>
      <c r="F516" s="22">
        <v>39</v>
      </c>
      <c r="G516" s="22">
        <v>17</v>
      </c>
      <c r="H516" s="22">
        <v>56</v>
      </c>
    </row>
    <row r="517" spans="1:8">
      <c r="A517" s="1">
        <v>514</v>
      </c>
      <c r="B517" s="1" t="s">
        <v>574</v>
      </c>
      <c r="C517" s="21">
        <v>41350</v>
      </c>
      <c r="D517" t="s">
        <v>1099</v>
      </c>
      <c r="E517" s="22" t="s">
        <v>584</v>
      </c>
      <c r="F517" s="22">
        <v>233</v>
      </c>
      <c r="G517" s="22">
        <v>105</v>
      </c>
      <c r="H517" s="22">
        <v>338</v>
      </c>
    </row>
    <row r="518" spans="1:8">
      <c r="A518" s="1">
        <v>515</v>
      </c>
      <c r="B518" s="1" t="s">
        <v>577</v>
      </c>
      <c r="C518" s="21">
        <v>41342</v>
      </c>
      <c r="D518" t="s">
        <v>1100</v>
      </c>
      <c r="E518" s="22" t="s">
        <v>584</v>
      </c>
      <c r="F518" s="22">
        <v>5</v>
      </c>
      <c r="G518" s="22">
        <v>34</v>
      </c>
      <c r="H518" s="22">
        <v>39</v>
      </c>
    </row>
    <row r="519" spans="1:8">
      <c r="A519" s="1">
        <v>516</v>
      </c>
      <c r="B519" s="1" t="s">
        <v>577</v>
      </c>
      <c r="C519" s="21">
        <v>41393</v>
      </c>
      <c r="D519" t="s">
        <v>1101</v>
      </c>
      <c r="E519" s="22" t="s">
        <v>584</v>
      </c>
      <c r="F519" s="22">
        <v>10</v>
      </c>
      <c r="G519" s="22">
        <v>30</v>
      </c>
      <c r="H519" s="22">
        <v>40</v>
      </c>
    </row>
    <row r="520" spans="1:8">
      <c r="A520" s="1">
        <v>517</v>
      </c>
      <c r="B520" s="1" t="s">
        <v>574</v>
      </c>
      <c r="C520" s="21">
        <v>41377</v>
      </c>
      <c r="D520" t="s">
        <v>1102</v>
      </c>
      <c r="E520" s="22" t="s">
        <v>604</v>
      </c>
      <c r="F520" s="22">
        <v>567</v>
      </c>
      <c r="G520" s="22">
        <v>142</v>
      </c>
      <c r="H520" s="22">
        <v>709</v>
      </c>
    </row>
    <row r="521" spans="1:8">
      <c r="A521" s="1">
        <v>518</v>
      </c>
      <c r="B521" s="1" t="s">
        <v>639</v>
      </c>
      <c r="C521" s="21">
        <v>41425</v>
      </c>
      <c r="D521" t="s">
        <v>1103</v>
      </c>
      <c r="E521" s="22" t="s">
        <v>584</v>
      </c>
      <c r="F521" s="22">
        <v>28</v>
      </c>
      <c r="G521" s="22">
        <v>19</v>
      </c>
      <c r="H521" s="22">
        <v>47</v>
      </c>
    </row>
    <row r="522" spans="1:8">
      <c r="A522" s="1">
        <v>519</v>
      </c>
      <c r="B522" s="1" t="s">
        <v>639</v>
      </c>
      <c r="C522" s="21">
        <v>41377</v>
      </c>
      <c r="D522" t="s">
        <v>1104</v>
      </c>
      <c r="E522" s="22" t="s">
        <v>604</v>
      </c>
      <c r="F522" s="22">
        <v>931</v>
      </c>
      <c r="G522" s="22">
        <v>0</v>
      </c>
      <c r="H522" s="22">
        <v>931</v>
      </c>
    </row>
    <row r="523" spans="1:8">
      <c r="A523" s="1">
        <v>520</v>
      </c>
      <c r="B523" s="1" t="s">
        <v>639</v>
      </c>
      <c r="C523" s="21">
        <v>41423</v>
      </c>
      <c r="D523" t="s">
        <v>1105</v>
      </c>
      <c r="E523" s="22" t="s">
        <v>693</v>
      </c>
      <c r="F523" s="22">
        <v>7</v>
      </c>
      <c r="G523" s="22">
        <v>199</v>
      </c>
      <c r="H523" s="22">
        <v>206</v>
      </c>
    </row>
    <row r="524" spans="1:8">
      <c r="A524" s="1">
        <v>521</v>
      </c>
      <c r="B524" s="1" t="s">
        <v>574</v>
      </c>
      <c r="C524" s="21">
        <v>41314</v>
      </c>
      <c r="D524" t="s">
        <v>1106</v>
      </c>
      <c r="E524" s="22" t="s">
        <v>576</v>
      </c>
      <c r="F524" s="22">
        <v>50</v>
      </c>
      <c r="G524" s="22">
        <v>0</v>
      </c>
      <c r="H524" s="22">
        <v>50</v>
      </c>
    </row>
    <row r="525" spans="1:8">
      <c r="A525" s="1">
        <v>522</v>
      </c>
      <c r="B525" s="1" t="s">
        <v>577</v>
      </c>
      <c r="C525" s="21">
        <v>41526</v>
      </c>
      <c r="D525" t="s">
        <v>1107</v>
      </c>
      <c r="E525" s="22" t="s">
        <v>604</v>
      </c>
      <c r="F525" s="22">
        <v>38</v>
      </c>
      <c r="G525" s="22">
        <v>4</v>
      </c>
      <c r="H525" s="22">
        <v>42</v>
      </c>
    </row>
    <row r="526" spans="1:8">
      <c r="A526" s="1">
        <v>523</v>
      </c>
      <c r="B526" s="1" t="s">
        <v>574</v>
      </c>
      <c r="C526" s="21">
        <v>41488</v>
      </c>
      <c r="D526" t="s">
        <v>1108</v>
      </c>
      <c r="E526" s="22" t="s">
        <v>584</v>
      </c>
      <c r="F526" s="22">
        <v>167</v>
      </c>
      <c r="G526" s="22">
        <v>350</v>
      </c>
      <c r="H526" s="22">
        <v>517</v>
      </c>
    </row>
    <row r="527" spans="1:8">
      <c r="A527" s="1">
        <v>524</v>
      </c>
      <c r="B527" s="1" t="s">
        <v>577</v>
      </c>
      <c r="C527" s="21">
        <v>40866</v>
      </c>
      <c r="D527" t="s">
        <v>1109</v>
      </c>
      <c r="E527" s="22" t="s">
        <v>693</v>
      </c>
      <c r="F527" s="22">
        <v>162</v>
      </c>
      <c r="G527" s="22">
        <v>229</v>
      </c>
      <c r="H527" s="22">
        <v>391</v>
      </c>
    </row>
    <row r="528" spans="1:8">
      <c r="A528" s="1">
        <v>525</v>
      </c>
      <c r="B528" s="1" t="s">
        <v>577</v>
      </c>
      <c r="C528" s="21">
        <v>41539</v>
      </c>
      <c r="D528" t="s">
        <v>1110</v>
      </c>
      <c r="E528" s="22" t="s">
        <v>576</v>
      </c>
      <c r="F528" s="22">
        <v>97</v>
      </c>
      <c r="G528" s="22">
        <v>5</v>
      </c>
      <c r="H528" s="22">
        <v>102</v>
      </c>
    </row>
    <row r="529" spans="1:8">
      <c r="A529" s="1">
        <v>526</v>
      </c>
      <c r="B529" s="1" t="s">
        <v>577</v>
      </c>
      <c r="C529" s="21">
        <v>41573</v>
      </c>
      <c r="D529" t="s">
        <v>1111</v>
      </c>
      <c r="E529" s="22" t="s">
        <v>693</v>
      </c>
      <c r="F529" s="22">
        <v>34</v>
      </c>
      <c r="G529" s="22">
        <v>6</v>
      </c>
      <c r="H529" s="22">
        <v>40</v>
      </c>
    </row>
    <row r="530" spans="1:8">
      <c r="A530" s="1">
        <v>527</v>
      </c>
      <c r="B530" s="1" t="s">
        <v>574</v>
      </c>
      <c r="C530" s="21">
        <v>41594</v>
      </c>
      <c r="D530" t="s">
        <v>1112</v>
      </c>
      <c r="E530" s="22" t="s">
        <v>693</v>
      </c>
      <c r="F530" s="22">
        <v>14</v>
      </c>
      <c r="G530" s="22">
        <v>57</v>
      </c>
      <c r="H530" s="22">
        <v>71</v>
      </c>
    </row>
    <row r="531" spans="1:8">
      <c r="A531" s="1">
        <v>528</v>
      </c>
      <c r="B531" s="1" t="s">
        <v>577</v>
      </c>
      <c r="C531" s="21">
        <v>41588</v>
      </c>
      <c r="D531" t="s">
        <v>1113</v>
      </c>
      <c r="E531" s="22" t="s">
        <v>584</v>
      </c>
      <c r="F531" s="22">
        <v>18</v>
      </c>
      <c r="G531" s="22">
        <v>21</v>
      </c>
      <c r="H531" s="22">
        <v>39</v>
      </c>
    </row>
    <row r="532" spans="1:8">
      <c r="A532" s="1">
        <v>529</v>
      </c>
      <c r="B532" s="1" t="s">
        <v>577</v>
      </c>
      <c r="C532" s="21">
        <v>41645</v>
      </c>
      <c r="D532" t="s">
        <v>1114</v>
      </c>
      <c r="E532" s="22" t="s">
        <v>579</v>
      </c>
      <c r="F532" s="22">
        <v>106</v>
      </c>
      <c r="G532" s="22">
        <v>1</v>
      </c>
      <c r="H532" s="22">
        <v>107</v>
      </c>
    </row>
    <row r="533" spans="1:8">
      <c r="A533" s="1">
        <v>530</v>
      </c>
      <c r="B533" s="1" t="s">
        <v>574</v>
      </c>
      <c r="C533" s="21">
        <v>41516</v>
      </c>
      <c r="D533" t="s">
        <v>1115</v>
      </c>
      <c r="E533" s="22" t="s">
        <v>693</v>
      </c>
      <c r="F533" s="22">
        <v>48</v>
      </c>
      <c r="G533" s="22">
        <v>60</v>
      </c>
      <c r="H533" s="22">
        <v>108</v>
      </c>
    </row>
    <row r="534" spans="1:8">
      <c r="A534" s="1">
        <v>531</v>
      </c>
      <c r="B534" s="1" t="s">
        <v>577</v>
      </c>
      <c r="C534" s="21">
        <v>41656</v>
      </c>
      <c r="D534" t="s">
        <v>1116</v>
      </c>
      <c r="E534" s="22" t="s">
        <v>579</v>
      </c>
      <c r="F534" s="22">
        <v>24</v>
      </c>
      <c r="G534" s="22">
        <v>14</v>
      </c>
      <c r="H534" s="22">
        <v>38</v>
      </c>
    </row>
    <row r="535" spans="1:8">
      <c r="A535" s="1">
        <v>532</v>
      </c>
      <c r="B535" s="1" t="s">
        <v>639</v>
      </c>
      <c r="C535" s="21">
        <v>41711</v>
      </c>
      <c r="D535" t="s">
        <v>1117</v>
      </c>
      <c r="E535" s="22" t="s">
        <v>693</v>
      </c>
      <c r="F535" s="22">
        <v>24</v>
      </c>
      <c r="G535" s="22">
        <v>47</v>
      </c>
      <c r="H535" s="22">
        <v>71</v>
      </c>
    </row>
    <row r="536" spans="1:8">
      <c r="A536" s="1">
        <v>533</v>
      </c>
      <c r="B536" s="1" t="s">
        <v>574</v>
      </c>
      <c r="C536" s="21">
        <v>40117</v>
      </c>
      <c r="D536" t="s">
        <v>1118</v>
      </c>
      <c r="E536" s="22" t="s">
        <v>693</v>
      </c>
      <c r="F536" s="22">
        <v>187</v>
      </c>
      <c r="G536" s="22">
        <v>62</v>
      </c>
      <c r="H536" s="22">
        <v>249</v>
      </c>
    </row>
    <row r="537" spans="1:8">
      <c r="A537" s="1">
        <v>534</v>
      </c>
      <c r="B537" s="1" t="s">
        <v>574</v>
      </c>
      <c r="C537" s="21">
        <v>41756</v>
      </c>
      <c r="D537" t="s">
        <v>1119</v>
      </c>
      <c r="E537" s="22" t="s">
        <v>584</v>
      </c>
      <c r="F537" s="22">
        <v>161</v>
      </c>
      <c r="G537" s="22">
        <v>114</v>
      </c>
      <c r="H537" s="22">
        <v>275</v>
      </c>
    </row>
    <row r="538" spans="1:8">
      <c r="A538" s="1">
        <v>535</v>
      </c>
      <c r="B538" s="1" t="s">
        <v>577</v>
      </c>
      <c r="C538" s="21">
        <v>41809</v>
      </c>
      <c r="D538" t="s">
        <v>1120</v>
      </c>
      <c r="E538" s="22" t="s">
        <v>584</v>
      </c>
      <c r="F538" s="22">
        <v>0</v>
      </c>
      <c r="G538" s="22">
        <v>39</v>
      </c>
      <c r="H538" s="22">
        <v>39</v>
      </c>
    </row>
    <row r="539" spans="1:8">
      <c r="A539" s="1">
        <v>536</v>
      </c>
      <c r="B539" s="1" t="s">
        <v>639</v>
      </c>
      <c r="C539" s="21">
        <v>41735</v>
      </c>
      <c r="D539" t="s">
        <v>1121</v>
      </c>
      <c r="E539" s="22" t="s">
        <v>604</v>
      </c>
      <c r="F539" s="22">
        <v>109</v>
      </c>
      <c r="G539" s="22">
        <v>102</v>
      </c>
      <c r="H539" s="22">
        <v>211</v>
      </c>
    </row>
    <row r="540" spans="1:8">
      <c r="A540" s="1">
        <v>537</v>
      </c>
      <c r="B540" s="1" t="s">
        <v>577</v>
      </c>
      <c r="C540" s="21">
        <v>41845</v>
      </c>
      <c r="D540" t="s">
        <v>1122</v>
      </c>
      <c r="E540" s="22" t="s">
        <v>584</v>
      </c>
      <c r="F540" s="22">
        <v>16</v>
      </c>
      <c r="G540" s="22">
        <v>24</v>
      </c>
      <c r="H540" s="22">
        <v>40</v>
      </c>
    </row>
    <row r="541" spans="1:8">
      <c r="A541" s="1">
        <v>538</v>
      </c>
      <c r="B541" s="1" t="s">
        <v>577</v>
      </c>
      <c r="C541" s="21">
        <v>41831</v>
      </c>
      <c r="D541" t="s">
        <v>1123</v>
      </c>
      <c r="E541" s="22" t="s">
        <v>584</v>
      </c>
      <c r="F541" s="22">
        <v>13</v>
      </c>
      <c r="G541" s="22">
        <v>23</v>
      </c>
      <c r="H541" s="22">
        <v>36</v>
      </c>
    </row>
    <row r="542" spans="1:8">
      <c r="A542" s="1">
        <v>539</v>
      </c>
      <c r="B542" s="1" t="s">
        <v>574</v>
      </c>
      <c r="C542" s="21">
        <v>41833</v>
      </c>
      <c r="D542" t="s">
        <v>1124</v>
      </c>
      <c r="E542" s="22" t="s">
        <v>576</v>
      </c>
      <c r="F542" s="22">
        <v>0</v>
      </c>
      <c r="G542" s="22">
        <v>174</v>
      </c>
      <c r="H542" s="22">
        <v>174</v>
      </c>
    </row>
    <row r="543" spans="1:8">
      <c r="A543" s="1">
        <v>540</v>
      </c>
      <c r="B543" s="1" t="s">
        <v>639</v>
      </c>
      <c r="C543" s="21">
        <v>41932</v>
      </c>
      <c r="D543" t="s">
        <v>1125</v>
      </c>
      <c r="E543" s="22" t="s">
        <v>693</v>
      </c>
      <c r="F543" s="22">
        <v>275</v>
      </c>
      <c r="G543" s="22">
        <v>775</v>
      </c>
      <c r="H543" s="22">
        <v>1050</v>
      </c>
    </row>
    <row r="544" spans="1:8">
      <c r="A544" s="1">
        <v>541</v>
      </c>
      <c r="B544" s="1" t="s">
        <v>574</v>
      </c>
      <c r="C544" s="21">
        <v>41912</v>
      </c>
      <c r="D544" t="s">
        <v>1126</v>
      </c>
      <c r="E544" s="22" t="s">
        <v>604</v>
      </c>
      <c r="F544" s="22">
        <v>22</v>
      </c>
      <c r="G544" s="22">
        <v>46</v>
      </c>
      <c r="H544" s="22">
        <v>68</v>
      </c>
    </row>
    <row r="545" spans="1:8">
      <c r="A545" s="1">
        <v>542</v>
      </c>
      <c r="B545" s="1" t="s">
        <v>577</v>
      </c>
      <c r="C545" s="21">
        <v>41992</v>
      </c>
      <c r="D545" t="s">
        <v>1127</v>
      </c>
      <c r="E545" s="22" t="s">
        <v>584</v>
      </c>
      <c r="F545" s="22">
        <v>11</v>
      </c>
      <c r="G545" s="22">
        <v>33</v>
      </c>
      <c r="H545" s="22">
        <v>44</v>
      </c>
    </row>
    <row r="546" spans="1:8">
      <c r="A546" s="1">
        <v>543</v>
      </c>
      <c r="B546" s="1" t="s">
        <v>577</v>
      </c>
      <c r="C546" s="21">
        <v>41943</v>
      </c>
      <c r="D546" t="s">
        <v>1128</v>
      </c>
      <c r="E546" s="22" t="s">
        <v>584</v>
      </c>
      <c r="F546" s="22">
        <v>24</v>
      </c>
      <c r="G546" s="22">
        <v>26</v>
      </c>
      <c r="H546" s="22">
        <v>50</v>
      </c>
    </row>
    <row r="547" spans="1:8">
      <c r="A547" s="1">
        <v>544</v>
      </c>
      <c r="B547" s="1" t="s">
        <v>639</v>
      </c>
      <c r="C547" s="21">
        <v>42025</v>
      </c>
      <c r="D547" t="s">
        <v>1129</v>
      </c>
      <c r="E547" s="22" t="s">
        <v>604</v>
      </c>
      <c r="F547" s="22">
        <v>408</v>
      </c>
      <c r="G547" s="22">
        <v>23</v>
      </c>
      <c r="H547" s="22">
        <v>431</v>
      </c>
    </row>
    <row r="548" spans="1:8">
      <c r="A548" s="1">
        <v>545</v>
      </c>
      <c r="B548" s="1" t="s">
        <v>574</v>
      </c>
      <c r="C548" s="21">
        <v>42056</v>
      </c>
      <c r="D548" t="s">
        <v>1130</v>
      </c>
      <c r="E548" s="22" t="s">
        <v>584</v>
      </c>
      <c r="F548" s="22">
        <v>30</v>
      </c>
      <c r="G548" s="22">
        <v>18</v>
      </c>
      <c r="H548" s="22">
        <v>48</v>
      </c>
    </row>
    <row r="549" spans="1:8">
      <c r="A549" s="1">
        <v>546</v>
      </c>
      <c r="B549" s="1" t="s">
        <v>577</v>
      </c>
      <c r="C549" s="21">
        <v>42115</v>
      </c>
      <c r="D549" t="s">
        <v>1131</v>
      </c>
      <c r="E549" s="22" t="s">
        <v>584</v>
      </c>
      <c r="F549" s="22">
        <v>22</v>
      </c>
      <c r="G549" s="22">
        <v>17</v>
      </c>
      <c r="H549" s="22">
        <v>39</v>
      </c>
    </row>
    <row r="550" spans="1:8">
      <c r="A550" s="1">
        <v>547</v>
      </c>
      <c r="B550" s="1" t="s">
        <v>577</v>
      </c>
      <c r="C550" s="21">
        <v>42123</v>
      </c>
      <c r="D550" t="s">
        <v>1132</v>
      </c>
      <c r="E550" s="22" t="s">
        <v>579</v>
      </c>
      <c r="F550" s="22">
        <v>40</v>
      </c>
      <c r="G550" s="22">
        <v>0</v>
      </c>
      <c r="H550" s="22">
        <v>40</v>
      </c>
    </row>
    <row r="551" spans="1:8">
      <c r="A551" s="1">
        <v>548</v>
      </c>
      <c r="B551" s="1" t="s">
        <v>577</v>
      </c>
      <c r="C551" s="21">
        <v>42138</v>
      </c>
      <c r="D551" t="s">
        <v>1133</v>
      </c>
      <c r="E551" s="22" t="s">
        <v>584</v>
      </c>
      <c r="F551" s="22">
        <v>17</v>
      </c>
      <c r="G551" s="22">
        <v>19</v>
      </c>
      <c r="H551" s="22">
        <v>36</v>
      </c>
    </row>
    <row r="552" spans="1:8">
      <c r="A552" s="1">
        <v>549</v>
      </c>
      <c r="B552" s="1" t="s">
        <v>639</v>
      </c>
      <c r="C552" s="21">
        <v>42140</v>
      </c>
      <c r="D552" t="s">
        <v>1134</v>
      </c>
      <c r="E552" s="22" t="s">
        <v>584</v>
      </c>
      <c r="F552" s="22">
        <v>67</v>
      </c>
      <c r="G552" s="22">
        <v>68</v>
      </c>
      <c r="H552" s="22">
        <v>135</v>
      </c>
    </row>
    <row r="553" spans="1:8">
      <c r="A553" s="1">
        <v>550</v>
      </c>
      <c r="B553" s="1" t="s">
        <v>639</v>
      </c>
      <c r="C553" s="21">
        <v>42140</v>
      </c>
      <c r="D553" t="s">
        <v>1135</v>
      </c>
      <c r="E553" s="22" t="s">
        <v>604</v>
      </c>
      <c r="F553" s="22">
        <v>26</v>
      </c>
      <c r="G553" s="22">
        <v>141</v>
      </c>
      <c r="H553" s="22">
        <v>167</v>
      </c>
    </row>
    <row r="554" spans="1:8">
      <c r="A554" s="1">
        <v>551</v>
      </c>
      <c r="B554" s="1" t="s">
        <v>639</v>
      </c>
      <c r="C554" s="21">
        <v>42149</v>
      </c>
      <c r="D554" t="s">
        <v>1136</v>
      </c>
      <c r="E554" s="22" t="s">
        <v>584</v>
      </c>
      <c r="F554" s="22">
        <v>47</v>
      </c>
      <c r="G554" s="22">
        <v>6</v>
      </c>
      <c r="H554" s="22">
        <v>53</v>
      </c>
    </row>
    <row r="555" spans="1:8">
      <c r="A555" s="1">
        <v>552</v>
      </c>
      <c r="B555" s="1" t="s">
        <v>639</v>
      </c>
      <c r="C555" s="21">
        <v>42147</v>
      </c>
      <c r="D555" t="s">
        <v>1137</v>
      </c>
      <c r="E555" s="22" t="s">
        <v>584</v>
      </c>
      <c r="F555" s="22">
        <v>36</v>
      </c>
      <c r="G555" s="22">
        <v>55</v>
      </c>
      <c r="H555" s="22">
        <v>91</v>
      </c>
    </row>
    <row r="556" spans="1:8">
      <c r="A556" s="1">
        <v>553</v>
      </c>
      <c r="B556" s="1" t="s">
        <v>577</v>
      </c>
      <c r="C556" s="21">
        <v>42891</v>
      </c>
      <c r="D556" t="s">
        <v>1138</v>
      </c>
      <c r="E556" s="22" t="s">
        <v>584</v>
      </c>
      <c r="F556" s="22">
        <v>11</v>
      </c>
      <c r="G556" s="22">
        <v>39</v>
      </c>
      <c r="H556" s="22">
        <v>50</v>
      </c>
    </row>
    <row r="557" spans="1:8">
      <c r="A557" s="1">
        <v>554</v>
      </c>
      <c r="B557" s="1" t="s">
        <v>577</v>
      </c>
      <c r="C557" s="21">
        <v>42182</v>
      </c>
      <c r="D557" t="s">
        <v>1139</v>
      </c>
      <c r="E557" s="22" t="s">
        <v>584</v>
      </c>
      <c r="F557" s="22">
        <v>17</v>
      </c>
      <c r="G557" s="22">
        <v>46</v>
      </c>
      <c r="H557" s="22">
        <v>63</v>
      </c>
    </row>
    <row r="558" spans="1:8">
      <c r="A558" s="1">
        <v>555</v>
      </c>
      <c r="B558" s="1" t="s">
        <v>577</v>
      </c>
      <c r="C558" s="21">
        <v>42242</v>
      </c>
      <c r="D558" t="s">
        <v>1140</v>
      </c>
      <c r="E558" s="22" t="s">
        <v>584</v>
      </c>
      <c r="F558" s="22">
        <v>18</v>
      </c>
      <c r="G558" s="22">
        <v>17</v>
      </c>
      <c r="H558" s="22">
        <v>35</v>
      </c>
    </row>
    <row r="559" spans="1:8">
      <c r="A559" s="1">
        <v>556</v>
      </c>
      <c r="B559" s="1" t="s">
        <v>574</v>
      </c>
      <c r="C559" s="21">
        <v>42232</v>
      </c>
      <c r="D559" t="s">
        <v>1141</v>
      </c>
      <c r="E559" s="22" t="s">
        <v>693</v>
      </c>
      <c r="F559" s="22">
        <v>92</v>
      </c>
      <c r="G559" s="22">
        <v>123</v>
      </c>
      <c r="H559" s="22">
        <v>215</v>
      </c>
    </row>
    <row r="560" spans="1:8">
      <c r="A560" s="1">
        <v>557</v>
      </c>
      <c r="B560" s="1" t="s">
        <v>577</v>
      </c>
      <c r="C560" s="21">
        <v>42276</v>
      </c>
      <c r="D560" t="s">
        <v>1142</v>
      </c>
      <c r="E560" s="22" t="s">
        <v>584</v>
      </c>
      <c r="F560" s="22">
        <v>17</v>
      </c>
      <c r="G560" s="22">
        <v>113</v>
      </c>
      <c r="H560" s="22">
        <v>130</v>
      </c>
    </row>
    <row r="561" spans="1:8">
      <c r="A561" s="1">
        <v>558</v>
      </c>
      <c r="B561" s="1" t="s">
        <v>577</v>
      </c>
      <c r="C561" s="21">
        <v>42216</v>
      </c>
      <c r="D561" t="s">
        <v>1143</v>
      </c>
      <c r="E561" s="22" t="s">
        <v>584</v>
      </c>
      <c r="F561" s="22">
        <v>0</v>
      </c>
      <c r="G561" s="22">
        <v>48</v>
      </c>
      <c r="H561" s="22">
        <v>48</v>
      </c>
    </row>
    <row r="562" spans="1:8">
      <c r="A562" s="1">
        <v>559</v>
      </c>
      <c r="B562" s="1" t="s">
        <v>577</v>
      </c>
      <c r="C562" s="21">
        <v>42277</v>
      </c>
      <c r="D562" t="s">
        <v>1144</v>
      </c>
      <c r="E562" s="22" t="s">
        <v>584</v>
      </c>
      <c r="F562" s="22">
        <v>0</v>
      </c>
      <c r="G562" s="22">
        <v>46</v>
      </c>
      <c r="H562" s="22">
        <v>46</v>
      </c>
    </row>
    <row r="563" spans="1:8">
      <c r="A563" s="1">
        <v>560</v>
      </c>
      <c r="B563" s="1" t="s">
        <v>574</v>
      </c>
      <c r="C563" s="21">
        <v>42231</v>
      </c>
      <c r="D563" t="s">
        <v>1145</v>
      </c>
      <c r="E563" s="22" t="s">
        <v>693</v>
      </c>
      <c r="F563" s="22">
        <v>40</v>
      </c>
      <c r="G563" s="22">
        <v>24</v>
      </c>
      <c r="H563" s="22">
        <v>64</v>
      </c>
    </row>
    <row r="564" spans="1:8">
      <c r="A564" s="1">
        <v>561</v>
      </c>
      <c r="B564" s="1" t="s">
        <v>574</v>
      </c>
      <c r="C564" s="21">
        <v>42252</v>
      </c>
      <c r="D564" t="s">
        <v>1146</v>
      </c>
      <c r="E564" s="22" t="s">
        <v>604</v>
      </c>
      <c r="F564" s="22">
        <v>36</v>
      </c>
      <c r="G564" s="22">
        <v>66</v>
      </c>
      <c r="H564" s="22">
        <v>102</v>
      </c>
    </row>
    <row r="565" spans="1:8">
      <c r="A565" s="1">
        <v>562</v>
      </c>
      <c r="B565" s="1" t="s">
        <v>577</v>
      </c>
      <c r="C565" s="21">
        <v>42238</v>
      </c>
      <c r="D565" t="s">
        <v>1147</v>
      </c>
      <c r="E565" s="22" t="s">
        <v>584</v>
      </c>
      <c r="F565" s="22">
        <v>19</v>
      </c>
      <c r="G565" s="22">
        <v>30</v>
      </c>
      <c r="H565" s="22">
        <v>49</v>
      </c>
    </row>
    <row r="566" spans="1:8">
      <c r="A566" s="1">
        <v>563</v>
      </c>
      <c r="B566" s="1" t="s">
        <v>577</v>
      </c>
      <c r="C566" s="21">
        <v>42298</v>
      </c>
      <c r="D566" t="s">
        <v>1148</v>
      </c>
      <c r="E566" s="22" t="s">
        <v>584</v>
      </c>
      <c r="F566" s="22">
        <v>0</v>
      </c>
      <c r="G566" s="22">
        <v>38</v>
      </c>
      <c r="H566" s="22">
        <v>38</v>
      </c>
    </row>
    <row r="567" spans="1:8">
      <c r="A567" s="1">
        <v>564</v>
      </c>
      <c r="B567" s="1" t="s">
        <v>574</v>
      </c>
      <c r="C567" s="21">
        <v>42247</v>
      </c>
      <c r="D567" t="s">
        <v>1149</v>
      </c>
      <c r="E567" s="22" t="s">
        <v>576</v>
      </c>
      <c r="F567" s="22">
        <v>38</v>
      </c>
      <c r="G567" s="22">
        <v>4</v>
      </c>
      <c r="H567" s="22">
        <v>42</v>
      </c>
    </row>
    <row r="568" spans="1:8">
      <c r="A568" s="1">
        <v>565</v>
      </c>
      <c r="B568" s="1" t="s">
        <v>574</v>
      </c>
      <c r="C568" s="21">
        <v>42260</v>
      </c>
      <c r="D568" t="s">
        <v>1150</v>
      </c>
      <c r="E568" s="22" t="s">
        <v>584</v>
      </c>
      <c r="F568" s="22">
        <v>0</v>
      </c>
      <c r="G568" s="22">
        <v>44</v>
      </c>
      <c r="H568" s="22">
        <v>44</v>
      </c>
    </row>
    <row r="569" spans="1:8">
      <c r="A569" s="1">
        <v>566</v>
      </c>
      <c r="B569" s="1" t="s">
        <v>639</v>
      </c>
      <c r="C569" s="21">
        <v>42313</v>
      </c>
      <c r="D569" t="s">
        <v>1151</v>
      </c>
      <c r="E569" s="22" t="s">
        <v>584</v>
      </c>
      <c r="F569" s="22">
        <v>18</v>
      </c>
      <c r="G569" s="22">
        <v>27</v>
      </c>
      <c r="H569" s="22">
        <v>45</v>
      </c>
    </row>
    <row r="570" spans="1:8">
      <c r="A570" s="1">
        <v>567</v>
      </c>
      <c r="B570" s="1" t="s">
        <v>574</v>
      </c>
      <c r="C570" s="21">
        <v>42250</v>
      </c>
      <c r="D570" t="s">
        <v>1152</v>
      </c>
      <c r="E570" s="22" t="s">
        <v>693</v>
      </c>
      <c r="F570" s="22">
        <v>79</v>
      </c>
      <c r="G570" s="22">
        <v>42</v>
      </c>
      <c r="H570" s="22">
        <v>121</v>
      </c>
    </row>
    <row r="571" spans="1:8">
      <c r="A571" s="1">
        <v>568</v>
      </c>
      <c r="B571" s="1" t="s">
        <v>574</v>
      </c>
      <c r="C571" s="21">
        <v>42269</v>
      </c>
      <c r="D571" t="s">
        <v>1153</v>
      </c>
      <c r="E571" s="22" t="s">
        <v>693</v>
      </c>
      <c r="F571" s="22">
        <v>234</v>
      </c>
      <c r="G571" s="22">
        <v>148</v>
      </c>
      <c r="H571" s="22">
        <v>382</v>
      </c>
    </row>
    <row r="572" spans="1:8">
      <c r="A572" s="1">
        <v>569</v>
      </c>
      <c r="B572" s="1" t="s">
        <v>577</v>
      </c>
      <c r="C572" s="21">
        <v>42341</v>
      </c>
      <c r="D572" t="s">
        <v>1154</v>
      </c>
      <c r="E572" s="22" t="s">
        <v>579</v>
      </c>
      <c r="F572" s="22">
        <v>19</v>
      </c>
      <c r="G572" s="22">
        <v>15</v>
      </c>
      <c r="H572" s="22">
        <v>34</v>
      </c>
    </row>
    <row r="573" spans="1:8">
      <c r="A573" s="1">
        <v>570</v>
      </c>
      <c r="B573" s="1" t="s">
        <v>574</v>
      </c>
      <c r="C573" s="21">
        <v>42302</v>
      </c>
      <c r="D573" t="s">
        <v>1155</v>
      </c>
      <c r="E573" s="22" t="s">
        <v>604</v>
      </c>
      <c r="F573" s="22">
        <v>90</v>
      </c>
      <c r="G573" s="22">
        <v>0</v>
      </c>
      <c r="H573" s="22">
        <v>90</v>
      </c>
    </row>
    <row r="574" spans="1:8">
      <c r="A574" s="1">
        <v>571</v>
      </c>
      <c r="B574" s="1" t="s">
        <v>574</v>
      </c>
      <c r="C574" s="21">
        <v>42301</v>
      </c>
      <c r="D574" t="s">
        <v>1156</v>
      </c>
      <c r="E574" s="22" t="s">
        <v>584</v>
      </c>
      <c r="F574" s="22">
        <v>72</v>
      </c>
      <c r="G574" s="22">
        <v>92</v>
      </c>
      <c r="H574" s="22">
        <v>164</v>
      </c>
    </row>
    <row r="575" spans="1:8">
      <c r="A575" s="1">
        <v>572</v>
      </c>
      <c r="B575" s="1" t="s">
        <v>577</v>
      </c>
      <c r="C575" s="21">
        <v>42279</v>
      </c>
      <c r="D575" t="s">
        <v>1157</v>
      </c>
      <c r="E575" s="22" t="s">
        <v>584</v>
      </c>
      <c r="F575" s="22">
        <v>0</v>
      </c>
      <c r="G575" s="22">
        <v>47</v>
      </c>
      <c r="H575" s="22">
        <v>47</v>
      </c>
    </row>
    <row r="576" spans="1:8">
      <c r="A576" s="1">
        <v>573</v>
      </c>
      <c r="B576" s="1" t="s">
        <v>639</v>
      </c>
      <c r="C576" s="21">
        <v>42684</v>
      </c>
      <c r="D576" t="s">
        <v>1158</v>
      </c>
      <c r="E576" s="22" t="s">
        <v>584</v>
      </c>
      <c r="F576" s="22">
        <v>0</v>
      </c>
      <c r="G576" s="22">
        <v>77</v>
      </c>
      <c r="H576" s="22">
        <v>77</v>
      </c>
    </row>
    <row r="577" spans="1:8">
      <c r="A577" s="1">
        <v>574</v>
      </c>
      <c r="B577" s="1" t="s">
        <v>577</v>
      </c>
      <c r="C577" s="21">
        <v>42329</v>
      </c>
      <c r="D577" t="s">
        <v>1159</v>
      </c>
      <c r="E577" s="22" t="s">
        <v>584</v>
      </c>
      <c r="F577" s="22">
        <v>33</v>
      </c>
      <c r="G577" s="22">
        <v>16</v>
      </c>
      <c r="H577" s="22">
        <v>49</v>
      </c>
    </row>
    <row r="578" spans="1:8">
      <c r="A578" s="1">
        <v>575</v>
      </c>
      <c r="B578" s="1" t="s">
        <v>577</v>
      </c>
      <c r="C578" s="21">
        <v>42342</v>
      </c>
      <c r="D578" t="s">
        <v>1160</v>
      </c>
      <c r="E578" s="22" t="s">
        <v>584</v>
      </c>
      <c r="F578" s="22">
        <v>25</v>
      </c>
      <c r="G578" s="22">
        <v>23</v>
      </c>
      <c r="H578" s="22">
        <v>48</v>
      </c>
    </row>
    <row r="579" spans="1:8">
      <c r="A579" s="1">
        <v>576</v>
      </c>
      <c r="B579" s="1" t="s">
        <v>639</v>
      </c>
      <c r="C579" s="21">
        <v>42373</v>
      </c>
      <c r="D579" t="s">
        <v>1161</v>
      </c>
      <c r="E579" s="22" t="s">
        <v>604</v>
      </c>
      <c r="F579" s="22">
        <v>33</v>
      </c>
      <c r="G579" s="22">
        <v>9</v>
      </c>
      <c r="H579" s="22">
        <v>42</v>
      </c>
    </row>
    <row r="580" spans="1:8">
      <c r="A580" s="1">
        <v>577</v>
      </c>
      <c r="B580" s="1" t="s">
        <v>574</v>
      </c>
      <c r="C580" s="21">
        <v>42393</v>
      </c>
      <c r="D580" t="s">
        <v>1162</v>
      </c>
      <c r="E580" s="22" t="s">
        <v>584</v>
      </c>
      <c r="F580" s="22">
        <v>175</v>
      </c>
      <c r="G580" s="22">
        <v>10</v>
      </c>
      <c r="H580" s="22">
        <v>185</v>
      </c>
    </row>
    <row r="581" spans="1:8">
      <c r="A581" s="1">
        <v>578</v>
      </c>
      <c r="B581" s="1" t="s">
        <v>574</v>
      </c>
      <c r="C581" s="21">
        <v>42407</v>
      </c>
      <c r="D581" t="s">
        <v>1163</v>
      </c>
      <c r="E581" s="22" t="s">
        <v>579</v>
      </c>
      <c r="F581" s="22">
        <v>432</v>
      </c>
      <c r="G581" s="22">
        <v>14</v>
      </c>
      <c r="H581" s="22">
        <v>446</v>
      </c>
    </row>
    <row r="582" spans="1:8">
      <c r="A582" s="1">
        <v>579</v>
      </c>
      <c r="B582" s="1" t="s">
        <v>574</v>
      </c>
      <c r="C582" s="21">
        <v>42414</v>
      </c>
      <c r="D582" t="s">
        <v>1164</v>
      </c>
      <c r="E582" s="22" t="s">
        <v>576</v>
      </c>
      <c r="F582" s="22">
        <v>314</v>
      </c>
      <c r="G582" s="22">
        <v>23</v>
      </c>
      <c r="H582" s="22">
        <v>337</v>
      </c>
    </row>
    <row r="583" spans="1:8">
      <c r="A583" s="1">
        <v>580</v>
      </c>
      <c r="B583" s="1" t="s">
        <v>577</v>
      </c>
      <c r="C583" s="21">
        <v>42428</v>
      </c>
      <c r="D583" t="s">
        <v>1165</v>
      </c>
      <c r="E583" s="22" t="s">
        <v>584</v>
      </c>
      <c r="F583" s="22">
        <v>0</v>
      </c>
      <c r="G583" s="22">
        <v>55</v>
      </c>
      <c r="H583" s="22">
        <v>55</v>
      </c>
    </row>
    <row r="584" spans="1:8">
      <c r="A584" s="1">
        <v>581</v>
      </c>
      <c r="B584" s="1" t="s">
        <v>639</v>
      </c>
      <c r="C584" s="21">
        <v>42440</v>
      </c>
      <c r="D584" t="s">
        <v>1166</v>
      </c>
      <c r="E584" s="22" t="s">
        <v>576</v>
      </c>
      <c r="F584" s="22">
        <v>0</v>
      </c>
      <c r="G584" s="22">
        <v>72</v>
      </c>
      <c r="H584" s="22">
        <v>72</v>
      </c>
    </row>
    <row r="585" spans="1:8">
      <c r="A585" s="1">
        <v>582</v>
      </c>
      <c r="B585" s="1" t="s">
        <v>639</v>
      </c>
      <c r="C585" s="21">
        <v>42543</v>
      </c>
      <c r="D585" t="s">
        <v>1167</v>
      </c>
      <c r="E585" s="22" t="s">
        <v>604</v>
      </c>
      <c r="F585" s="22">
        <v>14</v>
      </c>
      <c r="G585" s="22">
        <v>33</v>
      </c>
      <c r="H585" s="22">
        <v>47</v>
      </c>
    </row>
    <row r="586" spans="1:8">
      <c r="A586" s="1">
        <v>583</v>
      </c>
      <c r="B586" s="1" t="s">
        <v>577</v>
      </c>
      <c r="C586" s="21">
        <v>42547</v>
      </c>
      <c r="D586" t="s">
        <v>1168</v>
      </c>
      <c r="E586" s="22" t="s">
        <v>584</v>
      </c>
      <c r="F586" s="22">
        <v>34</v>
      </c>
      <c r="G586" s="22">
        <v>5</v>
      </c>
      <c r="H586" s="22">
        <v>39</v>
      </c>
    </row>
    <row r="587" spans="1:8">
      <c r="A587" s="1">
        <v>584</v>
      </c>
      <c r="B587" s="1" t="s">
        <v>639</v>
      </c>
      <c r="C587" s="21">
        <v>42492</v>
      </c>
      <c r="D587" t="s">
        <v>1169</v>
      </c>
      <c r="E587" s="22" t="s">
        <v>604</v>
      </c>
      <c r="F587" s="22">
        <v>15</v>
      </c>
      <c r="G587" s="22">
        <v>31</v>
      </c>
      <c r="H587" s="22">
        <v>46</v>
      </c>
    </row>
    <row r="588" spans="1:8">
      <c r="A588" s="1">
        <v>585</v>
      </c>
      <c r="B588" s="1" t="s">
        <v>574</v>
      </c>
      <c r="C588" s="21">
        <v>42536</v>
      </c>
      <c r="D588" t="s">
        <v>1170</v>
      </c>
      <c r="E588" s="22" t="s">
        <v>576</v>
      </c>
      <c r="F588" s="22">
        <v>48</v>
      </c>
      <c r="G588" s="22">
        <v>4</v>
      </c>
      <c r="H588" s="22">
        <v>52</v>
      </c>
    </row>
    <row r="589" spans="1:8">
      <c r="A589" s="1">
        <v>586</v>
      </c>
      <c r="B589" s="1" t="s">
        <v>577</v>
      </c>
      <c r="C589" s="21">
        <v>42566</v>
      </c>
      <c r="D589" t="s">
        <v>1171</v>
      </c>
      <c r="E589" s="22" t="s">
        <v>584</v>
      </c>
      <c r="F589" s="22">
        <v>9</v>
      </c>
      <c r="G589" s="22">
        <v>29</v>
      </c>
      <c r="H589" s="22">
        <v>38</v>
      </c>
    </row>
    <row r="590" spans="1:8">
      <c r="A590" s="1">
        <v>587</v>
      </c>
      <c r="B590" s="1" t="s">
        <v>577</v>
      </c>
      <c r="C590" s="21">
        <v>42578</v>
      </c>
      <c r="D590" t="s">
        <v>1172</v>
      </c>
      <c r="E590" s="22" t="s">
        <v>693</v>
      </c>
      <c r="F590" s="22">
        <v>55</v>
      </c>
      <c r="G590" s="22">
        <v>36</v>
      </c>
      <c r="H590" s="22">
        <v>91</v>
      </c>
    </row>
    <row r="591" spans="1:8">
      <c r="A591" s="1">
        <v>588</v>
      </c>
      <c r="B591" s="1" t="s">
        <v>577</v>
      </c>
      <c r="C591" s="21">
        <v>42538</v>
      </c>
      <c r="D591" t="s">
        <v>1173</v>
      </c>
      <c r="E591" s="22" t="s">
        <v>584</v>
      </c>
      <c r="F591" s="22">
        <v>26</v>
      </c>
      <c r="G591" s="22">
        <v>11</v>
      </c>
      <c r="H591" s="22">
        <v>37</v>
      </c>
    </row>
    <row r="592" spans="1:8">
      <c r="A592" s="1">
        <v>589</v>
      </c>
      <c r="B592" s="1" t="s">
        <v>577</v>
      </c>
      <c r="C592" s="21">
        <v>42565</v>
      </c>
      <c r="D592" t="s">
        <v>1174</v>
      </c>
      <c r="E592" s="22" t="s">
        <v>584</v>
      </c>
      <c r="F592" s="22">
        <v>21</v>
      </c>
      <c r="G592" s="22">
        <v>15</v>
      </c>
      <c r="H592" s="22">
        <v>36</v>
      </c>
    </row>
    <row r="593" spans="1:8">
      <c r="A593" s="1">
        <v>590</v>
      </c>
      <c r="B593" s="1" t="s">
        <v>577</v>
      </c>
      <c r="C593" s="21">
        <v>42554</v>
      </c>
      <c r="D593" t="s">
        <v>1175</v>
      </c>
      <c r="E593" s="22" t="s">
        <v>584</v>
      </c>
      <c r="F593" s="22">
        <v>21</v>
      </c>
      <c r="G593" s="22">
        <v>16</v>
      </c>
      <c r="H593" s="22">
        <v>37</v>
      </c>
    </row>
    <row r="594" spans="1:8">
      <c r="A594" s="1">
        <v>591</v>
      </c>
      <c r="B594" s="1" t="s">
        <v>577</v>
      </c>
      <c r="C594" s="21">
        <v>42544</v>
      </c>
      <c r="D594" t="s">
        <v>1176</v>
      </c>
      <c r="E594" s="22" t="s">
        <v>584</v>
      </c>
      <c r="F594" s="22">
        <v>25</v>
      </c>
      <c r="G594" s="22">
        <v>17</v>
      </c>
      <c r="H594" s="22">
        <v>42</v>
      </c>
    </row>
    <row r="595" spans="1:8">
      <c r="A595" s="1">
        <v>592</v>
      </c>
      <c r="B595" s="1" t="s">
        <v>577</v>
      </c>
      <c r="C595" s="21">
        <v>42540</v>
      </c>
      <c r="D595" t="s">
        <v>1177</v>
      </c>
      <c r="E595" s="22" t="s">
        <v>584</v>
      </c>
      <c r="F595" s="22">
        <v>29</v>
      </c>
      <c r="G595" s="22">
        <v>7</v>
      </c>
      <c r="H595" s="22">
        <v>36</v>
      </c>
    </row>
    <row r="596" spans="1:8">
      <c r="A596" s="1">
        <v>593</v>
      </c>
      <c r="B596" s="1" t="s">
        <v>577</v>
      </c>
      <c r="C596" s="21">
        <v>42541</v>
      </c>
      <c r="D596" t="s">
        <v>1178</v>
      </c>
      <c r="E596" s="22" t="s">
        <v>584</v>
      </c>
      <c r="F596" s="22">
        <v>28</v>
      </c>
      <c r="G596" s="22">
        <v>7</v>
      </c>
      <c r="H596" s="22">
        <v>35</v>
      </c>
    </row>
    <row r="597" spans="1:8">
      <c r="A597" s="1">
        <v>594</v>
      </c>
      <c r="B597" s="1" t="s">
        <v>577</v>
      </c>
      <c r="C597" s="21">
        <v>42557</v>
      </c>
      <c r="D597" t="s">
        <v>1179</v>
      </c>
      <c r="E597" s="22" t="s">
        <v>584</v>
      </c>
      <c r="F597" s="22">
        <v>29</v>
      </c>
      <c r="G597" s="22">
        <v>6</v>
      </c>
      <c r="H597" s="22">
        <v>35</v>
      </c>
    </row>
    <row r="598" spans="1:8">
      <c r="A598" s="1">
        <v>595</v>
      </c>
      <c r="B598" s="1" t="s">
        <v>577</v>
      </c>
      <c r="C598" s="21">
        <v>42626</v>
      </c>
      <c r="D598" t="s">
        <v>1180</v>
      </c>
      <c r="E598" s="22" t="s">
        <v>584</v>
      </c>
      <c r="F598" s="22">
        <v>10</v>
      </c>
      <c r="G598" s="22">
        <v>25</v>
      </c>
      <c r="H598" s="22">
        <v>35</v>
      </c>
    </row>
    <row r="599" spans="1:8">
      <c r="A599" s="1">
        <v>596</v>
      </c>
      <c r="B599" s="1" t="s">
        <v>577</v>
      </c>
      <c r="C599" s="21">
        <v>42561</v>
      </c>
      <c r="D599" t="s">
        <v>1181</v>
      </c>
      <c r="E599" s="22" t="s">
        <v>584</v>
      </c>
      <c r="F599" s="22">
        <v>20</v>
      </c>
      <c r="G599" s="22">
        <v>15</v>
      </c>
      <c r="H599" s="22">
        <v>35</v>
      </c>
    </row>
    <row r="600" spans="1:8">
      <c r="A600" s="1">
        <v>597</v>
      </c>
      <c r="B600" s="1" t="s">
        <v>577</v>
      </c>
      <c r="C600" s="21">
        <v>42540</v>
      </c>
      <c r="D600" t="s">
        <v>1182</v>
      </c>
      <c r="E600" s="22" t="s">
        <v>584</v>
      </c>
      <c r="F600" s="22">
        <v>19</v>
      </c>
      <c r="G600" s="22">
        <v>16</v>
      </c>
      <c r="H600" s="22">
        <v>35</v>
      </c>
    </row>
    <row r="601" spans="1:8">
      <c r="A601" s="1">
        <v>598</v>
      </c>
      <c r="B601" s="1" t="s">
        <v>577</v>
      </c>
      <c r="C601" s="21">
        <v>42563</v>
      </c>
      <c r="D601" t="s">
        <v>1183</v>
      </c>
      <c r="E601" s="22" t="s">
        <v>584</v>
      </c>
      <c r="F601" s="22">
        <v>25</v>
      </c>
      <c r="G601" s="22">
        <v>4</v>
      </c>
      <c r="H601" s="22">
        <v>29</v>
      </c>
    </row>
    <row r="602" spans="1:8">
      <c r="A602" s="1">
        <v>599</v>
      </c>
      <c r="B602" s="1" t="s">
        <v>577</v>
      </c>
      <c r="C602" s="21">
        <v>42562</v>
      </c>
      <c r="D602" t="s">
        <v>1184</v>
      </c>
      <c r="E602" s="22" t="s">
        <v>584</v>
      </c>
      <c r="F602" s="22">
        <v>15</v>
      </c>
      <c r="G602" s="22">
        <v>20</v>
      </c>
      <c r="H602" s="22">
        <v>35</v>
      </c>
    </row>
    <row r="603" spans="1:8">
      <c r="A603" s="1">
        <v>600</v>
      </c>
      <c r="B603" s="1" t="s">
        <v>577</v>
      </c>
      <c r="C603" s="21">
        <v>42553</v>
      </c>
      <c r="D603" t="s">
        <v>1185</v>
      </c>
      <c r="E603" s="22" t="s">
        <v>584</v>
      </c>
      <c r="F603" s="22">
        <v>15</v>
      </c>
      <c r="G603" s="22">
        <v>22</v>
      </c>
      <c r="H603" s="22">
        <v>37</v>
      </c>
    </row>
    <row r="604" spans="1:8">
      <c r="A604" s="1">
        <v>601</v>
      </c>
      <c r="B604" s="1" t="s">
        <v>577</v>
      </c>
      <c r="C604" s="21">
        <v>42537</v>
      </c>
      <c r="D604" t="s">
        <v>1186</v>
      </c>
      <c r="E604" s="22" t="s">
        <v>584</v>
      </c>
      <c r="F604" s="22">
        <v>14</v>
      </c>
      <c r="G604" s="22">
        <v>21</v>
      </c>
      <c r="H604" s="22">
        <v>35</v>
      </c>
    </row>
    <row r="605" spans="1:8">
      <c r="A605" s="1">
        <v>602</v>
      </c>
      <c r="B605" s="1" t="s">
        <v>577</v>
      </c>
      <c r="C605" s="21">
        <v>42546</v>
      </c>
      <c r="D605" t="s">
        <v>1187</v>
      </c>
      <c r="E605" s="22" t="s">
        <v>584</v>
      </c>
      <c r="F605" s="22">
        <v>20</v>
      </c>
      <c r="G605" s="22">
        <v>17</v>
      </c>
      <c r="H605" s="22">
        <v>37</v>
      </c>
    </row>
    <row r="606" spans="1:8">
      <c r="A606" s="1">
        <v>603</v>
      </c>
      <c r="B606" s="1" t="s">
        <v>577</v>
      </c>
      <c r="C606" s="21">
        <v>42544</v>
      </c>
      <c r="D606" t="s">
        <v>1188</v>
      </c>
      <c r="E606" s="22" t="s">
        <v>584</v>
      </c>
      <c r="F606" s="22">
        <v>28</v>
      </c>
      <c r="G606" s="22">
        <v>7</v>
      </c>
      <c r="H606" s="22">
        <v>35</v>
      </c>
    </row>
    <row r="607" spans="1:8">
      <c r="A607" s="1">
        <v>604</v>
      </c>
      <c r="B607" s="1" t="s">
        <v>577</v>
      </c>
      <c r="C607" s="21">
        <v>42567</v>
      </c>
      <c r="D607" t="s">
        <v>1189</v>
      </c>
      <c r="E607" s="22" t="s">
        <v>584</v>
      </c>
      <c r="F607" s="22">
        <v>20</v>
      </c>
      <c r="G607" s="22">
        <v>15</v>
      </c>
      <c r="H607" s="22">
        <v>35</v>
      </c>
    </row>
    <row r="608" spans="1:8">
      <c r="A608" s="1">
        <v>605</v>
      </c>
      <c r="B608" s="1" t="s">
        <v>577</v>
      </c>
      <c r="C608" s="21">
        <v>42567</v>
      </c>
      <c r="D608" t="s">
        <v>1190</v>
      </c>
      <c r="E608" s="22" t="s">
        <v>584</v>
      </c>
      <c r="F608" s="22">
        <v>20</v>
      </c>
      <c r="G608" s="22">
        <v>15</v>
      </c>
      <c r="H608" s="22">
        <v>35</v>
      </c>
    </row>
    <row r="609" spans="1:8">
      <c r="A609" s="1">
        <v>606</v>
      </c>
      <c r="B609" s="1" t="s">
        <v>577</v>
      </c>
      <c r="C609" s="21">
        <v>42543</v>
      </c>
      <c r="D609" t="s">
        <v>1191</v>
      </c>
      <c r="E609" s="22" t="s">
        <v>584</v>
      </c>
      <c r="F609" s="22">
        <v>11</v>
      </c>
      <c r="G609" s="22">
        <v>24</v>
      </c>
      <c r="H609" s="22">
        <v>35</v>
      </c>
    </row>
    <row r="610" spans="1:8">
      <c r="A610" s="1">
        <v>607</v>
      </c>
      <c r="B610" s="1" t="s">
        <v>577</v>
      </c>
      <c r="C610" s="21">
        <v>42536</v>
      </c>
      <c r="D610" t="s">
        <v>1192</v>
      </c>
      <c r="E610" s="22" t="s">
        <v>584</v>
      </c>
      <c r="F610" s="22">
        <v>9</v>
      </c>
      <c r="G610" s="22">
        <v>30</v>
      </c>
      <c r="H610" s="22">
        <v>39</v>
      </c>
    </row>
    <row r="611" spans="1:8">
      <c r="A611" s="1">
        <v>608</v>
      </c>
      <c r="B611" s="1" t="s">
        <v>577</v>
      </c>
      <c r="C611" s="21">
        <v>42568</v>
      </c>
      <c r="D611" t="s">
        <v>1193</v>
      </c>
      <c r="E611" s="22" t="s">
        <v>584</v>
      </c>
      <c r="F611" s="22">
        <v>22</v>
      </c>
      <c r="G611" s="22">
        <v>14</v>
      </c>
      <c r="H611" s="22">
        <v>36</v>
      </c>
    </row>
    <row r="612" spans="1:8">
      <c r="A612" s="1">
        <v>609</v>
      </c>
      <c r="B612" s="1" t="s">
        <v>577</v>
      </c>
      <c r="C612" s="21">
        <v>42543</v>
      </c>
      <c r="D612" t="s">
        <v>1194</v>
      </c>
      <c r="E612" s="22" t="s">
        <v>584</v>
      </c>
      <c r="F612" s="22">
        <v>9</v>
      </c>
      <c r="G612" s="22">
        <v>30</v>
      </c>
      <c r="H612" s="22">
        <v>39</v>
      </c>
    </row>
    <row r="613" spans="1:8">
      <c r="A613" s="1">
        <v>610</v>
      </c>
      <c r="B613" s="1" t="s">
        <v>577</v>
      </c>
      <c r="C613" s="21">
        <v>42536</v>
      </c>
      <c r="D613" t="s">
        <v>1195</v>
      </c>
      <c r="E613" s="22" t="s">
        <v>584</v>
      </c>
      <c r="F613" s="22">
        <v>2</v>
      </c>
      <c r="G613" s="22">
        <v>33</v>
      </c>
      <c r="H613" s="22">
        <v>35</v>
      </c>
    </row>
    <row r="614" spans="1:8">
      <c r="A614" s="1">
        <v>611</v>
      </c>
      <c r="B614" s="1" t="s">
        <v>577</v>
      </c>
      <c r="C614" s="21">
        <v>42563</v>
      </c>
      <c r="D614" t="s">
        <v>1196</v>
      </c>
      <c r="E614" s="22" t="s">
        <v>584</v>
      </c>
      <c r="F614" s="22">
        <v>21</v>
      </c>
      <c r="G614" s="22">
        <v>14</v>
      </c>
      <c r="H614" s="22">
        <v>35</v>
      </c>
    </row>
    <row r="615" spans="1:8">
      <c r="A615" s="1">
        <v>612</v>
      </c>
      <c r="B615" s="1" t="s">
        <v>577</v>
      </c>
      <c r="C615" s="21">
        <v>42543</v>
      </c>
      <c r="D615" t="s">
        <v>1197</v>
      </c>
      <c r="E615" s="22" t="s">
        <v>584</v>
      </c>
      <c r="F615" s="22">
        <v>15</v>
      </c>
      <c r="G615" s="22">
        <v>20</v>
      </c>
      <c r="H615" s="22">
        <v>35</v>
      </c>
    </row>
    <row r="616" spans="1:8">
      <c r="A616" s="1">
        <v>613</v>
      </c>
      <c r="B616" s="1" t="s">
        <v>577</v>
      </c>
      <c r="C616" s="21">
        <v>42537</v>
      </c>
      <c r="D616" t="s">
        <v>1198</v>
      </c>
      <c r="E616" s="22" t="s">
        <v>584</v>
      </c>
      <c r="F616" s="22">
        <v>28</v>
      </c>
      <c r="G616" s="22">
        <v>25</v>
      </c>
      <c r="H616" s="22">
        <v>53</v>
      </c>
    </row>
    <row r="617" spans="1:8">
      <c r="A617" s="1">
        <v>614</v>
      </c>
      <c r="B617" s="1" t="s">
        <v>577</v>
      </c>
      <c r="C617" s="21">
        <v>42568</v>
      </c>
      <c r="D617" t="s">
        <v>1199</v>
      </c>
      <c r="E617" s="22" t="s">
        <v>584</v>
      </c>
      <c r="F617" s="22">
        <v>19</v>
      </c>
      <c r="G617" s="22">
        <v>17</v>
      </c>
      <c r="H617" s="22">
        <v>36</v>
      </c>
    </row>
    <row r="618" spans="1:8">
      <c r="A618" s="1">
        <v>615</v>
      </c>
      <c r="B618" s="1" t="s">
        <v>577</v>
      </c>
      <c r="C618" s="21">
        <v>42545</v>
      </c>
      <c r="D618" t="s">
        <v>1200</v>
      </c>
      <c r="E618" s="22" t="s">
        <v>584</v>
      </c>
      <c r="F618" s="22">
        <v>21</v>
      </c>
      <c r="G618" s="22">
        <v>16</v>
      </c>
      <c r="H618" s="22">
        <v>37</v>
      </c>
    </row>
    <row r="619" spans="1:8">
      <c r="A619" s="1">
        <v>616</v>
      </c>
      <c r="B619" s="1" t="s">
        <v>574</v>
      </c>
      <c r="C619" s="21">
        <v>42636</v>
      </c>
      <c r="D619" t="s">
        <v>1201</v>
      </c>
      <c r="E619" s="22" t="s">
        <v>693</v>
      </c>
      <c r="F619" s="22">
        <v>28</v>
      </c>
      <c r="G619" s="22">
        <v>202</v>
      </c>
      <c r="H619" s="22">
        <v>230</v>
      </c>
    </row>
    <row r="620" spans="1:8">
      <c r="A620" s="1">
        <v>617</v>
      </c>
      <c r="B620" s="1" t="s">
        <v>577</v>
      </c>
      <c r="C620" s="21">
        <v>42650</v>
      </c>
      <c r="D620" t="s">
        <v>1202</v>
      </c>
      <c r="E620" s="22" t="s">
        <v>584</v>
      </c>
      <c r="F620" s="22">
        <v>40</v>
      </c>
      <c r="G620" s="22">
        <v>76</v>
      </c>
      <c r="H620" s="22">
        <v>116</v>
      </c>
    </row>
    <row r="621" spans="1:8">
      <c r="A621" s="1">
        <v>618</v>
      </c>
      <c r="B621" s="1" t="s">
        <v>577</v>
      </c>
      <c r="C621" s="21">
        <v>42551</v>
      </c>
      <c r="D621" t="s">
        <v>1203</v>
      </c>
      <c r="E621" s="22" t="s">
        <v>584</v>
      </c>
      <c r="F621" s="22">
        <v>18</v>
      </c>
      <c r="G621" s="22">
        <v>17</v>
      </c>
      <c r="H621" s="22">
        <v>35</v>
      </c>
    </row>
    <row r="622" spans="1:8">
      <c r="A622" s="1">
        <v>619</v>
      </c>
      <c r="B622" s="1" t="s">
        <v>577</v>
      </c>
      <c r="C622" s="21">
        <v>42574</v>
      </c>
      <c r="D622" t="s">
        <v>1204</v>
      </c>
      <c r="E622" s="22" t="s">
        <v>584</v>
      </c>
      <c r="F622" s="22">
        <v>15</v>
      </c>
      <c r="G622" s="22">
        <v>21</v>
      </c>
      <c r="H622" s="22">
        <v>36</v>
      </c>
    </row>
    <row r="623" spans="1:8">
      <c r="A623" s="1">
        <v>620</v>
      </c>
      <c r="B623" s="1" t="s">
        <v>577</v>
      </c>
      <c r="C623" s="21">
        <v>42573</v>
      </c>
      <c r="D623" t="s">
        <v>1205</v>
      </c>
      <c r="E623" s="22" t="s">
        <v>584</v>
      </c>
      <c r="F623" s="22">
        <v>18</v>
      </c>
      <c r="G623" s="22">
        <v>24</v>
      </c>
      <c r="H623" s="22">
        <v>42</v>
      </c>
    </row>
    <row r="624" spans="1:8">
      <c r="A624" s="1">
        <v>621</v>
      </c>
      <c r="B624" s="1" t="s">
        <v>577</v>
      </c>
      <c r="C624" s="21">
        <v>42539</v>
      </c>
      <c r="D624" t="s">
        <v>1206</v>
      </c>
      <c r="E624" s="22" t="s">
        <v>584</v>
      </c>
      <c r="F624" s="22">
        <v>22</v>
      </c>
      <c r="G624" s="22">
        <v>13</v>
      </c>
      <c r="H624" s="22">
        <v>35</v>
      </c>
    </row>
    <row r="625" spans="1:8">
      <c r="A625" s="1">
        <v>622</v>
      </c>
      <c r="B625" s="1" t="s">
        <v>577</v>
      </c>
      <c r="C625" s="21">
        <v>42561</v>
      </c>
      <c r="D625" t="s">
        <v>1207</v>
      </c>
      <c r="E625" s="22" t="s">
        <v>584</v>
      </c>
      <c r="F625" s="22">
        <v>18</v>
      </c>
      <c r="G625" s="22">
        <v>18</v>
      </c>
      <c r="H625" s="22">
        <v>36</v>
      </c>
    </row>
    <row r="626" spans="1:8">
      <c r="A626" s="1">
        <v>623</v>
      </c>
      <c r="B626" s="1" t="s">
        <v>577</v>
      </c>
      <c r="C626" s="21">
        <v>42551</v>
      </c>
      <c r="D626" t="s">
        <v>1208</v>
      </c>
      <c r="E626" s="22" t="s">
        <v>584</v>
      </c>
      <c r="F626" s="22">
        <v>36</v>
      </c>
      <c r="G626" s="22">
        <v>1</v>
      </c>
      <c r="H626" s="22">
        <v>37</v>
      </c>
    </row>
    <row r="627" spans="1:8">
      <c r="A627" s="1">
        <v>624</v>
      </c>
      <c r="B627" s="1" t="s">
        <v>577</v>
      </c>
      <c r="C627" s="21">
        <v>42573</v>
      </c>
      <c r="D627" t="s">
        <v>1209</v>
      </c>
      <c r="E627" s="22" t="s">
        <v>584</v>
      </c>
      <c r="F627" s="22">
        <v>22</v>
      </c>
      <c r="G627" s="22">
        <v>16</v>
      </c>
      <c r="H627" s="22">
        <v>38</v>
      </c>
    </row>
    <row r="628" spans="1:8">
      <c r="A628" s="1">
        <v>625</v>
      </c>
      <c r="B628" s="1" t="s">
        <v>577</v>
      </c>
      <c r="C628" s="21">
        <v>42576</v>
      </c>
      <c r="D628" t="s">
        <v>1210</v>
      </c>
      <c r="E628" s="22" t="s">
        <v>584</v>
      </c>
      <c r="F628" s="22">
        <v>13</v>
      </c>
      <c r="G628" s="22">
        <v>22</v>
      </c>
      <c r="H628" s="22">
        <v>35</v>
      </c>
    </row>
    <row r="629" spans="1:8">
      <c r="A629" s="1">
        <v>626</v>
      </c>
      <c r="B629" s="1" t="s">
        <v>574</v>
      </c>
      <c r="C629" s="21">
        <v>42463</v>
      </c>
      <c r="D629" t="s">
        <v>1211</v>
      </c>
      <c r="E629" s="22" t="s">
        <v>584</v>
      </c>
      <c r="F629" s="22">
        <v>21</v>
      </c>
      <c r="G629" s="22">
        <v>19</v>
      </c>
      <c r="H629" s="22">
        <v>40</v>
      </c>
    </row>
    <row r="630" spans="1:8">
      <c r="A630" s="1">
        <v>627</v>
      </c>
      <c r="B630" s="1" t="s">
        <v>577</v>
      </c>
      <c r="C630" s="21">
        <v>42567</v>
      </c>
      <c r="D630" t="s">
        <v>1212</v>
      </c>
      <c r="E630" s="22" t="s">
        <v>584</v>
      </c>
      <c r="F630" s="22">
        <v>23</v>
      </c>
      <c r="G630" s="22">
        <v>17</v>
      </c>
      <c r="H630" s="22">
        <v>40</v>
      </c>
    </row>
    <row r="631" spans="1:8">
      <c r="A631" s="1">
        <v>628</v>
      </c>
      <c r="B631" s="1" t="s">
        <v>574</v>
      </c>
      <c r="C631" s="21">
        <v>42644</v>
      </c>
      <c r="D631" t="s">
        <v>1213</v>
      </c>
      <c r="E631" s="22" t="s">
        <v>604</v>
      </c>
      <c r="F631" s="22">
        <v>53</v>
      </c>
      <c r="G631" s="22">
        <v>52</v>
      </c>
      <c r="H631" s="22">
        <v>105</v>
      </c>
    </row>
    <row r="632" spans="1:8">
      <c r="A632" s="1">
        <v>629</v>
      </c>
      <c r="B632" s="1" t="s">
        <v>577</v>
      </c>
      <c r="C632" s="21">
        <v>42542</v>
      </c>
      <c r="D632" t="s">
        <v>1214</v>
      </c>
      <c r="E632" s="22" t="s">
        <v>584</v>
      </c>
      <c r="F632" s="22">
        <v>0</v>
      </c>
      <c r="G632" s="22">
        <v>35</v>
      </c>
      <c r="H632" s="22">
        <v>35</v>
      </c>
    </row>
    <row r="633" spans="1:8">
      <c r="A633" s="1">
        <v>630</v>
      </c>
      <c r="B633" s="1" t="s">
        <v>577</v>
      </c>
      <c r="C633" s="21">
        <v>42574</v>
      </c>
      <c r="D633" t="s">
        <v>1215</v>
      </c>
      <c r="E633" s="22" t="s">
        <v>584</v>
      </c>
      <c r="F633" s="22">
        <v>35</v>
      </c>
      <c r="G633" s="22">
        <v>3</v>
      </c>
      <c r="H633" s="22">
        <v>38</v>
      </c>
    </row>
    <row r="634" spans="1:8">
      <c r="A634" s="1">
        <v>631</v>
      </c>
      <c r="B634" s="1" t="s">
        <v>577</v>
      </c>
      <c r="C634" s="21">
        <v>42569</v>
      </c>
      <c r="D634" t="s">
        <v>1216</v>
      </c>
      <c r="E634" s="22" t="s">
        <v>584</v>
      </c>
      <c r="F634" s="22">
        <v>40</v>
      </c>
      <c r="G634" s="22">
        <v>2</v>
      </c>
      <c r="H634" s="22" t="s">
        <v>1217</v>
      </c>
    </row>
    <row r="635" spans="1:8">
      <c r="A635" s="1">
        <v>632</v>
      </c>
      <c r="B635" s="1" t="s">
        <v>577</v>
      </c>
      <c r="C635" s="21">
        <v>42548</v>
      </c>
      <c r="D635" t="s">
        <v>1218</v>
      </c>
      <c r="E635" s="22" t="s">
        <v>584</v>
      </c>
      <c r="F635" s="22">
        <v>20</v>
      </c>
      <c r="G635" s="22">
        <v>15</v>
      </c>
      <c r="H635" s="22">
        <v>35</v>
      </c>
    </row>
    <row r="636" spans="1:8">
      <c r="A636" s="1">
        <v>633</v>
      </c>
      <c r="B636" s="1" t="s">
        <v>577</v>
      </c>
      <c r="C636" s="21">
        <v>42574</v>
      </c>
      <c r="D636" t="s">
        <v>1219</v>
      </c>
      <c r="E636" s="22" t="s">
        <v>584</v>
      </c>
      <c r="F636" s="22">
        <v>0</v>
      </c>
      <c r="G636" s="22">
        <v>37</v>
      </c>
      <c r="H636" s="22">
        <v>37</v>
      </c>
    </row>
    <row r="637" spans="1:8">
      <c r="A637" s="1">
        <v>634</v>
      </c>
      <c r="B637" s="1" t="s">
        <v>639</v>
      </c>
      <c r="C637" s="21">
        <v>42462</v>
      </c>
      <c r="D637" t="s">
        <v>1220</v>
      </c>
      <c r="E637" s="22" t="s">
        <v>584</v>
      </c>
      <c r="F637" s="22">
        <v>25</v>
      </c>
      <c r="G637" s="22">
        <v>17</v>
      </c>
      <c r="H637" s="22">
        <v>42</v>
      </c>
    </row>
    <row r="638" spans="1:8">
      <c r="A638" s="1">
        <v>635</v>
      </c>
      <c r="B638" s="1" t="s">
        <v>577</v>
      </c>
      <c r="C638" s="21">
        <v>42547</v>
      </c>
      <c r="D638" t="s">
        <v>1221</v>
      </c>
      <c r="E638" s="22" t="s">
        <v>584</v>
      </c>
      <c r="F638" s="22">
        <v>18</v>
      </c>
      <c r="G638" s="22">
        <v>18</v>
      </c>
      <c r="H638" s="22">
        <v>36</v>
      </c>
    </row>
    <row r="639" spans="1:8">
      <c r="A639" s="1">
        <v>636</v>
      </c>
      <c r="B639" s="1" t="s">
        <v>574</v>
      </c>
      <c r="C639" s="21">
        <v>42648</v>
      </c>
      <c r="D639" t="s">
        <v>1222</v>
      </c>
      <c r="E639" s="22" t="s">
        <v>604</v>
      </c>
      <c r="F639" s="22">
        <v>51</v>
      </c>
      <c r="G639" s="22">
        <v>0</v>
      </c>
      <c r="H639" s="22">
        <v>51</v>
      </c>
    </row>
    <row r="640" spans="1:8">
      <c r="A640" s="1">
        <v>637</v>
      </c>
      <c r="B640" s="1" t="s">
        <v>574</v>
      </c>
      <c r="C640" s="21">
        <v>42653</v>
      </c>
      <c r="D640" t="s">
        <v>1223</v>
      </c>
      <c r="E640" s="22" t="s">
        <v>604</v>
      </c>
      <c r="F640" s="22">
        <v>46</v>
      </c>
      <c r="G640" s="22">
        <v>7</v>
      </c>
      <c r="H640" s="22">
        <v>53</v>
      </c>
    </row>
    <row r="641" spans="1:8">
      <c r="A641" s="1">
        <v>638</v>
      </c>
      <c r="B641" s="1" t="s">
        <v>577</v>
      </c>
      <c r="C641" s="21">
        <v>42461</v>
      </c>
      <c r="D641" t="s">
        <v>1224</v>
      </c>
      <c r="E641" s="22" t="s">
        <v>584</v>
      </c>
      <c r="F641" s="22">
        <v>19</v>
      </c>
      <c r="G641" s="22">
        <v>16</v>
      </c>
      <c r="H641" s="22">
        <v>35</v>
      </c>
    </row>
    <row r="642" spans="1:8">
      <c r="A642" s="1">
        <v>639</v>
      </c>
      <c r="B642" s="1" t="s">
        <v>577</v>
      </c>
      <c r="C642" s="21">
        <v>42580</v>
      </c>
      <c r="D642" t="s">
        <v>1225</v>
      </c>
      <c r="E642" s="22" t="s">
        <v>584</v>
      </c>
      <c r="F642" s="22">
        <v>15</v>
      </c>
      <c r="G642" s="22">
        <v>20</v>
      </c>
      <c r="H642" s="22">
        <v>35</v>
      </c>
    </row>
    <row r="643" spans="1:8">
      <c r="A643" s="1">
        <v>640</v>
      </c>
      <c r="B643" s="1" t="s">
        <v>577</v>
      </c>
      <c r="C643" s="21">
        <v>42477</v>
      </c>
      <c r="D643" t="s">
        <v>1226</v>
      </c>
      <c r="E643" s="22" t="s">
        <v>584</v>
      </c>
      <c r="F643" s="22">
        <v>27</v>
      </c>
      <c r="G643" s="22">
        <v>11</v>
      </c>
      <c r="H643" s="22">
        <v>38</v>
      </c>
    </row>
    <row r="644" spans="1:8">
      <c r="A644" s="1">
        <v>641</v>
      </c>
      <c r="B644" s="1" t="s">
        <v>577</v>
      </c>
      <c r="C644" s="21">
        <v>42537</v>
      </c>
      <c r="D644" t="s">
        <v>1227</v>
      </c>
      <c r="E644" s="22" t="s">
        <v>584</v>
      </c>
      <c r="F644" s="22">
        <v>16</v>
      </c>
      <c r="G644" s="22">
        <v>19</v>
      </c>
      <c r="H644" s="22">
        <v>35</v>
      </c>
    </row>
    <row r="645" spans="1:8">
      <c r="A645" s="1">
        <v>642</v>
      </c>
      <c r="B645" s="1" t="s">
        <v>577</v>
      </c>
      <c r="C645" s="21">
        <v>42540</v>
      </c>
      <c r="D645" t="s">
        <v>1228</v>
      </c>
      <c r="E645" s="22" t="s">
        <v>584</v>
      </c>
      <c r="F645" s="22">
        <v>16</v>
      </c>
      <c r="G645" s="22">
        <v>20</v>
      </c>
      <c r="H645" s="22">
        <v>36</v>
      </c>
    </row>
    <row r="646" spans="1:8">
      <c r="A646" s="1">
        <v>643</v>
      </c>
      <c r="B646" s="1" t="s">
        <v>577</v>
      </c>
      <c r="C646" s="21">
        <v>42562</v>
      </c>
      <c r="D646" t="s">
        <v>1229</v>
      </c>
      <c r="E646" s="22" t="s">
        <v>584</v>
      </c>
      <c r="F646" s="22">
        <v>25</v>
      </c>
      <c r="G646" s="22">
        <v>10</v>
      </c>
      <c r="H646" s="22">
        <v>35</v>
      </c>
    </row>
    <row r="647" spans="1:8">
      <c r="A647" s="1">
        <v>644</v>
      </c>
      <c r="B647" s="1" t="s">
        <v>577</v>
      </c>
      <c r="C647" s="21">
        <v>42542</v>
      </c>
      <c r="D647" t="s">
        <v>1230</v>
      </c>
      <c r="E647" s="22" t="s">
        <v>584</v>
      </c>
      <c r="F647" s="22">
        <v>19</v>
      </c>
      <c r="G647" s="22">
        <v>16</v>
      </c>
      <c r="H647" s="22">
        <v>35</v>
      </c>
    </row>
    <row r="648" spans="1:8">
      <c r="A648" s="1">
        <v>645</v>
      </c>
      <c r="B648" s="1" t="s">
        <v>577</v>
      </c>
      <c r="C648" s="21">
        <v>42678</v>
      </c>
      <c r="D648" t="s">
        <v>1231</v>
      </c>
      <c r="E648" s="22" t="s">
        <v>584</v>
      </c>
      <c r="F648" s="22">
        <v>21</v>
      </c>
      <c r="G648" s="22">
        <v>14</v>
      </c>
      <c r="H648" s="22">
        <v>35</v>
      </c>
    </row>
    <row r="649" spans="1:8">
      <c r="A649" s="1">
        <v>646</v>
      </c>
      <c r="B649" s="1" t="s">
        <v>577</v>
      </c>
      <c r="C649" s="21">
        <v>42553</v>
      </c>
      <c r="D649" t="s">
        <v>1232</v>
      </c>
      <c r="E649" s="22" t="s">
        <v>584</v>
      </c>
      <c r="F649" s="22">
        <v>25</v>
      </c>
      <c r="G649" s="22">
        <v>14</v>
      </c>
      <c r="H649" s="22">
        <v>39</v>
      </c>
    </row>
    <row r="650" spans="1:8">
      <c r="A650" s="1">
        <v>647</v>
      </c>
      <c r="B650" s="1" t="s">
        <v>577</v>
      </c>
      <c r="C650" s="21">
        <v>42581</v>
      </c>
      <c r="D650" t="s">
        <v>1233</v>
      </c>
      <c r="E650" s="22" t="s">
        <v>584</v>
      </c>
      <c r="F650" s="22">
        <v>12</v>
      </c>
      <c r="G650" s="22">
        <v>23</v>
      </c>
      <c r="H650" s="22">
        <v>35</v>
      </c>
    </row>
    <row r="651" spans="1:8">
      <c r="A651" s="1">
        <v>648</v>
      </c>
      <c r="B651" s="1" t="s">
        <v>639</v>
      </c>
      <c r="C651" s="21">
        <v>42564</v>
      </c>
      <c r="D651" t="s">
        <v>1234</v>
      </c>
      <c r="E651" s="22" t="s">
        <v>584</v>
      </c>
      <c r="F651" s="22">
        <v>15</v>
      </c>
      <c r="G651" s="22">
        <v>30</v>
      </c>
      <c r="H651" s="22">
        <v>45</v>
      </c>
    </row>
    <row r="652" spans="1:8">
      <c r="A652" s="1">
        <v>649</v>
      </c>
      <c r="B652" s="1" t="s">
        <v>577</v>
      </c>
      <c r="C652" s="21">
        <v>42567</v>
      </c>
      <c r="D652" t="s">
        <v>1235</v>
      </c>
      <c r="E652" s="22" t="s">
        <v>584</v>
      </c>
      <c r="F652" s="22">
        <v>22</v>
      </c>
      <c r="G652" s="22">
        <v>13</v>
      </c>
      <c r="H652" s="22">
        <v>35</v>
      </c>
    </row>
    <row r="653" spans="1:8">
      <c r="A653" s="1">
        <v>650</v>
      </c>
      <c r="B653" s="1" t="s">
        <v>574</v>
      </c>
      <c r="C653" s="21">
        <v>42579</v>
      </c>
      <c r="D653" t="s">
        <v>1236</v>
      </c>
      <c r="E653" s="22" t="s">
        <v>584</v>
      </c>
      <c r="F653" s="22">
        <v>19</v>
      </c>
      <c r="G653" s="22">
        <v>18</v>
      </c>
      <c r="H653" s="22">
        <v>37</v>
      </c>
    </row>
    <row r="654" spans="1:8">
      <c r="A654" s="1">
        <v>651</v>
      </c>
      <c r="B654" s="1" t="s">
        <v>577</v>
      </c>
      <c r="C654" s="21">
        <v>42539</v>
      </c>
      <c r="D654" t="s">
        <v>1237</v>
      </c>
      <c r="E654" s="22" t="s">
        <v>584</v>
      </c>
      <c r="F654" s="22">
        <v>17</v>
      </c>
      <c r="G654" s="22">
        <v>18</v>
      </c>
      <c r="H654" s="22">
        <v>35</v>
      </c>
    </row>
    <row r="655" spans="1:8">
      <c r="A655" s="1">
        <v>652</v>
      </c>
      <c r="B655" s="1" t="s">
        <v>577</v>
      </c>
      <c r="C655" s="21">
        <v>42571</v>
      </c>
      <c r="D655" t="s">
        <v>1238</v>
      </c>
      <c r="E655" s="22" t="s">
        <v>584</v>
      </c>
      <c r="F655" s="22">
        <v>10</v>
      </c>
      <c r="G655" s="22">
        <v>30</v>
      </c>
      <c r="H655" s="22">
        <v>40</v>
      </c>
    </row>
    <row r="656" spans="1:8">
      <c r="A656" s="1">
        <v>653</v>
      </c>
      <c r="B656" s="1" t="s">
        <v>574</v>
      </c>
      <c r="C656" s="21">
        <v>42577</v>
      </c>
      <c r="D656" t="s">
        <v>1239</v>
      </c>
      <c r="E656" s="22" t="s">
        <v>584</v>
      </c>
      <c r="F656" s="22">
        <v>15</v>
      </c>
      <c r="G656" s="22">
        <v>22</v>
      </c>
      <c r="H656" s="22">
        <v>37</v>
      </c>
    </row>
    <row r="657" spans="1:8">
      <c r="A657" s="1">
        <v>654</v>
      </c>
      <c r="B657" s="1" t="s">
        <v>577</v>
      </c>
      <c r="C657" s="21">
        <v>42539</v>
      </c>
      <c r="D657" t="s">
        <v>1240</v>
      </c>
      <c r="E657" s="22" t="s">
        <v>584</v>
      </c>
      <c r="F657" s="22">
        <v>23</v>
      </c>
      <c r="G657" s="22">
        <v>15</v>
      </c>
      <c r="H657" s="22">
        <v>38</v>
      </c>
    </row>
    <row r="658" spans="1:8">
      <c r="A658" s="1">
        <v>655</v>
      </c>
      <c r="B658" s="1" t="s">
        <v>639</v>
      </c>
      <c r="C658" s="21">
        <v>42581</v>
      </c>
      <c r="D658" t="s">
        <v>1241</v>
      </c>
      <c r="E658" s="22" t="s">
        <v>584</v>
      </c>
      <c r="F658" s="22">
        <v>19</v>
      </c>
      <c r="G658" s="22">
        <v>23</v>
      </c>
      <c r="H658" s="22">
        <v>42</v>
      </c>
    </row>
    <row r="659" spans="1:8">
      <c r="A659" s="1">
        <v>656</v>
      </c>
      <c r="B659" s="1" t="s">
        <v>577</v>
      </c>
      <c r="C659" s="21">
        <v>42539</v>
      </c>
      <c r="D659" t="s">
        <v>1242</v>
      </c>
      <c r="E659" s="22" t="s">
        <v>584</v>
      </c>
      <c r="F659" s="22">
        <v>28</v>
      </c>
      <c r="G659" s="22">
        <v>7</v>
      </c>
      <c r="H659" s="22">
        <v>35</v>
      </c>
    </row>
    <row r="660" spans="1:8">
      <c r="A660" s="1">
        <v>657</v>
      </c>
      <c r="B660" s="1" t="s">
        <v>577</v>
      </c>
      <c r="C660" s="21">
        <v>42571</v>
      </c>
      <c r="D660" t="s">
        <v>1243</v>
      </c>
      <c r="E660" s="22" t="s">
        <v>584</v>
      </c>
      <c r="F660" s="22">
        <v>8</v>
      </c>
      <c r="G660" s="22">
        <v>28</v>
      </c>
      <c r="H660" s="22">
        <v>36</v>
      </c>
    </row>
    <row r="661" spans="1:8">
      <c r="A661" s="1">
        <v>658</v>
      </c>
      <c r="B661" s="1" t="s">
        <v>639</v>
      </c>
      <c r="C661" s="21">
        <v>42567</v>
      </c>
      <c r="D661" t="s">
        <v>1244</v>
      </c>
      <c r="E661" s="22" t="s">
        <v>584</v>
      </c>
      <c r="F661" s="22">
        <v>28</v>
      </c>
      <c r="G661" s="22">
        <v>14</v>
      </c>
      <c r="H661" s="22">
        <v>42</v>
      </c>
    </row>
    <row r="662" spans="1:8">
      <c r="A662" s="1">
        <v>659</v>
      </c>
      <c r="B662" s="1" t="s">
        <v>639</v>
      </c>
      <c r="C662" s="21">
        <v>42566</v>
      </c>
      <c r="D662" t="s">
        <v>1245</v>
      </c>
      <c r="E662" s="22" t="s">
        <v>584</v>
      </c>
      <c r="F662" s="22">
        <v>26</v>
      </c>
      <c r="G662" s="22">
        <v>22</v>
      </c>
      <c r="H662" s="22">
        <v>48</v>
      </c>
    </row>
    <row r="663" spans="1:8">
      <c r="A663" s="1">
        <v>660</v>
      </c>
      <c r="B663" s="1" t="s">
        <v>577</v>
      </c>
      <c r="C663" s="21">
        <v>42581</v>
      </c>
      <c r="D663" t="s">
        <v>1246</v>
      </c>
      <c r="E663" s="22" t="s">
        <v>584</v>
      </c>
      <c r="F663" s="22">
        <v>0</v>
      </c>
      <c r="G663" s="22">
        <v>43</v>
      </c>
      <c r="H663" s="22">
        <v>43</v>
      </c>
    </row>
    <row r="664" spans="1:8">
      <c r="A664" s="1">
        <v>661</v>
      </c>
      <c r="B664" s="1" t="s">
        <v>574</v>
      </c>
      <c r="C664" s="21">
        <v>42694</v>
      </c>
      <c r="D664" t="s">
        <v>1247</v>
      </c>
      <c r="E664" s="22" t="s">
        <v>604</v>
      </c>
      <c r="F664" s="22">
        <v>1660</v>
      </c>
      <c r="G664" s="22">
        <v>16</v>
      </c>
      <c r="H664" s="22">
        <v>1676</v>
      </c>
    </row>
    <row r="665" spans="1:8">
      <c r="A665" s="1">
        <v>662</v>
      </c>
      <c r="B665" s="1" t="s">
        <v>577</v>
      </c>
      <c r="C665" s="21">
        <v>42692</v>
      </c>
      <c r="D665" t="s">
        <v>1248</v>
      </c>
      <c r="E665" s="22" t="s">
        <v>584</v>
      </c>
      <c r="F665" s="22">
        <v>34</v>
      </c>
      <c r="G665" s="22">
        <v>24</v>
      </c>
      <c r="H665" s="22">
        <v>58</v>
      </c>
    </row>
    <row r="666" spans="1:8">
      <c r="A666" s="1">
        <v>663</v>
      </c>
      <c r="B666" s="1" t="s">
        <v>577</v>
      </c>
      <c r="C666" s="21">
        <v>42659</v>
      </c>
      <c r="D666" t="s">
        <v>1249</v>
      </c>
      <c r="E666" s="22" t="s">
        <v>584</v>
      </c>
      <c r="F666" s="22">
        <v>12</v>
      </c>
      <c r="G666" s="22">
        <v>23</v>
      </c>
      <c r="H666" s="22">
        <v>35</v>
      </c>
    </row>
    <row r="667" spans="1:8">
      <c r="A667" s="1">
        <v>664</v>
      </c>
      <c r="B667" s="1" t="s">
        <v>577</v>
      </c>
      <c r="C667" s="21">
        <v>42658</v>
      </c>
      <c r="D667" t="s">
        <v>1250</v>
      </c>
      <c r="E667" s="22" t="s">
        <v>584</v>
      </c>
      <c r="F667" s="22">
        <v>14</v>
      </c>
      <c r="G667" s="22">
        <v>22</v>
      </c>
      <c r="H667" s="22">
        <v>36</v>
      </c>
    </row>
    <row r="668" spans="1:8">
      <c r="A668" s="1">
        <v>665</v>
      </c>
      <c r="B668" s="1" t="s">
        <v>577</v>
      </c>
      <c r="C668" s="21">
        <v>42659</v>
      </c>
      <c r="D668" t="s">
        <v>1251</v>
      </c>
      <c r="E668" s="22" t="s">
        <v>584</v>
      </c>
      <c r="F668" s="22">
        <v>11</v>
      </c>
      <c r="G668" s="22">
        <v>25</v>
      </c>
      <c r="H668" s="22">
        <v>36</v>
      </c>
    </row>
    <row r="669" spans="1:8">
      <c r="A669" s="1">
        <v>666</v>
      </c>
      <c r="B669" s="1" t="s">
        <v>574</v>
      </c>
      <c r="C669" s="21">
        <v>42714</v>
      </c>
      <c r="D669" t="s">
        <v>1252</v>
      </c>
      <c r="E669" s="22" t="s">
        <v>584</v>
      </c>
      <c r="F669" s="22">
        <v>75</v>
      </c>
      <c r="G669" s="22">
        <v>95</v>
      </c>
      <c r="H669" s="22">
        <v>170</v>
      </c>
    </row>
    <row r="670" spans="1:8">
      <c r="A670" s="1">
        <v>667</v>
      </c>
      <c r="B670" s="1" t="s">
        <v>574</v>
      </c>
      <c r="C670" s="21">
        <v>42695</v>
      </c>
      <c r="D670" t="s">
        <v>1253</v>
      </c>
      <c r="E670" s="22" t="s">
        <v>584</v>
      </c>
      <c r="F670" s="22">
        <v>35</v>
      </c>
      <c r="G670" s="22">
        <v>18</v>
      </c>
      <c r="H670" s="22">
        <v>53</v>
      </c>
    </row>
    <row r="671" spans="1:8">
      <c r="A671" s="1">
        <v>668</v>
      </c>
      <c r="B671" s="1" t="s">
        <v>1254</v>
      </c>
      <c r="C671" s="21">
        <v>42568</v>
      </c>
      <c r="D671" t="s">
        <v>1255</v>
      </c>
      <c r="E671" s="22" t="s">
        <v>584</v>
      </c>
      <c r="F671" s="22">
        <v>26</v>
      </c>
      <c r="G671" s="22">
        <v>11</v>
      </c>
      <c r="H671" s="22">
        <v>37</v>
      </c>
    </row>
    <row r="672" spans="1:8">
      <c r="A672" s="1">
        <v>669</v>
      </c>
      <c r="B672" s="1" t="s">
        <v>1254</v>
      </c>
      <c r="C672" s="21">
        <v>42573</v>
      </c>
      <c r="D672" t="s">
        <v>1256</v>
      </c>
      <c r="E672" s="22" t="s">
        <v>584</v>
      </c>
      <c r="F672" s="22">
        <v>16</v>
      </c>
      <c r="G672" s="22">
        <v>19</v>
      </c>
      <c r="H672" s="22">
        <v>35</v>
      </c>
    </row>
    <row r="673" spans="1:8">
      <c r="A673" s="1">
        <v>670</v>
      </c>
      <c r="B673" s="1" t="s">
        <v>1254</v>
      </c>
      <c r="C673" s="21">
        <v>42575</v>
      </c>
      <c r="D673" t="s">
        <v>1257</v>
      </c>
      <c r="E673" s="22" t="s">
        <v>584</v>
      </c>
      <c r="F673" s="22">
        <v>26</v>
      </c>
      <c r="G673" s="22">
        <v>9</v>
      </c>
      <c r="H673" s="22">
        <v>35</v>
      </c>
    </row>
    <row r="674" spans="1:8">
      <c r="A674" s="1">
        <v>671</v>
      </c>
      <c r="B674" s="1" t="s">
        <v>1254</v>
      </c>
      <c r="C674" s="21">
        <v>42540</v>
      </c>
      <c r="D674" t="s">
        <v>1258</v>
      </c>
      <c r="E674" s="22" t="s">
        <v>584</v>
      </c>
      <c r="F674" s="22">
        <v>21</v>
      </c>
      <c r="G674" s="22">
        <v>14</v>
      </c>
      <c r="H674" s="22">
        <v>35</v>
      </c>
    </row>
    <row r="675" spans="1:8">
      <c r="A675" s="1">
        <v>672</v>
      </c>
      <c r="B675" s="1" t="s">
        <v>574</v>
      </c>
      <c r="C675" s="21">
        <v>42734</v>
      </c>
      <c r="D675" t="s">
        <v>1259</v>
      </c>
      <c r="E675" s="22" t="s">
        <v>584</v>
      </c>
      <c r="F675" s="22">
        <v>103</v>
      </c>
      <c r="G675" s="22">
        <v>47</v>
      </c>
      <c r="H675" s="22">
        <v>150</v>
      </c>
    </row>
    <row r="676" spans="1:8">
      <c r="A676" s="1">
        <v>673</v>
      </c>
      <c r="B676" s="1" t="s">
        <v>639</v>
      </c>
      <c r="C676" s="21">
        <v>42743</v>
      </c>
      <c r="D676" t="s">
        <v>1260</v>
      </c>
      <c r="E676" s="22" t="s">
        <v>584</v>
      </c>
      <c r="F676" s="22">
        <v>138</v>
      </c>
      <c r="G676" s="22">
        <v>0</v>
      </c>
      <c r="H676" s="22">
        <v>138</v>
      </c>
    </row>
    <row r="677" spans="1:8">
      <c r="A677" s="1">
        <v>674</v>
      </c>
      <c r="B677" s="1" t="s">
        <v>1254</v>
      </c>
      <c r="C677" s="21">
        <v>42579</v>
      </c>
      <c r="D677" t="s">
        <v>1261</v>
      </c>
      <c r="E677" s="22" t="s">
        <v>584</v>
      </c>
      <c r="F677" s="22">
        <v>27</v>
      </c>
      <c r="G677" s="22">
        <v>8</v>
      </c>
      <c r="H677" s="22">
        <v>35</v>
      </c>
    </row>
    <row r="678" spans="1:8">
      <c r="A678" s="1">
        <v>675</v>
      </c>
      <c r="B678" s="1" t="s">
        <v>1254</v>
      </c>
      <c r="C678" s="21">
        <v>42757</v>
      </c>
      <c r="D678" t="s">
        <v>1262</v>
      </c>
      <c r="E678" s="22" t="s">
        <v>584</v>
      </c>
      <c r="F678" s="22">
        <v>47</v>
      </c>
      <c r="G678" s="22">
        <v>61</v>
      </c>
      <c r="H678" s="22">
        <v>108</v>
      </c>
    </row>
    <row r="679" spans="1:8">
      <c r="A679" s="1">
        <v>676</v>
      </c>
      <c r="B679" s="1" t="s">
        <v>1254</v>
      </c>
      <c r="C679" s="21">
        <v>42461</v>
      </c>
      <c r="D679" t="s">
        <v>1263</v>
      </c>
      <c r="E679" s="22" t="s">
        <v>584</v>
      </c>
      <c r="F679" s="22">
        <v>9</v>
      </c>
      <c r="G679" s="22">
        <v>32</v>
      </c>
      <c r="H679" s="22">
        <v>41</v>
      </c>
    </row>
    <row r="680" spans="1:8">
      <c r="A680" s="1">
        <v>677</v>
      </c>
      <c r="B680" s="1" t="s">
        <v>1254</v>
      </c>
      <c r="C680" s="21">
        <v>42462</v>
      </c>
      <c r="D680" t="s">
        <v>1264</v>
      </c>
      <c r="E680" s="22" t="s">
        <v>584</v>
      </c>
      <c r="F680" s="22">
        <v>0</v>
      </c>
      <c r="G680" s="22">
        <v>36</v>
      </c>
      <c r="H680" s="22">
        <v>36</v>
      </c>
    </row>
    <row r="681" spans="1:8">
      <c r="A681" s="1">
        <v>678</v>
      </c>
      <c r="B681" s="1" t="s">
        <v>577</v>
      </c>
      <c r="C681" s="21">
        <v>42692</v>
      </c>
      <c r="D681" t="s">
        <v>1265</v>
      </c>
      <c r="E681" s="22" t="s">
        <v>584</v>
      </c>
      <c r="F681" s="22">
        <v>11</v>
      </c>
      <c r="G681" s="22">
        <v>25</v>
      </c>
      <c r="H681" s="22">
        <v>36</v>
      </c>
    </row>
    <row r="682" spans="1:8">
      <c r="A682" s="1">
        <v>679</v>
      </c>
      <c r="B682" s="1" t="s">
        <v>574</v>
      </c>
      <c r="C682" s="21">
        <v>42819</v>
      </c>
      <c r="D682" t="s">
        <v>1266</v>
      </c>
      <c r="E682" s="22" t="s">
        <v>693</v>
      </c>
      <c r="F682" s="22">
        <v>121</v>
      </c>
      <c r="G682" s="22">
        <v>21</v>
      </c>
      <c r="H682" s="22">
        <v>142</v>
      </c>
    </row>
    <row r="683" spans="1:8">
      <c r="A683" s="1">
        <v>680</v>
      </c>
      <c r="B683" s="1" t="s">
        <v>577</v>
      </c>
      <c r="C683" s="21">
        <v>42835</v>
      </c>
      <c r="D683" t="s">
        <v>1267</v>
      </c>
      <c r="E683" s="22" t="s">
        <v>584</v>
      </c>
      <c r="F683" s="22">
        <v>22</v>
      </c>
      <c r="G683" s="22">
        <v>16</v>
      </c>
      <c r="H683" s="22">
        <v>38</v>
      </c>
    </row>
    <row r="684" spans="1:8">
      <c r="A684" s="1">
        <v>681</v>
      </c>
      <c r="B684" s="1" t="s">
        <v>639</v>
      </c>
      <c r="C684" s="21">
        <v>42802</v>
      </c>
      <c r="D684" t="s">
        <v>1268</v>
      </c>
      <c r="E684" s="22" t="s">
        <v>584</v>
      </c>
      <c r="F684" s="22">
        <v>33</v>
      </c>
      <c r="G684" s="22">
        <v>45</v>
      </c>
      <c r="H684" s="22">
        <v>78</v>
      </c>
    </row>
    <row r="685" spans="1:8">
      <c r="A685" s="1">
        <v>682</v>
      </c>
      <c r="B685" s="1" t="s">
        <v>574</v>
      </c>
      <c r="C685" s="21">
        <v>42857</v>
      </c>
      <c r="D685" t="s">
        <v>1269</v>
      </c>
      <c r="E685" s="22" t="s">
        <v>604</v>
      </c>
      <c r="F685" s="22">
        <v>146</v>
      </c>
      <c r="G685" s="22">
        <v>7</v>
      </c>
      <c r="H685" s="22">
        <v>153</v>
      </c>
    </row>
    <row r="686" spans="1:8">
      <c r="A686" s="1">
        <v>683</v>
      </c>
      <c r="B686" s="1" t="s">
        <v>577</v>
      </c>
      <c r="C686" s="21">
        <v>42818</v>
      </c>
      <c r="D686" t="s">
        <v>1270</v>
      </c>
      <c r="E686" s="22" t="s">
        <v>584</v>
      </c>
      <c r="F686" s="22">
        <v>19</v>
      </c>
      <c r="G686" s="22">
        <v>20</v>
      </c>
      <c r="H686" s="22">
        <v>39</v>
      </c>
    </row>
    <row r="687" spans="1:8">
      <c r="A687" s="1">
        <v>684</v>
      </c>
      <c r="B687" s="1" t="s">
        <v>577</v>
      </c>
      <c r="C687" s="21">
        <v>42895</v>
      </c>
      <c r="D687" t="s">
        <v>1271</v>
      </c>
      <c r="E687" s="22" t="s">
        <v>584</v>
      </c>
      <c r="F687" s="22">
        <v>26</v>
      </c>
      <c r="G687" s="22">
        <v>13</v>
      </c>
      <c r="H687" s="22">
        <v>39</v>
      </c>
    </row>
    <row r="688" spans="1:8">
      <c r="A688" s="1">
        <v>685</v>
      </c>
      <c r="B688" s="1" t="s">
        <v>577</v>
      </c>
      <c r="C688" s="21">
        <v>42912</v>
      </c>
      <c r="D688" t="s">
        <v>1272</v>
      </c>
      <c r="E688" s="22" t="s">
        <v>604</v>
      </c>
      <c r="F688" s="22">
        <v>16</v>
      </c>
      <c r="G688" s="22">
        <v>40</v>
      </c>
      <c r="H688" s="22">
        <v>56</v>
      </c>
    </row>
    <row r="689" spans="1:8">
      <c r="A689" s="1">
        <v>686</v>
      </c>
      <c r="B689" s="1" t="s">
        <v>639</v>
      </c>
      <c r="C689" s="21">
        <v>42903</v>
      </c>
      <c r="D689" t="s">
        <v>1273</v>
      </c>
      <c r="E689" s="22" t="s">
        <v>584</v>
      </c>
      <c r="F689" s="22">
        <v>49</v>
      </c>
      <c r="G689" s="22">
        <v>26</v>
      </c>
      <c r="H689" s="22">
        <v>75</v>
      </c>
    </row>
    <row r="690" spans="1:8">
      <c r="A690" s="1">
        <v>687</v>
      </c>
      <c r="B690" s="1" t="s">
        <v>1254</v>
      </c>
      <c r="C690" s="21">
        <v>42977</v>
      </c>
      <c r="D690" t="s">
        <v>1274</v>
      </c>
      <c r="E690" s="22" t="s">
        <v>584</v>
      </c>
      <c r="F690" s="22">
        <v>15</v>
      </c>
      <c r="G690" s="22">
        <v>23</v>
      </c>
      <c r="H690" s="22">
        <v>38</v>
      </c>
    </row>
    <row r="691" spans="1:8">
      <c r="A691" s="1">
        <v>688</v>
      </c>
      <c r="B691" s="1" t="s">
        <v>1254</v>
      </c>
      <c r="C691" s="21">
        <v>42979</v>
      </c>
      <c r="D691" t="s">
        <v>1275</v>
      </c>
      <c r="E691" s="22" t="s">
        <v>584</v>
      </c>
      <c r="F691" s="22">
        <v>18</v>
      </c>
      <c r="G691" s="22">
        <v>19</v>
      </c>
      <c r="H691" s="22">
        <v>37</v>
      </c>
    </row>
    <row r="692" spans="1:8">
      <c r="A692" s="1">
        <v>689</v>
      </c>
      <c r="B692" s="1" t="s">
        <v>574</v>
      </c>
      <c r="C692" s="21">
        <v>43023</v>
      </c>
      <c r="D692" t="s">
        <v>1276</v>
      </c>
      <c r="E692" s="22" t="s">
        <v>604</v>
      </c>
      <c r="F692" s="22">
        <v>44</v>
      </c>
      <c r="G692" s="22">
        <v>5</v>
      </c>
      <c r="H692" s="22">
        <v>49</v>
      </c>
    </row>
    <row r="693" spans="1:8">
      <c r="A693" s="1">
        <v>690</v>
      </c>
      <c r="B693" s="1" t="s">
        <v>577</v>
      </c>
      <c r="C693" s="21">
        <v>43039</v>
      </c>
      <c r="D693" t="s">
        <v>1277</v>
      </c>
      <c r="E693" s="22" t="s">
        <v>693</v>
      </c>
      <c r="F693" s="22">
        <v>24</v>
      </c>
      <c r="G693" s="22">
        <v>14</v>
      </c>
      <c r="H693" s="22">
        <v>38</v>
      </c>
    </row>
    <row r="694" spans="1:8">
      <c r="A694" s="1">
        <v>691</v>
      </c>
      <c r="B694" s="1" t="s">
        <v>574</v>
      </c>
      <c r="C694" s="21">
        <v>43079</v>
      </c>
      <c r="D694" t="s">
        <v>1278</v>
      </c>
      <c r="E694" s="22" t="s">
        <v>584</v>
      </c>
      <c r="F694" s="22">
        <v>18</v>
      </c>
      <c r="G694" s="22">
        <v>26</v>
      </c>
      <c r="H694" s="22">
        <v>44</v>
      </c>
    </row>
    <row r="695" spans="1:8">
      <c r="A695" s="1">
        <v>692</v>
      </c>
      <c r="B695" s="1" t="s">
        <v>574</v>
      </c>
      <c r="C695" s="21">
        <v>43079</v>
      </c>
      <c r="D695" t="s">
        <v>1279</v>
      </c>
      <c r="E695" s="22" t="s">
        <v>584</v>
      </c>
      <c r="F695" s="22">
        <v>24</v>
      </c>
      <c r="G695" s="22">
        <v>14</v>
      </c>
      <c r="H695" s="22">
        <v>38</v>
      </c>
    </row>
    <row r="696" spans="1:8">
      <c r="A696" s="1">
        <v>693</v>
      </c>
      <c r="B696" s="1" t="s">
        <v>574</v>
      </c>
      <c r="C696" s="21">
        <v>43128</v>
      </c>
      <c r="D696" t="s">
        <v>1280</v>
      </c>
      <c r="E696" s="22" t="s">
        <v>579</v>
      </c>
      <c r="F696" s="22">
        <v>582</v>
      </c>
      <c r="G696" s="22">
        <v>10</v>
      </c>
      <c r="H696" s="22">
        <v>592</v>
      </c>
    </row>
    <row r="697" spans="1:8">
      <c r="A697" s="1">
        <v>694</v>
      </c>
      <c r="B697" s="1" t="s">
        <v>639</v>
      </c>
      <c r="C697" s="21">
        <v>43108</v>
      </c>
      <c r="D697" t="s">
        <v>1281</v>
      </c>
      <c r="E697" s="22" t="s">
        <v>584</v>
      </c>
      <c r="F697" s="22">
        <v>35</v>
      </c>
      <c r="G697" s="22">
        <v>18</v>
      </c>
      <c r="H697" s="22">
        <v>53</v>
      </c>
    </row>
    <row r="698" spans="1:8">
      <c r="A698" s="1">
        <v>695</v>
      </c>
      <c r="B698" s="1" t="s">
        <v>574</v>
      </c>
      <c r="C698" s="21">
        <v>42644</v>
      </c>
      <c r="D698" t="s">
        <v>1282</v>
      </c>
      <c r="E698" s="22" t="s">
        <v>604</v>
      </c>
      <c r="F698" s="22">
        <v>46</v>
      </c>
      <c r="G698" s="22">
        <v>9</v>
      </c>
      <c r="H698" s="22">
        <v>55</v>
      </c>
    </row>
    <row r="699" spans="1:8">
      <c r="A699" s="1">
        <v>696</v>
      </c>
      <c r="B699" s="1" t="s">
        <v>574</v>
      </c>
      <c r="C699" s="21">
        <v>43171</v>
      </c>
      <c r="D699" t="s">
        <v>1283</v>
      </c>
      <c r="E699" s="22" t="s">
        <v>604</v>
      </c>
      <c r="F699" s="22">
        <v>22</v>
      </c>
      <c r="G699" s="22">
        <v>23</v>
      </c>
      <c r="H699" s="22">
        <v>45</v>
      </c>
    </row>
    <row r="700" spans="1:8">
      <c r="A700" s="1">
        <v>697</v>
      </c>
      <c r="B700" s="1" t="s">
        <v>577</v>
      </c>
      <c r="C700" s="21">
        <v>43261</v>
      </c>
      <c r="D700" t="s">
        <v>1284</v>
      </c>
      <c r="E700" s="22" t="s">
        <v>579</v>
      </c>
      <c r="F700" s="22">
        <v>35</v>
      </c>
      <c r="G700" s="22">
        <v>1</v>
      </c>
      <c r="H700" s="22">
        <v>36</v>
      </c>
    </row>
    <row r="701" spans="1:8">
      <c r="A701" s="1">
        <v>698</v>
      </c>
      <c r="B701" s="1" t="s">
        <v>639</v>
      </c>
      <c r="C701" s="21">
        <v>43261</v>
      </c>
      <c r="D701" t="s">
        <v>1285</v>
      </c>
      <c r="E701" s="22" t="s">
        <v>604</v>
      </c>
      <c r="F701" s="22">
        <v>6</v>
      </c>
      <c r="G701" s="22">
        <v>53</v>
      </c>
      <c r="H701" s="22">
        <v>59</v>
      </c>
    </row>
    <row r="702" spans="1:8">
      <c r="A702" s="1">
        <v>699</v>
      </c>
      <c r="B702" s="1" t="s">
        <v>574</v>
      </c>
      <c r="C702" s="21">
        <v>43169</v>
      </c>
      <c r="D702" t="s">
        <v>1286</v>
      </c>
      <c r="E702" s="22" t="s">
        <v>584</v>
      </c>
      <c r="F702" s="22">
        <v>13</v>
      </c>
      <c r="G702" s="22">
        <v>22</v>
      </c>
      <c r="H702" s="22">
        <v>35</v>
      </c>
    </row>
    <row r="703" spans="1:8">
      <c r="A703" s="1">
        <v>700</v>
      </c>
      <c r="B703" s="1" t="s">
        <v>574</v>
      </c>
      <c r="C703" s="21">
        <v>43280</v>
      </c>
      <c r="D703" t="s">
        <v>1287</v>
      </c>
      <c r="E703" s="22" t="s">
        <v>693</v>
      </c>
      <c r="F703" s="22">
        <v>23</v>
      </c>
      <c r="G703" s="22">
        <v>97</v>
      </c>
      <c r="H703" s="22">
        <v>120</v>
      </c>
    </row>
    <row r="704" spans="1:8">
      <c r="A704" s="1">
        <v>701</v>
      </c>
      <c r="B704" s="1" t="s">
        <v>639</v>
      </c>
      <c r="C704" s="21">
        <v>43237</v>
      </c>
      <c r="D704" t="s">
        <v>1288</v>
      </c>
      <c r="E704" s="22" t="s">
        <v>693</v>
      </c>
      <c r="F704" s="22">
        <v>236</v>
      </c>
      <c r="G704" s="22">
        <v>21</v>
      </c>
      <c r="H704" s="22">
        <v>257</v>
      </c>
    </row>
    <row r="705" spans="1:8">
      <c r="A705" s="1">
        <v>702</v>
      </c>
      <c r="B705" s="1" t="s">
        <v>639</v>
      </c>
      <c r="C705" s="21">
        <v>43297</v>
      </c>
      <c r="D705" t="s">
        <v>1289</v>
      </c>
      <c r="E705" s="22" t="s">
        <v>584</v>
      </c>
      <c r="F705" s="22">
        <v>13</v>
      </c>
      <c r="G705" s="22">
        <v>23</v>
      </c>
      <c r="H705" s="22">
        <v>36</v>
      </c>
    </row>
    <row r="706" spans="1:8">
      <c r="A706" s="1">
        <v>703</v>
      </c>
      <c r="B706" s="1" t="s">
        <v>574</v>
      </c>
      <c r="C706" s="21">
        <v>43350</v>
      </c>
      <c r="D706" t="s">
        <v>1290</v>
      </c>
      <c r="E706" s="22" t="s">
        <v>693</v>
      </c>
      <c r="F706" s="22">
        <v>34</v>
      </c>
      <c r="G706" s="22">
        <v>36</v>
      </c>
      <c r="H706" s="22">
        <v>70</v>
      </c>
    </row>
    <row r="707" spans="1:8">
      <c r="A707" s="1">
        <v>704</v>
      </c>
      <c r="B707" s="1" t="s">
        <v>639</v>
      </c>
      <c r="C707" s="21">
        <v>43260</v>
      </c>
      <c r="D707" t="s">
        <v>1291</v>
      </c>
      <c r="E707" s="22" t="s">
        <v>693</v>
      </c>
      <c r="F707" s="22">
        <v>31</v>
      </c>
      <c r="G707" s="22">
        <v>31</v>
      </c>
      <c r="H707" s="22">
        <v>62</v>
      </c>
    </row>
    <row r="708" spans="1:8">
      <c r="A708" s="1">
        <v>705</v>
      </c>
      <c r="B708" s="1" t="s">
        <v>577</v>
      </c>
      <c r="C708" s="21">
        <v>43385</v>
      </c>
      <c r="D708" t="s">
        <v>1292</v>
      </c>
      <c r="E708" s="22" t="s">
        <v>693</v>
      </c>
      <c r="F708" s="22">
        <v>22</v>
      </c>
      <c r="G708" s="22">
        <v>18</v>
      </c>
      <c r="H708" s="22">
        <v>40</v>
      </c>
    </row>
    <row r="709" spans="1:8">
      <c r="A709" s="1">
        <v>706</v>
      </c>
      <c r="B709" s="1" t="s">
        <v>577</v>
      </c>
      <c r="C709" s="21">
        <v>43424</v>
      </c>
      <c r="D709" t="s">
        <v>1293</v>
      </c>
      <c r="E709" s="22" t="s">
        <v>584</v>
      </c>
      <c r="F709" s="22">
        <v>34</v>
      </c>
      <c r="G709" s="22">
        <v>6</v>
      </c>
      <c r="H709" s="22">
        <v>40</v>
      </c>
    </row>
    <row r="710" spans="1:8">
      <c r="A710" s="1">
        <v>707</v>
      </c>
      <c r="B710" s="1" t="s">
        <v>574</v>
      </c>
      <c r="C710" s="21">
        <v>43534</v>
      </c>
      <c r="D710" t="s">
        <v>1294</v>
      </c>
      <c r="E710" s="22" t="s">
        <v>584</v>
      </c>
      <c r="F710" s="22">
        <v>13</v>
      </c>
      <c r="G710" s="22">
        <v>25</v>
      </c>
      <c r="H710" s="22">
        <v>38</v>
      </c>
    </row>
    <row r="711" spans="1:8">
      <c r="A711" s="1">
        <v>708</v>
      </c>
      <c r="B711" s="1" t="s">
        <v>574</v>
      </c>
      <c r="C711" s="21">
        <v>43556</v>
      </c>
      <c r="D711" t="s">
        <v>1295</v>
      </c>
      <c r="E711" s="22" t="s">
        <v>693</v>
      </c>
      <c r="F711" s="22">
        <v>30</v>
      </c>
      <c r="G711" s="22">
        <v>11</v>
      </c>
      <c r="H711" s="22">
        <v>41</v>
      </c>
    </row>
    <row r="712" spans="1:8">
      <c r="A712" s="1">
        <v>709</v>
      </c>
      <c r="B712" s="1" t="s">
        <v>577</v>
      </c>
      <c r="C712" s="21">
        <v>43590</v>
      </c>
      <c r="D712" t="s">
        <v>1296</v>
      </c>
      <c r="E712" s="22" t="s">
        <v>584</v>
      </c>
      <c r="F712" s="22">
        <v>12</v>
      </c>
      <c r="G712" s="22">
        <v>24</v>
      </c>
      <c r="H712" s="22">
        <v>36</v>
      </c>
    </row>
    <row r="713" spans="1:8">
      <c r="A713" s="1">
        <v>710</v>
      </c>
      <c r="B713" s="1" t="s">
        <v>577</v>
      </c>
      <c r="C713" s="21">
        <v>43620</v>
      </c>
      <c r="D713" t="s">
        <v>1297</v>
      </c>
      <c r="E713" s="22" t="s">
        <v>584</v>
      </c>
      <c r="F713" s="22">
        <v>37</v>
      </c>
      <c r="G713" s="22">
        <v>1</v>
      </c>
      <c r="H713" s="22">
        <v>38</v>
      </c>
    </row>
    <row r="714" spans="1:8">
      <c r="A714" s="1">
        <v>711</v>
      </c>
      <c r="B714" s="1" t="s">
        <v>574</v>
      </c>
      <c r="C714" s="21">
        <v>43676</v>
      </c>
      <c r="D714" t="s">
        <v>1298</v>
      </c>
      <c r="E714" s="22" t="s">
        <v>584</v>
      </c>
      <c r="F714" s="22">
        <v>76</v>
      </c>
      <c r="G714" s="22">
        <v>1</v>
      </c>
      <c r="H714" s="22">
        <v>77</v>
      </c>
    </row>
    <row r="715" spans="1:8">
      <c r="A715" s="1">
        <v>712</v>
      </c>
      <c r="B715" s="1" t="s">
        <v>574</v>
      </c>
      <c r="C715" s="21">
        <v>43733</v>
      </c>
      <c r="D715" t="s">
        <v>1299</v>
      </c>
      <c r="E715" s="22" t="s">
        <v>584</v>
      </c>
      <c r="F715" s="22">
        <v>35</v>
      </c>
      <c r="G715" s="22">
        <v>23</v>
      </c>
      <c r="H715" s="22">
        <v>58</v>
      </c>
    </row>
    <row r="716" spans="1:8">
      <c r="A716" s="1">
        <v>713</v>
      </c>
      <c r="B716" s="1" t="s">
        <v>577</v>
      </c>
      <c r="C716" s="21">
        <v>44163</v>
      </c>
      <c r="D716" t="s">
        <v>1300</v>
      </c>
      <c r="E716" s="22" t="s">
        <v>693</v>
      </c>
      <c r="F716" s="22">
        <v>23</v>
      </c>
      <c r="G716" s="22">
        <v>19</v>
      </c>
      <c r="H716" s="22">
        <v>42</v>
      </c>
    </row>
    <row r="717" spans="1:8">
      <c r="A717" s="1">
        <v>714</v>
      </c>
      <c r="B717" s="1" t="s">
        <v>574</v>
      </c>
      <c r="C717" s="21">
        <v>44173</v>
      </c>
      <c r="D717" t="s">
        <v>1301</v>
      </c>
      <c r="E717" s="22" t="s">
        <v>584</v>
      </c>
      <c r="F717" s="22">
        <v>33</v>
      </c>
      <c r="G717" s="22">
        <v>26</v>
      </c>
      <c r="H717" s="22">
        <v>59</v>
      </c>
    </row>
    <row r="718" spans="1:8">
      <c r="A718" s="1">
        <v>715</v>
      </c>
      <c r="B718" s="1" t="s">
        <v>639</v>
      </c>
      <c r="C718" s="21">
        <v>44225</v>
      </c>
      <c r="D718" t="s">
        <v>1302</v>
      </c>
      <c r="E718" s="22" t="s">
        <v>584</v>
      </c>
      <c r="F718" s="22">
        <v>13</v>
      </c>
      <c r="G718" s="22">
        <v>23</v>
      </c>
      <c r="H718" s="22">
        <v>36</v>
      </c>
    </row>
    <row r="719" spans="1:8">
      <c r="A719" s="1">
        <v>716</v>
      </c>
      <c r="B719" s="1" t="s">
        <v>639</v>
      </c>
      <c r="C719" s="21">
        <v>44288</v>
      </c>
      <c r="D719" t="s">
        <v>1303</v>
      </c>
      <c r="E719" s="22" t="s">
        <v>584</v>
      </c>
      <c r="F719" s="22">
        <v>28</v>
      </c>
      <c r="G719" s="22">
        <v>9</v>
      </c>
      <c r="H719" s="22">
        <v>37</v>
      </c>
    </row>
    <row r="720" spans="1:8" ht="18.75">
      <c r="A720" s="269" t="s">
        <v>1304</v>
      </c>
      <c r="B720" s="269"/>
      <c r="C720" s="269"/>
      <c r="D720" s="269"/>
      <c r="E720" s="269"/>
      <c r="F720" s="269"/>
      <c r="G720" s="269"/>
      <c r="H720" s="269"/>
    </row>
    <row r="721" spans="1:8">
      <c r="A721" s="3" t="s">
        <v>569</v>
      </c>
      <c r="B721" s="3" t="s">
        <v>570</v>
      </c>
      <c r="C721" s="3" t="s">
        <v>571</v>
      </c>
      <c r="D721" s="3" t="s">
        <v>572</v>
      </c>
      <c r="E721" s="3" t="s">
        <v>573</v>
      </c>
      <c r="F721" s="3" t="s">
        <v>555</v>
      </c>
      <c r="G721" s="3" t="s">
        <v>556</v>
      </c>
      <c r="H721" s="3" t="s">
        <v>557</v>
      </c>
    </row>
    <row r="722" spans="1:8">
      <c r="A722" s="1">
        <v>1</v>
      </c>
      <c r="B722" s="1" t="s">
        <v>639</v>
      </c>
      <c r="C722" s="21">
        <v>39997</v>
      </c>
      <c r="D722" t="s">
        <v>1305</v>
      </c>
      <c r="E722" s="22" t="s">
        <v>1306</v>
      </c>
      <c r="F722" s="22">
        <v>301</v>
      </c>
      <c r="G722" s="22">
        <v>248</v>
      </c>
      <c r="H722" s="22">
        <v>549</v>
      </c>
    </row>
    <row r="723" spans="1:8">
      <c r="A723" s="1">
        <v>2</v>
      </c>
      <c r="B723" s="1" t="s">
        <v>574</v>
      </c>
      <c r="C723" s="21">
        <v>39331</v>
      </c>
      <c r="D723" t="s">
        <v>1307</v>
      </c>
      <c r="E723" s="22" t="s">
        <v>1306</v>
      </c>
      <c r="F723" s="22">
        <v>2381</v>
      </c>
      <c r="G723" s="22">
        <v>1649</v>
      </c>
      <c r="H723" s="22">
        <v>4030</v>
      </c>
    </row>
    <row r="724" spans="1:8">
      <c r="A724" s="1">
        <v>3</v>
      </c>
      <c r="B724" s="1" t="s">
        <v>639</v>
      </c>
      <c r="C724" s="21">
        <v>39991</v>
      </c>
      <c r="D724" t="s">
        <v>1308</v>
      </c>
      <c r="E724" s="22" t="s">
        <v>1306</v>
      </c>
      <c r="F724" s="22">
        <v>1467</v>
      </c>
      <c r="G724" s="22">
        <v>1409</v>
      </c>
      <c r="H724" s="22">
        <v>2876</v>
      </c>
    </row>
    <row r="725" spans="1:8">
      <c r="A725" s="1">
        <v>4</v>
      </c>
      <c r="B725" s="1" t="s">
        <v>639</v>
      </c>
      <c r="C725" s="21">
        <v>39985</v>
      </c>
      <c r="D725" t="s">
        <v>1309</v>
      </c>
      <c r="E725" s="22" t="s">
        <v>1306</v>
      </c>
      <c r="F725" s="22">
        <v>112</v>
      </c>
      <c r="G725" s="22">
        <v>102</v>
      </c>
      <c r="H725" s="22">
        <v>214</v>
      </c>
    </row>
    <row r="726" spans="1:8">
      <c r="A726" s="1">
        <v>5</v>
      </c>
      <c r="B726" s="1" t="s">
        <v>639</v>
      </c>
      <c r="C726" s="21">
        <v>39999</v>
      </c>
      <c r="D726" t="s">
        <v>1310</v>
      </c>
      <c r="E726" s="22" t="s">
        <v>1306</v>
      </c>
      <c r="F726" s="22">
        <v>273</v>
      </c>
      <c r="G726" s="22">
        <v>65</v>
      </c>
      <c r="H726" s="22">
        <v>338</v>
      </c>
    </row>
    <row r="727" spans="1:8">
      <c r="A727" s="1">
        <v>6</v>
      </c>
      <c r="B727" s="1" t="s">
        <v>577</v>
      </c>
      <c r="C727" s="21">
        <v>39997</v>
      </c>
      <c r="D727" t="s">
        <v>1311</v>
      </c>
      <c r="E727" s="22" t="s">
        <v>1306</v>
      </c>
      <c r="F727" s="22">
        <v>26</v>
      </c>
      <c r="G727" s="22">
        <v>12</v>
      </c>
      <c r="H727" s="22">
        <v>38</v>
      </c>
    </row>
    <row r="728" spans="1:8">
      <c r="A728" s="1">
        <v>7</v>
      </c>
      <c r="B728" s="1" t="s">
        <v>639</v>
      </c>
      <c r="C728" s="21">
        <v>40003</v>
      </c>
      <c r="D728" t="s">
        <v>1312</v>
      </c>
      <c r="E728" s="22" t="s">
        <v>1306</v>
      </c>
      <c r="F728" s="22">
        <v>212</v>
      </c>
      <c r="G728" s="22">
        <v>4</v>
      </c>
      <c r="H728" s="22">
        <v>216</v>
      </c>
    </row>
    <row r="729" spans="1:8">
      <c r="A729" s="1">
        <v>8</v>
      </c>
      <c r="B729" s="1" t="s">
        <v>577</v>
      </c>
      <c r="C729" s="21">
        <v>40004</v>
      </c>
      <c r="D729" t="s">
        <v>1313</v>
      </c>
      <c r="E729" s="22" t="s">
        <v>1306</v>
      </c>
      <c r="F729" s="22">
        <v>643</v>
      </c>
      <c r="G729" s="22">
        <v>172</v>
      </c>
      <c r="H729" s="22">
        <v>815</v>
      </c>
    </row>
    <row r="730" spans="1:8">
      <c r="A730" s="1">
        <v>9</v>
      </c>
      <c r="B730" s="1" t="s">
        <v>639</v>
      </c>
      <c r="C730" s="21">
        <v>40014</v>
      </c>
      <c r="D730" t="s">
        <v>1314</v>
      </c>
      <c r="E730" s="22" t="s">
        <v>1306</v>
      </c>
      <c r="F730" s="22">
        <v>160</v>
      </c>
      <c r="G730" s="22">
        <v>31</v>
      </c>
      <c r="H730" s="22">
        <v>191</v>
      </c>
    </row>
    <row r="731" spans="1:8">
      <c r="A731" s="1">
        <v>10</v>
      </c>
      <c r="B731" s="1" t="s">
        <v>574</v>
      </c>
      <c r="C731" s="21">
        <v>39269</v>
      </c>
      <c r="D731" t="s">
        <v>1315</v>
      </c>
      <c r="E731" s="22" t="s">
        <v>1306</v>
      </c>
      <c r="F731" s="22">
        <v>905</v>
      </c>
      <c r="G731" s="22">
        <v>1032</v>
      </c>
      <c r="H731" s="22">
        <v>1937</v>
      </c>
    </row>
    <row r="732" spans="1:8">
      <c r="A732" s="1">
        <v>11</v>
      </c>
      <c r="B732" s="1" t="s">
        <v>577</v>
      </c>
      <c r="C732" s="21">
        <v>40006</v>
      </c>
      <c r="D732" t="s">
        <v>1316</v>
      </c>
      <c r="E732" s="22" t="s">
        <v>1306</v>
      </c>
      <c r="F732" s="22">
        <v>39</v>
      </c>
      <c r="G732" s="22">
        <v>7</v>
      </c>
      <c r="H732" s="22">
        <v>46</v>
      </c>
    </row>
    <row r="733" spans="1:8">
      <c r="A733" s="1">
        <v>12</v>
      </c>
      <c r="B733" s="1" t="s">
        <v>639</v>
      </c>
      <c r="C733" s="21">
        <v>40011</v>
      </c>
      <c r="D733" t="s">
        <v>1317</v>
      </c>
      <c r="E733" s="22" t="s">
        <v>1306</v>
      </c>
      <c r="F733" s="22">
        <v>339</v>
      </c>
      <c r="G733" s="22">
        <v>212</v>
      </c>
      <c r="H733" s="22">
        <v>551</v>
      </c>
    </row>
    <row r="734" spans="1:8">
      <c r="A734" s="1">
        <v>13</v>
      </c>
      <c r="B734" s="1" t="s">
        <v>639</v>
      </c>
      <c r="C734" s="21">
        <v>40017</v>
      </c>
      <c r="D734" t="s">
        <v>1318</v>
      </c>
      <c r="E734" s="22" t="s">
        <v>1306</v>
      </c>
      <c r="F734" s="22">
        <v>309</v>
      </c>
      <c r="G734" s="22">
        <v>29</v>
      </c>
      <c r="H734" s="22">
        <v>338</v>
      </c>
    </row>
    <row r="735" spans="1:8">
      <c r="A735" s="1">
        <v>14</v>
      </c>
      <c r="B735" s="1" t="s">
        <v>574</v>
      </c>
      <c r="C735" s="21">
        <v>40040</v>
      </c>
      <c r="D735" t="s">
        <v>1319</v>
      </c>
      <c r="E735" s="22" t="s">
        <v>1306</v>
      </c>
      <c r="F735" s="22">
        <v>46</v>
      </c>
      <c r="G735" s="22">
        <v>22</v>
      </c>
      <c r="H735" s="22">
        <v>68</v>
      </c>
    </row>
    <row r="736" spans="1:8">
      <c r="A736" s="1">
        <v>15</v>
      </c>
      <c r="B736" s="1" t="s">
        <v>574</v>
      </c>
      <c r="C736" s="21">
        <v>40033</v>
      </c>
      <c r="D736" t="s">
        <v>1320</v>
      </c>
      <c r="E736" s="22" t="s">
        <v>1306</v>
      </c>
      <c r="F736" s="22">
        <v>468</v>
      </c>
      <c r="G736" s="22">
        <v>181</v>
      </c>
      <c r="H736" s="22">
        <v>649</v>
      </c>
    </row>
    <row r="737" spans="1:8">
      <c r="A737" s="1">
        <v>16</v>
      </c>
      <c r="B737" s="1" t="s">
        <v>574</v>
      </c>
      <c r="C737" s="21">
        <v>40046</v>
      </c>
      <c r="D737" t="s">
        <v>1321</v>
      </c>
      <c r="E737" s="22" t="s">
        <v>1306</v>
      </c>
      <c r="F737" s="22">
        <v>365</v>
      </c>
      <c r="G737" s="22">
        <v>297</v>
      </c>
      <c r="H737" s="22">
        <v>662</v>
      </c>
    </row>
    <row r="738" spans="1:8">
      <c r="A738" s="1">
        <v>17</v>
      </c>
      <c r="B738" s="1" t="s">
        <v>574</v>
      </c>
      <c r="C738" s="21">
        <v>40061</v>
      </c>
      <c r="D738" t="s">
        <v>1322</v>
      </c>
      <c r="E738" s="22" t="s">
        <v>1306</v>
      </c>
      <c r="F738" s="22">
        <v>406</v>
      </c>
      <c r="G738" s="22">
        <v>141</v>
      </c>
      <c r="H738" s="22">
        <v>547</v>
      </c>
    </row>
    <row r="739" spans="1:8">
      <c r="A739" s="1">
        <v>18</v>
      </c>
      <c r="B739" s="1" t="s">
        <v>574</v>
      </c>
      <c r="C739" s="21">
        <v>40052</v>
      </c>
      <c r="D739" t="s">
        <v>1323</v>
      </c>
      <c r="E739" s="22" t="s">
        <v>1306</v>
      </c>
      <c r="F739" s="22">
        <v>1355</v>
      </c>
      <c r="G739" s="22">
        <v>926</v>
      </c>
      <c r="H739" s="22">
        <v>2281</v>
      </c>
    </row>
    <row r="740" spans="1:8">
      <c r="A740" s="1">
        <v>19</v>
      </c>
      <c r="B740" s="1" t="s">
        <v>639</v>
      </c>
      <c r="C740" s="21">
        <v>40012</v>
      </c>
      <c r="D740" t="s">
        <v>1324</v>
      </c>
      <c r="E740" s="22" t="s">
        <v>1306</v>
      </c>
      <c r="F740" s="22">
        <v>1161</v>
      </c>
      <c r="G740" s="22">
        <v>932</v>
      </c>
      <c r="H740" s="22">
        <v>2093</v>
      </c>
    </row>
    <row r="741" spans="1:8">
      <c r="A741" s="1">
        <v>20</v>
      </c>
      <c r="B741" s="1" t="s">
        <v>574</v>
      </c>
      <c r="C741" s="21">
        <v>40053</v>
      </c>
      <c r="D741" t="s">
        <v>1325</v>
      </c>
      <c r="E741" s="22" t="s">
        <v>1306</v>
      </c>
      <c r="F741" s="22">
        <v>22</v>
      </c>
      <c r="G741" s="22">
        <v>17</v>
      </c>
      <c r="H741" s="22">
        <v>39</v>
      </c>
    </row>
    <row r="742" spans="1:8">
      <c r="A742" s="1">
        <v>21</v>
      </c>
      <c r="B742" s="1" t="s">
        <v>577</v>
      </c>
      <c r="C742" s="21">
        <v>39973</v>
      </c>
      <c r="D742" t="s">
        <v>1326</v>
      </c>
      <c r="E742" s="22" t="s">
        <v>1306</v>
      </c>
      <c r="F742" s="22">
        <v>113</v>
      </c>
      <c r="G742" s="22">
        <v>112</v>
      </c>
      <c r="H742" s="22">
        <v>225</v>
      </c>
    </row>
    <row r="743" spans="1:8">
      <c r="A743" s="1">
        <v>22</v>
      </c>
      <c r="B743" s="1" t="s">
        <v>574</v>
      </c>
      <c r="C743" s="21">
        <v>40103</v>
      </c>
      <c r="D743" t="s">
        <v>1327</v>
      </c>
      <c r="E743" s="22" t="s">
        <v>1306</v>
      </c>
      <c r="F743" s="22">
        <v>90</v>
      </c>
      <c r="G743" s="22">
        <v>10</v>
      </c>
      <c r="H743" s="22">
        <v>100</v>
      </c>
    </row>
    <row r="744" spans="1:8">
      <c r="A744" s="1">
        <v>23</v>
      </c>
      <c r="B744" s="1" t="s">
        <v>639</v>
      </c>
      <c r="C744" s="21">
        <v>40048</v>
      </c>
      <c r="D744" t="s">
        <v>1328</v>
      </c>
      <c r="E744" s="22" t="s">
        <v>1306</v>
      </c>
      <c r="F744" s="22">
        <v>287</v>
      </c>
      <c r="G744" s="22">
        <v>241</v>
      </c>
      <c r="H744" s="22">
        <v>528</v>
      </c>
    </row>
    <row r="745" spans="1:8">
      <c r="A745" s="1">
        <v>24</v>
      </c>
      <c r="B745" s="1" t="s">
        <v>577</v>
      </c>
      <c r="C745" s="21">
        <v>40075</v>
      </c>
      <c r="D745" t="s">
        <v>1329</v>
      </c>
      <c r="E745" s="22" t="s">
        <v>1306</v>
      </c>
      <c r="F745" s="22">
        <v>34</v>
      </c>
      <c r="G745" s="22">
        <v>21</v>
      </c>
      <c r="H745" s="22">
        <v>55</v>
      </c>
    </row>
    <row r="746" spans="1:8">
      <c r="A746" s="1">
        <v>25</v>
      </c>
      <c r="B746" s="1" t="s">
        <v>639</v>
      </c>
      <c r="C746" s="21">
        <v>40061</v>
      </c>
      <c r="D746" t="s">
        <v>1330</v>
      </c>
      <c r="E746" s="22" t="s">
        <v>1306</v>
      </c>
      <c r="F746" s="22">
        <v>72</v>
      </c>
      <c r="G746" s="22">
        <v>88</v>
      </c>
      <c r="H746" s="22">
        <v>160</v>
      </c>
    </row>
    <row r="747" spans="1:8">
      <c r="A747" s="1">
        <v>26</v>
      </c>
      <c r="B747" s="1" t="s">
        <v>574</v>
      </c>
      <c r="C747" s="21">
        <v>40108</v>
      </c>
      <c r="D747" t="s">
        <v>1331</v>
      </c>
      <c r="E747" s="22" t="s">
        <v>1306</v>
      </c>
      <c r="F747" s="22">
        <v>52</v>
      </c>
      <c r="G747" s="22">
        <v>45</v>
      </c>
      <c r="H747" s="22">
        <v>97</v>
      </c>
    </row>
    <row r="748" spans="1:8">
      <c r="A748" s="1">
        <v>27</v>
      </c>
      <c r="B748" s="1" t="s">
        <v>639</v>
      </c>
      <c r="C748" s="21">
        <v>40115</v>
      </c>
      <c r="D748" t="s">
        <v>1332</v>
      </c>
      <c r="E748" s="22" t="s">
        <v>1306</v>
      </c>
      <c r="F748" s="22">
        <v>69</v>
      </c>
      <c r="G748" s="22">
        <v>54</v>
      </c>
      <c r="H748" s="22">
        <v>123</v>
      </c>
    </row>
    <row r="749" spans="1:8">
      <c r="A749" s="1">
        <v>28</v>
      </c>
      <c r="B749" s="1" t="s">
        <v>639</v>
      </c>
      <c r="C749" s="21">
        <v>40117</v>
      </c>
      <c r="D749" t="s">
        <v>1333</v>
      </c>
      <c r="E749" s="22" t="s">
        <v>1306</v>
      </c>
      <c r="F749" s="22">
        <v>33</v>
      </c>
      <c r="G749" s="22">
        <v>39</v>
      </c>
      <c r="H749" s="22">
        <v>72</v>
      </c>
    </row>
    <row r="750" spans="1:8">
      <c r="A750" s="1">
        <v>29</v>
      </c>
      <c r="B750" s="1" t="s">
        <v>574</v>
      </c>
      <c r="C750" s="21">
        <v>40120</v>
      </c>
      <c r="D750" t="s">
        <v>1334</v>
      </c>
      <c r="E750" s="22" t="s">
        <v>1306</v>
      </c>
      <c r="F750" s="22">
        <v>68</v>
      </c>
      <c r="G750" s="22">
        <v>16</v>
      </c>
      <c r="H750" s="22">
        <v>84</v>
      </c>
    </row>
    <row r="751" spans="1:8">
      <c r="A751" s="1">
        <v>30</v>
      </c>
      <c r="B751" s="1" t="s">
        <v>574</v>
      </c>
      <c r="C751" s="21">
        <v>40135</v>
      </c>
      <c r="D751" t="s">
        <v>1335</v>
      </c>
      <c r="E751" s="22" t="s">
        <v>1306</v>
      </c>
      <c r="F751" s="22">
        <v>46</v>
      </c>
      <c r="G751" s="22">
        <v>53</v>
      </c>
      <c r="H751" s="22">
        <v>99</v>
      </c>
    </row>
    <row r="752" spans="1:8">
      <c r="A752" s="1">
        <v>31</v>
      </c>
      <c r="B752" s="1" t="s">
        <v>574</v>
      </c>
      <c r="C752" s="21" t="s">
        <v>1336</v>
      </c>
      <c r="D752" t="s">
        <v>1337</v>
      </c>
      <c r="E752" s="22" t="s">
        <v>1306</v>
      </c>
      <c r="F752" s="22">
        <v>49</v>
      </c>
      <c r="G752" s="22">
        <v>32</v>
      </c>
      <c r="H752" s="22">
        <v>81</v>
      </c>
    </row>
    <row r="753" spans="1:8">
      <c r="A753" s="1">
        <v>32</v>
      </c>
      <c r="B753" s="1" t="s">
        <v>574</v>
      </c>
      <c r="C753" s="21">
        <v>40138</v>
      </c>
      <c r="D753" t="s">
        <v>1338</v>
      </c>
      <c r="E753" s="22" t="s">
        <v>1306</v>
      </c>
      <c r="F753" s="22">
        <v>224</v>
      </c>
      <c r="G753" s="22">
        <v>165</v>
      </c>
      <c r="H753" s="22">
        <v>389</v>
      </c>
    </row>
    <row r="754" spans="1:8">
      <c r="A754" s="1">
        <v>33</v>
      </c>
      <c r="B754" s="1" t="s">
        <v>577</v>
      </c>
      <c r="C754" s="21">
        <v>40146</v>
      </c>
      <c r="D754" t="s">
        <v>1339</v>
      </c>
      <c r="E754" s="22" t="s">
        <v>1306</v>
      </c>
      <c r="F754" s="22">
        <v>159</v>
      </c>
      <c r="G754" s="22">
        <v>44</v>
      </c>
      <c r="H754" s="22">
        <v>203</v>
      </c>
    </row>
    <row r="755" spans="1:8">
      <c r="A755" s="1">
        <v>34</v>
      </c>
      <c r="B755" s="1" t="s">
        <v>639</v>
      </c>
      <c r="C755" s="21">
        <v>40140</v>
      </c>
      <c r="D755" t="s">
        <v>1340</v>
      </c>
      <c r="E755" s="22" t="s">
        <v>1306</v>
      </c>
      <c r="F755" s="22">
        <v>210</v>
      </c>
      <c r="G755" s="22">
        <v>318</v>
      </c>
      <c r="H755" s="22">
        <v>528</v>
      </c>
    </row>
    <row r="756" spans="1:8">
      <c r="A756" s="1">
        <v>35</v>
      </c>
      <c r="B756" s="1" t="s">
        <v>577</v>
      </c>
      <c r="C756" s="21">
        <v>40152</v>
      </c>
      <c r="D756" t="s">
        <v>1341</v>
      </c>
      <c r="E756" s="22" t="s">
        <v>1306</v>
      </c>
      <c r="F756" s="22">
        <v>33</v>
      </c>
      <c r="G756" s="22">
        <v>7</v>
      </c>
      <c r="H756" s="22">
        <v>40</v>
      </c>
    </row>
    <row r="757" spans="1:8">
      <c r="A757" s="1">
        <v>36</v>
      </c>
      <c r="B757" s="1" t="s">
        <v>577</v>
      </c>
      <c r="C757" s="21">
        <v>40012</v>
      </c>
      <c r="D757" t="s">
        <v>1342</v>
      </c>
      <c r="E757" s="22" t="s">
        <v>1306</v>
      </c>
      <c r="F757" s="22">
        <v>1043</v>
      </c>
      <c r="G757" s="22">
        <v>296</v>
      </c>
      <c r="H757" s="22">
        <v>1339</v>
      </c>
    </row>
    <row r="758" spans="1:8">
      <c r="A758" s="1">
        <v>37</v>
      </c>
      <c r="B758" s="1" t="s">
        <v>577</v>
      </c>
      <c r="C758" s="21">
        <v>40138</v>
      </c>
      <c r="D758" t="s">
        <v>1343</v>
      </c>
      <c r="E758" s="22" t="s">
        <v>1306</v>
      </c>
      <c r="F758" s="22">
        <v>254</v>
      </c>
      <c r="G758" s="22">
        <v>69</v>
      </c>
      <c r="H758" s="22">
        <v>323</v>
      </c>
    </row>
    <row r="759" spans="1:8">
      <c r="A759" s="1">
        <v>38</v>
      </c>
      <c r="B759" s="1" t="s">
        <v>577</v>
      </c>
      <c r="C759" s="21">
        <v>40143</v>
      </c>
      <c r="D759" t="s">
        <v>1344</v>
      </c>
      <c r="E759" s="22" t="s">
        <v>1306</v>
      </c>
      <c r="F759" s="22">
        <v>34</v>
      </c>
      <c r="G759" s="22">
        <v>5</v>
      </c>
      <c r="H759" s="22">
        <v>39</v>
      </c>
    </row>
    <row r="760" spans="1:8">
      <c r="A760" s="1">
        <v>39</v>
      </c>
      <c r="B760" s="1" t="s">
        <v>639</v>
      </c>
      <c r="C760" s="21">
        <v>40165</v>
      </c>
      <c r="D760" t="s">
        <v>1345</v>
      </c>
      <c r="E760" s="22" t="s">
        <v>1306</v>
      </c>
      <c r="F760" s="22">
        <v>131</v>
      </c>
      <c r="G760" s="22">
        <v>41</v>
      </c>
      <c r="H760" s="22">
        <v>172</v>
      </c>
    </row>
    <row r="761" spans="1:8">
      <c r="A761" s="1">
        <v>40</v>
      </c>
      <c r="B761" s="1" t="s">
        <v>577</v>
      </c>
      <c r="C761" s="21">
        <v>40187</v>
      </c>
      <c r="D761" t="s">
        <v>1346</v>
      </c>
      <c r="E761" s="22" t="s">
        <v>1306</v>
      </c>
      <c r="F761" s="22">
        <v>74</v>
      </c>
      <c r="G761" s="22">
        <v>8</v>
      </c>
      <c r="H761" s="22">
        <v>82</v>
      </c>
    </row>
    <row r="762" spans="1:8">
      <c r="A762" s="1">
        <v>41</v>
      </c>
      <c r="B762" s="1" t="s">
        <v>574</v>
      </c>
      <c r="C762" s="21">
        <v>40222</v>
      </c>
      <c r="D762" t="s">
        <v>1347</v>
      </c>
      <c r="E762" s="22" t="s">
        <v>1306</v>
      </c>
      <c r="F762" s="22">
        <v>111</v>
      </c>
      <c r="G762" s="22">
        <v>297</v>
      </c>
      <c r="H762" s="22">
        <v>408</v>
      </c>
    </row>
    <row r="763" spans="1:8">
      <c r="A763" s="1">
        <v>42</v>
      </c>
      <c r="B763" s="1" t="s">
        <v>577</v>
      </c>
      <c r="C763" s="21">
        <v>40144</v>
      </c>
      <c r="D763" t="s">
        <v>1348</v>
      </c>
      <c r="E763" s="22" t="s">
        <v>1306</v>
      </c>
      <c r="F763" s="22">
        <v>73</v>
      </c>
      <c r="G763" s="22">
        <v>48</v>
      </c>
      <c r="H763" s="22">
        <v>121</v>
      </c>
    </row>
    <row r="764" spans="1:8">
      <c r="A764" s="1">
        <v>43</v>
      </c>
      <c r="B764" s="1" t="s">
        <v>639</v>
      </c>
      <c r="C764" s="21">
        <v>40256</v>
      </c>
      <c r="D764" t="s">
        <v>1349</v>
      </c>
      <c r="E764" s="22" t="s">
        <v>1306</v>
      </c>
      <c r="F764" s="22">
        <v>39</v>
      </c>
      <c r="G764" s="22">
        <v>6</v>
      </c>
      <c r="H764" s="22">
        <v>45</v>
      </c>
    </row>
    <row r="765" spans="1:8">
      <c r="A765" s="1">
        <v>44</v>
      </c>
      <c r="B765" s="1" t="s">
        <v>639</v>
      </c>
      <c r="C765" s="21">
        <v>40277</v>
      </c>
      <c r="D765" t="s">
        <v>1350</v>
      </c>
      <c r="E765" s="22" t="s">
        <v>1306</v>
      </c>
      <c r="F765" s="22">
        <v>72</v>
      </c>
      <c r="G765" s="22">
        <v>75</v>
      </c>
      <c r="H765" s="22">
        <v>147</v>
      </c>
    </row>
    <row r="766" spans="1:8">
      <c r="A766" s="1">
        <v>45</v>
      </c>
      <c r="B766" s="1" t="s">
        <v>574</v>
      </c>
      <c r="C766" s="21">
        <v>40120</v>
      </c>
      <c r="D766" t="s">
        <v>1351</v>
      </c>
      <c r="E766" s="22" t="s">
        <v>1306</v>
      </c>
      <c r="F766" s="22">
        <v>197</v>
      </c>
      <c r="G766" s="22">
        <v>74</v>
      </c>
      <c r="H766" s="22">
        <v>271</v>
      </c>
    </row>
    <row r="767" spans="1:8">
      <c r="A767" s="1">
        <v>46</v>
      </c>
      <c r="B767" s="1" t="s">
        <v>639</v>
      </c>
      <c r="C767" s="21">
        <v>40311</v>
      </c>
      <c r="D767" t="s">
        <v>1352</v>
      </c>
      <c r="E767" s="22" t="s">
        <v>1306</v>
      </c>
      <c r="F767" s="22">
        <v>182</v>
      </c>
      <c r="G767" s="22">
        <v>186</v>
      </c>
      <c r="H767" s="22">
        <v>368</v>
      </c>
    </row>
    <row r="768" spans="1:8">
      <c r="A768" s="1">
        <v>47</v>
      </c>
      <c r="B768" s="1" t="s">
        <v>639</v>
      </c>
      <c r="C768" s="21">
        <v>40338</v>
      </c>
      <c r="D768" t="s">
        <v>1353</v>
      </c>
      <c r="E768" s="22" t="s">
        <v>1306</v>
      </c>
      <c r="F768" s="22">
        <v>334</v>
      </c>
      <c r="G768" s="22">
        <v>45</v>
      </c>
      <c r="H768" s="22">
        <v>379</v>
      </c>
    </row>
    <row r="769" spans="1:8">
      <c r="A769" s="1">
        <v>48</v>
      </c>
      <c r="B769" s="1" t="s">
        <v>577</v>
      </c>
      <c r="C769" s="21">
        <v>40320</v>
      </c>
      <c r="D769" t="s">
        <v>1354</v>
      </c>
      <c r="E769" s="22" t="s">
        <v>1306</v>
      </c>
      <c r="F769" s="22">
        <v>283</v>
      </c>
      <c r="G769" s="22">
        <v>202</v>
      </c>
      <c r="H769" s="22">
        <v>485</v>
      </c>
    </row>
    <row r="770" spans="1:8">
      <c r="A770" s="1">
        <v>49</v>
      </c>
      <c r="B770" s="1" t="s">
        <v>577</v>
      </c>
      <c r="C770" s="21">
        <v>40332</v>
      </c>
      <c r="D770" t="s">
        <v>1355</v>
      </c>
      <c r="E770" s="22" t="s">
        <v>1306</v>
      </c>
      <c r="F770" s="22">
        <v>22</v>
      </c>
      <c r="G770" s="22">
        <v>3</v>
      </c>
      <c r="H770" s="22">
        <v>25</v>
      </c>
    </row>
    <row r="771" spans="1:8">
      <c r="A771" s="1">
        <v>50</v>
      </c>
      <c r="B771" s="1" t="s">
        <v>574</v>
      </c>
      <c r="C771" s="21">
        <v>28590</v>
      </c>
      <c r="D771" t="s">
        <v>1356</v>
      </c>
      <c r="E771" s="22" t="s">
        <v>1306</v>
      </c>
      <c r="F771" s="22">
        <v>1461</v>
      </c>
      <c r="G771" s="22">
        <v>2054</v>
      </c>
      <c r="H771" s="22">
        <v>3515</v>
      </c>
    </row>
    <row r="772" spans="1:8">
      <c r="A772" s="1">
        <v>51</v>
      </c>
      <c r="B772" s="1" t="s">
        <v>639</v>
      </c>
      <c r="C772" s="21">
        <v>40390</v>
      </c>
      <c r="D772" t="s">
        <v>1357</v>
      </c>
      <c r="E772" s="22" t="s">
        <v>1306</v>
      </c>
      <c r="F772" s="22">
        <v>364</v>
      </c>
      <c r="G772" s="22">
        <v>218</v>
      </c>
      <c r="H772" s="22">
        <v>582</v>
      </c>
    </row>
    <row r="773" spans="1:8">
      <c r="A773" s="1">
        <v>52</v>
      </c>
      <c r="B773" s="1" t="s">
        <v>577</v>
      </c>
      <c r="C773" s="21">
        <v>40406</v>
      </c>
      <c r="D773" t="s">
        <v>1358</v>
      </c>
      <c r="E773" s="22" t="s">
        <v>1306</v>
      </c>
      <c r="F773" s="22">
        <v>31</v>
      </c>
      <c r="G773" s="22">
        <v>8</v>
      </c>
      <c r="H773" s="22">
        <v>39</v>
      </c>
    </row>
    <row r="774" spans="1:8">
      <c r="A774" s="1">
        <v>53</v>
      </c>
      <c r="B774" s="1" t="s">
        <v>574</v>
      </c>
      <c r="C774" s="21">
        <v>40249</v>
      </c>
      <c r="D774" t="s">
        <v>1359</v>
      </c>
      <c r="E774" s="22" t="s">
        <v>1306</v>
      </c>
      <c r="F774" s="22">
        <v>187</v>
      </c>
      <c r="G774" s="22">
        <v>131</v>
      </c>
      <c r="H774" s="22">
        <v>318</v>
      </c>
    </row>
    <row r="775" spans="1:8">
      <c r="A775" s="1">
        <v>54</v>
      </c>
      <c r="B775" s="1" t="s">
        <v>639</v>
      </c>
      <c r="C775" s="21">
        <v>40344</v>
      </c>
      <c r="D775" t="s">
        <v>1360</v>
      </c>
      <c r="E775" s="22" t="s">
        <v>1306</v>
      </c>
      <c r="F775" s="22">
        <v>449</v>
      </c>
      <c r="G775" s="22">
        <v>277</v>
      </c>
      <c r="H775" s="22">
        <v>726</v>
      </c>
    </row>
    <row r="776" spans="1:8">
      <c r="A776" s="1">
        <v>55</v>
      </c>
      <c r="B776" s="1" t="s">
        <v>574</v>
      </c>
      <c r="C776" s="21">
        <v>40551</v>
      </c>
      <c r="D776" t="s">
        <v>1361</v>
      </c>
      <c r="E776" s="22" t="s">
        <v>1306</v>
      </c>
      <c r="F776" s="22">
        <v>284</v>
      </c>
      <c r="G776" s="22">
        <v>76</v>
      </c>
      <c r="H776" s="22">
        <v>360</v>
      </c>
    </row>
    <row r="777" spans="1:8">
      <c r="A777" s="1">
        <v>56</v>
      </c>
      <c r="B777" s="1" t="s">
        <v>639</v>
      </c>
      <c r="C777" s="21">
        <v>40587</v>
      </c>
      <c r="D777" t="s">
        <v>1362</v>
      </c>
      <c r="E777" s="22" t="s">
        <v>1306</v>
      </c>
      <c r="F777" s="22">
        <v>304</v>
      </c>
      <c r="G777" s="22">
        <v>396</v>
      </c>
      <c r="H777" s="22">
        <v>700</v>
      </c>
    </row>
    <row r="778" spans="1:8">
      <c r="A778" s="1">
        <v>57</v>
      </c>
      <c r="B778" s="1" t="s">
        <v>574</v>
      </c>
      <c r="C778" s="21">
        <v>40600</v>
      </c>
      <c r="D778" t="s">
        <v>1363</v>
      </c>
      <c r="E778" s="22" t="s">
        <v>1306</v>
      </c>
      <c r="F778" s="22">
        <v>442</v>
      </c>
      <c r="G778" s="22">
        <v>94</v>
      </c>
      <c r="H778" s="22">
        <v>536</v>
      </c>
    </row>
    <row r="779" spans="1:8">
      <c r="A779" s="1">
        <v>58</v>
      </c>
      <c r="B779" s="1" t="s">
        <v>574</v>
      </c>
      <c r="C779" s="21">
        <v>40500</v>
      </c>
      <c r="D779" t="s">
        <v>1364</v>
      </c>
      <c r="E779" s="22" t="s">
        <v>1306</v>
      </c>
      <c r="F779" s="22">
        <v>24</v>
      </c>
      <c r="G779" s="22">
        <v>19</v>
      </c>
      <c r="H779" s="22">
        <v>43</v>
      </c>
    </row>
    <row r="780" spans="1:8">
      <c r="A780" s="1">
        <v>59</v>
      </c>
      <c r="B780" s="1" t="s">
        <v>639</v>
      </c>
      <c r="C780" s="21">
        <v>40684</v>
      </c>
      <c r="D780" t="s">
        <v>1365</v>
      </c>
      <c r="E780" s="22" t="s">
        <v>1306</v>
      </c>
      <c r="F780" s="22">
        <v>63</v>
      </c>
      <c r="G780" s="22">
        <v>27</v>
      </c>
      <c r="H780" s="22">
        <v>90</v>
      </c>
    </row>
    <row r="781" spans="1:8">
      <c r="A781" s="1">
        <v>60</v>
      </c>
      <c r="B781" s="1" t="s">
        <v>577</v>
      </c>
      <c r="C781" s="21">
        <v>40673</v>
      </c>
      <c r="D781" t="s">
        <v>1366</v>
      </c>
      <c r="E781" s="22" t="s">
        <v>1306</v>
      </c>
      <c r="F781" s="22">
        <v>134</v>
      </c>
      <c r="G781" s="22">
        <v>33</v>
      </c>
      <c r="H781" s="22">
        <v>167</v>
      </c>
    </row>
    <row r="782" spans="1:8">
      <c r="A782" s="1">
        <v>61</v>
      </c>
      <c r="B782" s="1" t="s">
        <v>574</v>
      </c>
      <c r="C782" s="21">
        <v>40670</v>
      </c>
      <c r="D782" t="s">
        <v>1367</v>
      </c>
      <c r="E782" s="22" t="s">
        <v>1306</v>
      </c>
      <c r="F782" s="22">
        <v>327</v>
      </c>
      <c r="G782" s="22">
        <v>61</v>
      </c>
      <c r="H782" s="22">
        <v>388</v>
      </c>
    </row>
    <row r="783" spans="1:8">
      <c r="A783" s="1">
        <v>62</v>
      </c>
      <c r="B783" s="1" t="s">
        <v>639</v>
      </c>
      <c r="C783" s="21">
        <v>40685</v>
      </c>
      <c r="D783" t="s">
        <v>1368</v>
      </c>
      <c r="E783" s="22" t="s">
        <v>1306</v>
      </c>
      <c r="F783" s="22">
        <v>120</v>
      </c>
      <c r="G783" s="22">
        <v>34</v>
      </c>
      <c r="H783" s="22">
        <v>154</v>
      </c>
    </row>
    <row r="784" spans="1:8">
      <c r="A784" s="1">
        <v>63</v>
      </c>
      <c r="B784" s="1" t="s">
        <v>574</v>
      </c>
      <c r="C784" s="21">
        <v>40677</v>
      </c>
      <c r="D784" t="s">
        <v>1369</v>
      </c>
      <c r="E784" s="22" t="s">
        <v>1306</v>
      </c>
      <c r="F784" s="22">
        <v>75</v>
      </c>
      <c r="G784" s="22">
        <v>1</v>
      </c>
      <c r="H784" s="22">
        <v>76</v>
      </c>
    </row>
    <row r="785" spans="1:8">
      <c r="A785" s="1">
        <v>64</v>
      </c>
      <c r="B785" s="1" t="s">
        <v>639</v>
      </c>
      <c r="C785" s="21">
        <v>40691</v>
      </c>
      <c r="D785" t="s">
        <v>1370</v>
      </c>
      <c r="E785" s="22" t="s">
        <v>1306</v>
      </c>
      <c r="F785" s="22">
        <v>79</v>
      </c>
      <c r="G785" s="22">
        <v>7</v>
      </c>
      <c r="H785" s="22">
        <v>86</v>
      </c>
    </row>
    <row r="786" spans="1:8">
      <c r="A786" s="1">
        <v>65</v>
      </c>
      <c r="B786" s="1" t="s">
        <v>574</v>
      </c>
      <c r="C786" s="21">
        <v>40595</v>
      </c>
      <c r="D786" t="s">
        <v>1371</v>
      </c>
      <c r="E786" s="22" t="s">
        <v>1306</v>
      </c>
      <c r="F786" s="22">
        <v>111</v>
      </c>
      <c r="G786" s="22">
        <v>28</v>
      </c>
      <c r="H786" s="22">
        <v>139</v>
      </c>
    </row>
    <row r="787" spans="1:8">
      <c r="A787" s="1">
        <v>66</v>
      </c>
      <c r="B787" s="1" t="s">
        <v>574</v>
      </c>
      <c r="C787" s="21">
        <v>40679</v>
      </c>
      <c r="D787" t="s">
        <v>1372</v>
      </c>
      <c r="E787" s="22" t="s">
        <v>1306</v>
      </c>
      <c r="F787" s="22">
        <v>41</v>
      </c>
      <c r="G787" s="22">
        <v>9</v>
      </c>
      <c r="H787" s="22">
        <v>43</v>
      </c>
    </row>
    <row r="788" spans="1:8">
      <c r="A788" s="1">
        <v>67</v>
      </c>
      <c r="B788" s="1" t="s">
        <v>574</v>
      </c>
      <c r="C788" s="21">
        <v>40815</v>
      </c>
      <c r="D788" t="s">
        <v>1373</v>
      </c>
      <c r="E788" s="22" t="s">
        <v>1306</v>
      </c>
      <c r="F788" s="22">
        <v>117</v>
      </c>
      <c r="G788" s="22">
        <v>122</v>
      </c>
      <c r="H788" s="22">
        <v>239</v>
      </c>
    </row>
    <row r="789" spans="1:8">
      <c r="A789" s="1">
        <v>68</v>
      </c>
      <c r="B789" s="1" t="s">
        <v>574</v>
      </c>
      <c r="C789" s="21">
        <v>40880</v>
      </c>
      <c r="D789" t="s">
        <v>1374</v>
      </c>
      <c r="E789" s="22" t="s">
        <v>1306</v>
      </c>
      <c r="F789" s="22">
        <v>29</v>
      </c>
      <c r="G789" s="22">
        <v>9</v>
      </c>
      <c r="H789" s="22">
        <v>38</v>
      </c>
    </row>
    <row r="790" spans="1:8">
      <c r="A790" s="1">
        <v>69</v>
      </c>
      <c r="B790" s="1" t="s">
        <v>574</v>
      </c>
      <c r="C790" s="21">
        <v>40936</v>
      </c>
      <c r="D790" t="s">
        <v>1375</v>
      </c>
      <c r="E790" s="22" t="s">
        <v>1306</v>
      </c>
      <c r="F790" s="22">
        <v>272</v>
      </c>
      <c r="G790" s="22">
        <v>109</v>
      </c>
      <c r="H790" s="22">
        <v>381</v>
      </c>
    </row>
    <row r="791" spans="1:8">
      <c r="A791" s="1">
        <v>70</v>
      </c>
      <c r="B791" s="1" t="s">
        <v>639</v>
      </c>
      <c r="C791" s="21">
        <v>40919</v>
      </c>
      <c r="D791" t="s">
        <v>1376</v>
      </c>
      <c r="E791" s="22" t="s">
        <v>1306</v>
      </c>
      <c r="F791" s="22">
        <v>240</v>
      </c>
      <c r="G791" s="22">
        <v>93</v>
      </c>
      <c r="H791" s="22">
        <v>333</v>
      </c>
    </row>
    <row r="792" spans="1:8">
      <c r="A792" s="1">
        <v>71</v>
      </c>
      <c r="B792" s="1" t="s">
        <v>577</v>
      </c>
      <c r="C792" s="21">
        <v>41016</v>
      </c>
      <c r="D792" t="s">
        <v>1377</v>
      </c>
      <c r="E792" s="22" t="s">
        <v>1306</v>
      </c>
      <c r="F792" s="22">
        <v>37</v>
      </c>
      <c r="G792" s="22">
        <v>7</v>
      </c>
      <c r="H792" s="22">
        <v>44</v>
      </c>
    </row>
    <row r="793" spans="1:8">
      <c r="A793" s="1">
        <v>72</v>
      </c>
      <c r="B793" s="1" t="s">
        <v>639</v>
      </c>
      <c r="C793" s="21">
        <v>40983</v>
      </c>
      <c r="D793" t="s">
        <v>1378</v>
      </c>
      <c r="E793" s="22" t="s">
        <v>1306</v>
      </c>
      <c r="F793" s="22">
        <v>105</v>
      </c>
      <c r="G793" s="22">
        <v>34</v>
      </c>
      <c r="H793" s="22">
        <v>139</v>
      </c>
    </row>
    <row r="794" spans="1:8">
      <c r="A794" s="1">
        <v>73</v>
      </c>
      <c r="B794" s="1" t="s">
        <v>574</v>
      </c>
      <c r="C794" s="21">
        <v>39411</v>
      </c>
      <c r="D794" t="s">
        <v>1379</v>
      </c>
      <c r="E794" s="22" t="s">
        <v>1306</v>
      </c>
      <c r="F794" s="22">
        <v>36</v>
      </c>
      <c r="G794" s="22">
        <v>120</v>
      </c>
      <c r="H794" s="22">
        <v>156</v>
      </c>
    </row>
    <row r="795" spans="1:8">
      <c r="A795" s="1">
        <v>74</v>
      </c>
      <c r="B795" s="1" t="s">
        <v>639</v>
      </c>
      <c r="C795" s="21">
        <v>40985</v>
      </c>
      <c r="D795" t="s">
        <v>1380</v>
      </c>
      <c r="E795" s="22" t="s">
        <v>1306</v>
      </c>
      <c r="F795" s="22">
        <v>18</v>
      </c>
      <c r="G795" s="22">
        <v>17</v>
      </c>
      <c r="H795" s="22">
        <v>35</v>
      </c>
    </row>
    <row r="796" spans="1:8">
      <c r="A796" s="1">
        <v>75</v>
      </c>
      <c r="B796" s="1" t="s">
        <v>639</v>
      </c>
      <c r="C796" s="21">
        <v>40992</v>
      </c>
      <c r="D796" t="s">
        <v>1381</v>
      </c>
      <c r="E796" s="22" t="s">
        <v>1306</v>
      </c>
      <c r="F796" s="22">
        <v>25</v>
      </c>
      <c r="G796" s="22">
        <v>18</v>
      </c>
      <c r="H796" s="22">
        <v>43</v>
      </c>
    </row>
    <row r="797" spans="1:8">
      <c r="A797" s="1">
        <v>76</v>
      </c>
      <c r="B797" s="1" t="s">
        <v>639</v>
      </c>
      <c r="C797" s="21">
        <v>41034</v>
      </c>
      <c r="D797" t="s">
        <v>1382</v>
      </c>
      <c r="E797" s="22" t="s">
        <v>1306</v>
      </c>
      <c r="F797" s="22">
        <v>47</v>
      </c>
      <c r="G797" s="22">
        <v>14</v>
      </c>
      <c r="H797" s="22">
        <v>61</v>
      </c>
    </row>
    <row r="798" spans="1:8">
      <c r="A798" s="1">
        <v>77</v>
      </c>
      <c r="B798" s="1" t="s">
        <v>574</v>
      </c>
      <c r="C798" s="21">
        <v>41009</v>
      </c>
      <c r="D798" t="s">
        <v>1383</v>
      </c>
      <c r="E798" s="22" t="s">
        <v>1306</v>
      </c>
      <c r="F798" s="22">
        <v>179</v>
      </c>
      <c r="G798" s="22">
        <v>43</v>
      </c>
      <c r="H798" s="22">
        <v>222</v>
      </c>
    </row>
    <row r="799" spans="1:8">
      <c r="A799" s="1">
        <v>78</v>
      </c>
      <c r="B799" s="1" t="s">
        <v>639</v>
      </c>
      <c r="C799" s="21">
        <v>41031</v>
      </c>
      <c r="D799" t="s">
        <v>1384</v>
      </c>
      <c r="E799" s="22" t="s">
        <v>1306</v>
      </c>
      <c r="F799" s="22">
        <v>43</v>
      </c>
      <c r="G799" s="22">
        <v>55</v>
      </c>
      <c r="H799" s="22">
        <v>98</v>
      </c>
    </row>
    <row r="800" spans="1:8">
      <c r="A800" s="1">
        <v>79</v>
      </c>
      <c r="B800" s="1" t="s">
        <v>577</v>
      </c>
      <c r="C800" s="21">
        <v>41055</v>
      </c>
      <c r="D800" t="s">
        <v>1385</v>
      </c>
      <c r="E800" s="22" t="s">
        <v>1306</v>
      </c>
      <c r="F800" s="22">
        <v>926</v>
      </c>
      <c r="G800" s="22">
        <v>383</v>
      </c>
      <c r="H800" s="22">
        <v>1309</v>
      </c>
    </row>
    <row r="801" spans="1:8">
      <c r="A801" s="1">
        <v>80</v>
      </c>
      <c r="B801" s="1" t="s">
        <v>574</v>
      </c>
      <c r="C801" s="21">
        <v>41180</v>
      </c>
      <c r="D801" t="s">
        <v>1386</v>
      </c>
      <c r="E801" s="22" t="s">
        <v>1306</v>
      </c>
      <c r="F801" s="22">
        <v>64</v>
      </c>
      <c r="G801" s="22">
        <v>39</v>
      </c>
      <c r="H801" s="22">
        <v>103</v>
      </c>
    </row>
    <row r="802" spans="1:8">
      <c r="A802" s="1">
        <v>81</v>
      </c>
      <c r="B802" s="1" t="s">
        <v>577</v>
      </c>
      <c r="C802" s="21">
        <v>41202</v>
      </c>
      <c r="D802" t="s">
        <v>1387</v>
      </c>
      <c r="E802" s="22" t="s">
        <v>1306</v>
      </c>
      <c r="F802" s="22">
        <v>57</v>
      </c>
      <c r="G802" s="22">
        <v>24</v>
      </c>
      <c r="H802" s="22">
        <v>81</v>
      </c>
    </row>
    <row r="803" spans="1:8">
      <c r="A803" s="1">
        <v>82</v>
      </c>
      <c r="B803" s="1" t="s">
        <v>574</v>
      </c>
      <c r="C803" s="21">
        <v>41194</v>
      </c>
      <c r="D803" t="s">
        <v>1388</v>
      </c>
      <c r="E803" s="22" t="s">
        <v>1306</v>
      </c>
      <c r="F803" s="22">
        <v>414</v>
      </c>
      <c r="G803" s="22">
        <v>457</v>
      </c>
      <c r="H803" s="22">
        <v>871</v>
      </c>
    </row>
    <row r="804" spans="1:8">
      <c r="A804" s="1">
        <v>83</v>
      </c>
      <c r="B804" s="1" t="s">
        <v>574</v>
      </c>
      <c r="C804" s="21">
        <v>41271</v>
      </c>
      <c r="D804" t="s">
        <v>1389</v>
      </c>
      <c r="E804" s="22" t="s">
        <v>1306</v>
      </c>
      <c r="F804" s="22">
        <v>115</v>
      </c>
      <c r="G804" s="22">
        <v>29</v>
      </c>
      <c r="H804" s="22">
        <v>144</v>
      </c>
    </row>
    <row r="805" spans="1:8">
      <c r="A805" s="1">
        <v>84</v>
      </c>
      <c r="B805" s="1" t="s">
        <v>574</v>
      </c>
      <c r="C805" s="21">
        <v>41262</v>
      </c>
      <c r="D805" t="s">
        <v>1390</v>
      </c>
      <c r="E805" s="22" t="s">
        <v>1306</v>
      </c>
      <c r="F805" s="22">
        <v>300</v>
      </c>
      <c r="G805" s="22">
        <v>235</v>
      </c>
      <c r="H805" s="22">
        <v>535</v>
      </c>
    </row>
    <row r="806" spans="1:8">
      <c r="A806" s="1">
        <v>85</v>
      </c>
      <c r="B806" s="1" t="s">
        <v>577</v>
      </c>
      <c r="C806" s="21">
        <v>41321</v>
      </c>
      <c r="D806" t="s">
        <v>1391</v>
      </c>
      <c r="E806" s="22" t="s">
        <v>1306</v>
      </c>
      <c r="F806" s="22">
        <v>23</v>
      </c>
      <c r="G806" s="22">
        <v>23</v>
      </c>
      <c r="H806" s="22">
        <v>46</v>
      </c>
    </row>
    <row r="807" spans="1:8">
      <c r="A807" s="1">
        <v>86</v>
      </c>
      <c r="B807" s="1" t="s">
        <v>639</v>
      </c>
      <c r="C807" s="21">
        <v>41334</v>
      </c>
      <c r="D807" t="s">
        <v>1392</v>
      </c>
      <c r="E807" s="22" t="s">
        <v>1306</v>
      </c>
      <c r="F807" s="22">
        <v>34</v>
      </c>
      <c r="G807" s="22">
        <v>16</v>
      </c>
      <c r="H807" s="22">
        <v>50</v>
      </c>
    </row>
    <row r="808" spans="1:8">
      <c r="A808" s="1">
        <v>87</v>
      </c>
      <c r="B808" s="1" t="s">
        <v>577</v>
      </c>
      <c r="C808" s="21">
        <v>41342</v>
      </c>
      <c r="D808" t="s">
        <v>1393</v>
      </c>
      <c r="E808" s="22" t="s">
        <v>1306</v>
      </c>
      <c r="F808" s="22">
        <v>17</v>
      </c>
      <c r="G808" s="22">
        <v>30</v>
      </c>
      <c r="H808" s="22">
        <v>47</v>
      </c>
    </row>
    <row r="809" spans="1:8">
      <c r="A809" s="1">
        <v>88</v>
      </c>
      <c r="B809" s="1" t="s">
        <v>639</v>
      </c>
      <c r="C809" s="21">
        <v>41466</v>
      </c>
      <c r="D809" t="s">
        <v>1394</v>
      </c>
      <c r="E809" s="22" t="s">
        <v>1306</v>
      </c>
      <c r="F809" s="22">
        <v>62</v>
      </c>
      <c r="G809" s="22">
        <v>21</v>
      </c>
      <c r="H809" s="22">
        <v>83</v>
      </c>
    </row>
    <row r="810" spans="1:8">
      <c r="A810" s="1">
        <v>89</v>
      </c>
      <c r="B810" s="1" t="s">
        <v>577</v>
      </c>
      <c r="C810" s="21">
        <v>41566</v>
      </c>
      <c r="D810" t="s">
        <v>1395</v>
      </c>
      <c r="E810" s="22" t="s">
        <v>1306</v>
      </c>
      <c r="F810" s="22">
        <v>81</v>
      </c>
      <c r="G810" s="22">
        <v>75</v>
      </c>
      <c r="H810" s="22">
        <v>156</v>
      </c>
    </row>
    <row r="811" spans="1:8">
      <c r="A811" s="1">
        <v>90</v>
      </c>
      <c r="B811" s="1" t="s">
        <v>574</v>
      </c>
      <c r="C811" s="21">
        <v>41696</v>
      </c>
      <c r="D811" t="s">
        <v>1396</v>
      </c>
      <c r="E811" s="22" t="s">
        <v>1306</v>
      </c>
      <c r="F811" s="22">
        <v>188</v>
      </c>
      <c r="G811" s="22">
        <v>124</v>
      </c>
      <c r="H811" s="22">
        <v>312</v>
      </c>
    </row>
    <row r="812" spans="1:8">
      <c r="A812" s="1">
        <v>91</v>
      </c>
      <c r="B812" s="1" t="s">
        <v>574</v>
      </c>
      <c r="C812" s="21">
        <v>41657</v>
      </c>
      <c r="D812" t="s">
        <v>1397</v>
      </c>
      <c r="E812" s="22" t="s">
        <v>1306</v>
      </c>
      <c r="F812" s="22">
        <v>65</v>
      </c>
      <c r="G812" s="22">
        <v>94</v>
      </c>
      <c r="H812" s="22">
        <v>159</v>
      </c>
    </row>
    <row r="813" spans="1:8">
      <c r="A813" s="1">
        <v>92</v>
      </c>
      <c r="B813" s="1" t="s">
        <v>577</v>
      </c>
      <c r="C813" s="21">
        <v>41695</v>
      </c>
      <c r="D813" t="s">
        <v>1398</v>
      </c>
      <c r="E813" s="22" t="s">
        <v>1306</v>
      </c>
      <c r="F813" s="22">
        <v>32</v>
      </c>
      <c r="G813" s="22">
        <v>5</v>
      </c>
      <c r="H813" s="22">
        <v>37</v>
      </c>
    </row>
    <row r="814" spans="1:8">
      <c r="A814" s="1">
        <v>93</v>
      </c>
      <c r="B814" s="1" t="s">
        <v>577</v>
      </c>
      <c r="C814" s="21">
        <v>41787</v>
      </c>
      <c r="D814" t="s">
        <v>1399</v>
      </c>
      <c r="E814" s="22" t="s">
        <v>1306</v>
      </c>
      <c r="F814" s="22">
        <v>25</v>
      </c>
      <c r="G814" s="22">
        <v>16</v>
      </c>
      <c r="H814" s="22">
        <v>41</v>
      </c>
    </row>
    <row r="815" spans="1:8">
      <c r="A815" s="1">
        <v>94</v>
      </c>
      <c r="B815" s="1" t="s">
        <v>639</v>
      </c>
      <c r="C815" s="21">
        <v>41776</v>
      </c>
      <c r="D815" t="s">
        <v>1400</v>
      </c>
      <c r="E815" s="22" t="s">
        <v>1306</v>
      </c>
      <c r="F815" s="22">
        <v>85</v>
      </c>
      <c r="G815" s="22">
        <v>10</v>
      </c>
      <c r="H815" s="22">
        <v>95</v>
      </c>
    </row>
    <row r="816" spans="1:8">
      <c r="A816" s="1">
        <v>95</v>
      </c>
      <c r="B816" s="1" t="s">
        <v>574</v>
      </c>
      <c r="C816" s="21">
        <v>41867</v>
      </c>
      <c r="D816" t="s">
        <v>1401</v>
      </c>
      <c r="E816" s="22" t="s">
        <v>1306</v>
      </c>
      <c r="F816" s="22">
        <v>29</v>
      </c>
      <c r="G816" s="22">
        <v>44</v>
      </c>
      <c r="H816" s="22">
        <v>73</v>
      </c>
    </row>
    <row r="817" spans="1:8">
      <c r="A817" s="1">
        <v>96</v>
      </c>
      <c r="B817" s="1" t="s">
        <v>574</v>
      </c>
      <c r="C817" s="21">
        <v>41882</v>
      </c>
      <c r="D817" t="s">
        <v>1402</v>
      </c>
      <c r="E817" s="22" t="s">
        <v>1306</v>
      </c>
      <c r="F817" s="22">
        <v>34</v>
      </c>
      <c r="G817" s="22">
        <v>4</v>
      </c>
      <c r="H817" s="22">
        <v>38</v>
      </c>
    </row>
    <row r="818" spans="1:8">
      <c r="A818" s="1">
        <v>97</v>
      </c>
      <c r="B818" s="1" t="s">
        <v>574</v>
      </c>
      <c r="C818" s="21">
        <v>41911</v>
      </c>
      <c r="D818" t="s">
        <v>1403</v>
      </c>
      <c r="E818" s="22" t="s">
        <v>1306</v>
      </c>
      <c r="F818" s="22">
        <v>132</v>
      </c>
      <c r="G818" s="22">
        <v>15</v>
      </c>
      <c r="H818" s="22">
        <v>147</v>
      </c>
    </row>
    <row r="819" spans="1:8">
      <c r="A819" s="1">
        <v>98</v>
      </c>
      <c r="B819" s="1" t="s">
        <v>639</v>
      </c>
      <c r="C819" s="21">
        <v>41900</v>
      </c>
      <c r="D819" t="s">
        <v>1404</v>
      </c>
      <c r="E819" s="22" t="s">
        <v>1306</v>
      </c>
      <c r="F819" s="22">
        <v>161</v>
      </c>
      <c r="G819" s="22">
        <v>29</v>
      </c>
      <c r="H819" s="22">
        <v>190</v>
      </c>
    </row>
    <row r="820" spans="1:8">
      <c r="A820" s="1">
        <v>99</v>
      </c>
      <c r="B820" s="1" t="s">
        <v>574</v>
      </c>
      <c r="C820" s="21">
        <v>41826</v>
      </c>
      <c r="D820" t="s">
        <v>1405</v>
      </c>
      <c r="E820" s="22" t="s">
        <v>1306</v>
      </c>
      <c r="F820" s="22">
        <v>33</v>
      </c>
      <c r="G820" s="22">
        <v>8</v>
      </c>
      <c r="H820" s="22">
        <v>41</v>
      </c>
    </row>
    <row r="821" spans="1:8">
      <c r="A821" s="1">
        <v>100</v>
      </c>
      <c r="B821" s="1" t="s">
        <v>639</v>
      </c>
      <c r="C821" s="21">
        <v>41982</v>
      </c>
      <c r="D821" t="s">
        <v>1406</v>
      </c>
      <c r="E821" s="22" t="s">
        <v>1306</v>
      </c>
      <c r="F821" s="22">
        <v>159</v>
      </c>
      <c r="G821" s="22">
        <v>73</v>
      </c>
      <c r="H821" s="22">
        <v>232</v>
      </c>
    </row>
    <row r="822" spans="1:8">
      <c r="A822" s="1">
        <v>101</v>
      </c>
      <c r="B822" s="1" t="s">
        <v>577</v>
      </c>
      <c r="C822" s="21">
        <v>41942</v>
      </c>
      <c r="D822" t="s">
        <v>1407</v>
      </c>
      <c r="E822" s="22" t="s">
        <v>1306</v>
      </c>
      <c r="F822" s="22">
        <v>12</v>
      </c>
      <c r="G822" s="22">
        <v>3</v>
      </c>
      <c r="H822" s="22">
        <v>15</v>
      </c>
    </row>
    <row r="823" spans="1:8">
      <c r="A823" s="1">
        <v>102</v>
      </c>
      <c r="B823" s="1" t="s">
        <v>574</v>
      </c>
      <c r="C823" s="21">
        <v>42018</v>
      </c>
      <c r="D823" t="s">
        <v>1408</v>
      </c>
      <c r="E823" s="22" t="s">
        <v>1306</v>
      </c>
      <c r="F823" s="22">
        <v>37</v>
      </c>
      <c r="G823" s="22">
        <v>6</v>
      </c>
      <c r="H823" s="22">
        <v>43</v>
      </c>
    </row>
    <row r="824" spans="1:8">
      <c r="A824" s="1">
        <v>103</v>
      </c>
      <c r="B824" s="1" t="s">
        <v>577</v>
      </c>
      <c r="C824" s="21">
        <v>42078</v>
      </c>
      <c r="D824" t="s">
        <v>1409</v>
      </c>
      <c r="E824" s="22" t="s">
        <v>1306</v>
      </c>
      <c r="F824" s="22">
        <v>27</v>
      </c>
      <c r="G824" s="22">
        <v>5</v>
      </c>
      <c r="H824" s="22">
        <v>32</v>
      </c>
    </row>
    <row r="825" spans="1:8">
      <c r="A825" s="1">
        <v>104</v>
      </c>
      <c r="B825" s="1" t="s">
        <v>577</v>
      </c>
      <c r="C825" s="21">
        <v>42070</v>
      </c>
      <c r="D825" t="s">
        <v>1410</v>
      </c>
      <c r="E825" s="22" t="s">
        <v>1306</v>
      </c>
      <c r="F825" s="22">
        <v>33</v>
      </c>
      <c r="G825" s="22">
        <v>10</v>
      </c>
      <c r="H825" s="22">
        <v>43</v>
      </c>
    </row>
    <row r="826" spans="1:8">
      <c r="A826" s="1">
        <v>105</v>
      </c>
      <c r="B826" s="1" t="s">
        <v>577</v>
      </c>
      <c r="C826" s="21">
        <v>42086</v>
      </c>
      <c r="D826" t="s">
        <v>1411</v>
      </c>
      <c r="E826" s="22" t="s">
        <v>1306</v>
      </c>
      <c r="F826" s="22">
        <v>29</v>
      </c>
      <c r="G826" s="22">
        <v>6</v>
      </c>
      <c r="H826" s="22">
        <v>35</v>
      </c>
    </row>
    <row r="827" spans="1:8">
      <c r="A827" s="1">
        <v>106</v>
      </c>
      <c r="B827" s="1" t="s">
        <v>577</v>
      </c>
      <c r="C827" s="21">
        <v>42076</v>
      </c>
      <c r="D827" t="s">
        <v>1412</v>
      </c>
      <c r="E827" s="22" t="s">
        <v>1306</v>
      </c>
      <c r="F827" s="22">
        <v>27</v>
      </c>
      <c r="G827" s="22">
        <v>9</v>
      </c>
      <c r="H827" s="22">
        <v>36</v>
      </c>
    </row>
    <row r="828" spans="1:8">
      <c r="A828" s="1">
        <v>107</v>
      </c>
      <c r="B828" s="1" t="s">
        <v>577</v>
      </c>
      <c r="C828" s="21">
        <v>42142</v>
      </c>
      <c r="D828" t="s">
        <v>1413</v>
      </c>
      <c r="E828" s="22" t="s">
        <v>1306</v>
      </c>
      <c r="F828" s="22">
        <v>21</v>
      </c>
      <c r="G828" s="22">
        <v>14</v>
      </c>
      <c r="H828" s="22">
        <v>35</v>
      </c>
    </row>
    <row r="829" spans="1:8">
      <c r="A829" s="1">
        <v>108</v>
      </c>
      <c r="B829" s="1" t="s">
        <v>574</v>
      </c>
      <c r="C829" s="21">
        <v>42112</v>
      </c>
      <c r="D829" t="s">
        <v>1414</v>
      </c>
      <c r="E829" s="22" t="s">
        <v>1306</v>
      </c>
      <c r="F829" s="22">
        <v>129</v>
      </c>
      <c r="G829" s="22">
        <v>174</v>
      </c>
      <c r="H829" s="22">
        <v>303</v>
      </c>
    </row>
    <row r="830" spans="1:8">
      <c r="A830" s="1">
        <v>109</v>
      </c>
      <c r="B830" s="1" t="s">
        <v>639</v>
      </c>
      <c r="C830" s="21">
        <v>42135</v>
      </c>
      <c r="D830" t="s">
        <v>1415</v>
      </c>
      <c r="E830" s="22" t="s">
        <v>1306</v>
      </c>
      <c r="F830" s="22">
        <v>35</v>
      </c>
      <c r="G830" s="22">
        <v>5</v>
      </c>
      <c r="H830" s="22">
        <v>40</v>
      </c>
    </row>
    <row r="831" spans="1:8">
      <c r="A831" s="1">
        <v>110</v>
      </c>
      <c r="B831" s="1" t="s">
        <v>639</v>
      </c>
      <c r="C831" s="21">
        <v>42197</v>
      </c>
      <c r="D831" t="s">
        <v>1416</v>
      </c>
      <c r="E831" s="22" t="s">
        <v>1306</v>
      </c>
      <c r="F831" s="22">
        <v>30</v>
      </c>
      <c r="G831" s="22">
        <v>12</v>
      </c>
      <c r="H831" s="22">
        <v>42</v>
      </c>
    </row>
    <row r="832" spans="1:8">
      <c r="A832" s="1">
        <v>111</v>
      </c>
      <c r="B832" s="1" t="s">
        <v>577</v>
      </c>
      <c r="C832" s="21">
        <v>42090</v>
      </c>
      <c r="D832" t="s">
        <v>1417</v>
      </c>
      <c r="E832" s="22" t="s">
        <v>1306</v>
      </c>
      <c r="F832" s="22">
        <v>67</v>
      </c>
      <c r="G832" s="22">
        <v>16</v>
      </c>
      <c r="H832" s="22">
        <v>83</v>
      </c>
    </row>
    <row r="833" spans="1:8">
      <c r="A833" s="1">
        <v>112</v>
      </c>
      <c r="B833" s="1" t="s">
        <v>577</v>
      </c>
      <c r="C833" s="21">
        <v>42210</v>
      </c>
      <c r="D833" t="s">
        <v>1418</v>
      </c>
      <c r="E833" s="22" t="s">
        <v>1306</v>
      </c>
      <c r="F833" s="22">
        <v>42</v>
      </c>
      <c r="G833" s="22">
        <v>6</v>
      </c>
      <c r="H833" s="22">
        <v>48</v>
      </c>
    </row>
    <row r="834" spans="1:8">
      <c r="A834" s="1">
        <v>113</v>
      </c>
      <c r="B834" s="1" t="s">
        <v>574</v>
      </c>
      <c r="C834" s="21">
        <v>42266</v>
      </c>
      <c r="D834" t="s">
        <v>1419</v>
      </c>
      <c r="E834" s="22" t="s">
        <v>1306</v>
      </c>
      <c r="F834" s="22">
        <v>392</v>
      </c>
      <c r="G834" s="22">
        <v>747</v>
      </c>
      <c r="H834" s="22">
        <v>1139</v>
      </c>
    </row>
    <row r="835" spans="1:8">
      <c r="A835" s="1">
        <v>114</v>
      </c>
      <c r="B835" s="1" t="s">
        <v>577</v>
      </c>
      <c r="C835" s="21">
        <v>42267</v>
      </c>
      <c r="D835" t="s">
        <v>1420</v>
      </c>
      <c r="E835" s="22" t="s">
        <v>1306</v>
      </c>
      <c r="F835" s="22">
        <v>27</v>
      </c>
      <c r="G835" s="22">
        <v>9</v>
      </c>
      <c r="H835" s="22">
        <v>36</v>
      </c>
    </row>
    <row r="836" spans="1:8">
      <c r="A836" s="1">
        <v>115</v>
      </c>
      <c r="B836" s="1" t="s">
        <v>574</v>
      </c>
      <c r="C836" s="21">
        <v>42294</v>
      </c>
      <c r="D836" t="s">
        <v>1421</v>
      </c>
      <c r="E836" s="22" t="s">
        <v>1306</v>
      </c>
      <c r="F836" s="22">
        <v>214</v>
      </c>
      <c r="G836" s="22">
        <v>395</v>
      </c>
      <c r="H836" s="22">
        <v>609</v>
      </c>
    </row>
    <row r="837" spans="1:8">
      <c r="A837" s="1">
        <v>116</v>
      </c>
      <c r="B837" s="1" t="s">
        <v>577</v>
      </c>
      <c r="C837" s="21">
        <v>42257</v>
      </c>
      <c r="D837" t="s">
        <v>1422</v>
      </c>
      <c r="E837" s="22" t="s">
        <v>1306</v>
      </c>
      <c r="F837" s="22">
        <v>122</v>
      </c>
      <c r="G837" s="22">
        <v>5</v>
      </c>
      <c r="H837" s="22">
        <v>127</v>
      </c>
    </row>
    <row r="838" spans="1:8">
      <c r="A838" s="1">
        <v>117</v>
      </c>
      <c r="B838" s="1" t="s">
        <v>577</v>
      </c>
      <c r="C838" s="21">
        <v>42317</v>
      </c>
      <c r="D838" t="s">
        <v>1423</v>
      </c>
      <c r="E838" s="22" t="s">
        <v>1306</v>
      </c>
      <c r="F838" s="22">
        <v>24</v>
      </c>
      <c r="G838" s="22">
        <v>16</v>
      </c>
      <c r="H838" s="22">
        <v>40</v>
      </c>
    </row>
    <row r="839" spans="1:8">
      <c r="A839" s="1">
        <v>118</v>
      </c>
      <c r="B839" s="1" t="s">
        <v>639</v>
      </c>
      <c r="C839" s="21">
        <v>42396</v>
      </c>
      <c r="D839" t="s">
        <v>1424</v>
      </c>
      <c r="E839" s="22" t="s">
        <v>1306</v>
      </c>
      <c r="F839" s="22">
        <v>23</v>
      </c>
      <c r="G839" s="22">
        <v>55</v>
      </c>
      <c r="H839" s="22">
        <v>78</v>
      </c>
    </row>
    <row r="840" spans="1:8">
      <c r="A840" s="1">
        <v>119</v>
      </c>
      <c r="B840" s="1" t="s">
        <v>574</v>
      </c>
      <c r="C840" s="21">
        <v>42398</v>
      </c>
      <c r="D840" t="s">
        <v>1425</v>
      </c>
      <c r="E840" s="22" t="s">
        <v>1306</v>
      </c>
      <c r="F840" s="22">
        <v>162</v>
      </c>
      <c r="G840" s="22">
        <v>104</v>
      </c>
      <c r="H840" s="22">
        <v>266</v>
      </c>
    </row>
    <row r="841" spans="1:8">
      <c r="A841" s="1">
        <v>120</v>
      </c>
      <c r="B841" s="1" t="s">
        <v>639</v>
      </c>
      <c r="C841" s="21">
        <v>42481</v>
      </c>
      <c r="D841" t="s">
        <v>1426</v>
      </c>
      <c r="E841" s="22" t="s">
        <v>1306</v>
      </c>
      <c r="F841" s="22">
        <v>81</v>
      </c>
      <c r="G841" s="22">
        <v>51</v>
      </c>
      <c r="H841" s="22">
        <v>132</v>
      </c>
    </row>
    <row r="842" spans="1:8">
      <c r="A842" s="1">
        <v>121</v>
      </c>
      <c r="B842" s="1" t="s">
        <v>577</v>
      </c>
      <c r="C842" s="21">
        <v>42481</v>
      </c>
      <c r="D842" t="s">
        <v>1427</v>
      </c>
      <c r="E842" s="22" t="s">
        <v>1306</v>
      </c>
      <c r="F842" s="22">
        <v>291</v>
      </c>
      <c r="G842" s="22">
        <v>191</v>
      </c>
      <c r="H842" s="22">
        <v>482</v>
      </c>
    </row>
    <row r="843" spans="1:8">
      <c r="A843" s="1">
        <v>122</v>
      </c>
      <c r="B843" s="1" t="s">
        <v>639</v>
      </c>
      <c r="C843" s="21">
        <v>42523</v>
      </c>
      <c r="D843" t="s">
        <v>1428</v>
      </c>
      <c r="E843" s="22" t="s">
        <v>1306</v>
      </c>
      <c r="F843" s="22">
        <v>52</v>
      </c>
      <c r="G843" s="22">
        <v>19</v>
      </c>
      <c r="H843" s="22">
        <v>71</v>
      </c>
    </row>
    <row r="844" spans="1:8">
      <c r="A844" s="1">
        <v>123</v>
      </c>
      <c r="B844" s="1" t="s">
        <v>639</v>
      </c>
      <c r="C844" s="21">
        <v>42568</v>
      </c>
      <c r="D844" t="s">
        <v>1429</v>
      </c>
      <c r="E844" s="22" t="s">
        <v>1306</v>
      </c>
      <c r="F844" s="22">
        <v>40</v>
      </c>
      <c r="G844" s="22">
        <v>31</v>
      </c>
      <c r="H844" s="22">
        <v>71</v>
      </c>
    </row>
    <row r="845" spans="1:8">
      <c r="A845" s="1">
        <v>124</v>
      </c>
      <c r="B845" s="1" t="s">
        <v>574</v>
      </c>
      <c r="C845" s="21">
        <v>42589</v>
      </c>
      <c r="D845" t="s">
        <v>1430</v>
      </c>
      <c r="E845" s="22" t="s">
        <v>1306</v>
      </c>
      <c r="F845" s="22">
        <v>41</v>
      </c>
      <c r="G845" s="22">
        <v>7</v>
      </c>
      <c r="H845" s="22">
        <v>48</v>
      </c>
    </row>
    <row r="846" spans="1:8">
      <c r="A846" s="1">
        <v>125</v>
      </c>
      <c r="B846" s="1" t="s">
        <v>577</v>
      </c>
      <c r="C846" s="21">
        <v>42583</v>
      </c>
      <c r="D846" t="s">
        <v>1431</v>
      </c>
      <c r="E846" s="22" t="s">
        <v>1306</v>
      </c>
      <c r="F846" s="22">
        <v>19</v>
      </c>
      <c r="G846" s="22">
        <v>17</v>
      </c>
      <c r="H846" s="22">
        <v>36</v>
      </c>
    </row>
    <row r="847" spans="1:8">
      <c r="A847" s="1">
        <v>126</v>
      </c>
      <c r="B847" s="1" t="s">
        <v>577</v>
      </c>
      <c r="C847" s="21">
        <v>42541</v>
      </c>
      <c r="D847" t="s">
        <v>1432</v>
      </c>
      <c r="E847" s="22" t="s">
        <v>1306</v>
      </c>
      <c r="F847" s="22">
        <v>30</v>
      </c>
      <c r="G847" s="22">
        <v>8</v>
      </c>
      <c r="H847" s="22">
        <v>38</v>
      </c>
    </row>
    <row r="848" spans="1:8">
      <c r="A848" s="1">
        <v>127</v>
      </c>
      <c r="B848" s="1" t="s">
        <v>639</v>
      </c>
      <c r="C848" s="21">
        <v>42583</v>
      </c>
      <c r="D848" t="s">
        <v>1433</v>
      </c>
      <c r="E848" s="22" t="s">
        <v>1306</v>
      </c>
      <c r="F848" s="22">
        <v>36</v>
      </c>
      <c r="G848" s="22">
        <v>3</v>
      </c>
      <c r="H848" s="22">
        <v>39</v>
      </c>
    </row>
    <row r="849" spans="1:8">
      <c r="A849" s="1">
        <v>128</v>
      </c>
      <c r="B849" s="1" t="s">
        <v>577</v>
      </c>
      <c r="C849" s="21">
        <v>42701</v>
      </c>
      <c r="D849" t="s">
        <v>1434</v>
      </c>
      <c r="E849" s="22" t="s">
        <v>1306</v>
      </c>
      <c r="F849" s="22">
        <v>37</v>
      </c>
      <c r="G849" s="22">
        <v>2</v>
      </c>
      <c r="H849" s="22">
        <v>39</v>
      </c>
    </row>
    <row r="850" spans="1:8">
      <c r="A850" s="1">
        <v>129</v>
      </c>
      <c r="B850" s="1" t="s">
        <v>577</v>
      </c>
      <c r="C850" s="21">
        <v>42610</v>
      </c>
      <c r="D850" t="s">
        <v>1435</v>
      </c>
      <c r="E850" s="22" t="s">
        <v>1306</v>
      </c>
      <c r="F850" s="22">
        <v>13</v>
      </c>
      <c r="G850" s="22">
        <v>29</v>
      </c>
      <c r="H850" s="22">
        <v>42</v>
      </c>
    </row>
    <row r="851" spans="1:8">
      <c r="A851" s="1">
        <v>130</v>
      </c>
      <c r="B851" s="1" t="s">
        <v>639</v>
      </c>
      <c r="C851" s="21">
        <v>42783</v>
      </c>
      <c r="D851" t="s">
        <v>1436</v>
      </c>
      <c r="E851" s="22" t="s">
        <v>1306</v>
      </c>
      <c r="F851" s="22">
        <v>65</v>
      </c>
      <c r="G851" s="22">
        <v>46</v>
      </c>
      <c r="H851" s="22">
        <v>111</v>
      </c>
    </row>
    <row r="852" spans="1:8">
      <c r="A852" s="1">
        <v>131</v>
      </c>
      <c r="B852" s="1" t="s">
        <v>639</v>
      </c>
      <c r="C852" s="21">
        <v>42807</v>
      </c>
      <c r="D852" t="s">
        <v>1437</v>
      </c>
      <c r="E852" s="22" t="s">
        <v>1306</v>
      </c>
      <c r="F852" s="22">
        <v>20</v>
      </c>
      <c r="G852" s="22">
        <v>17</v>
      </c>
      <c r="H852" s="22">
        <v>37</v>
      </c>
    </row>
    <row r="853" spans="1:8">
      <c r="A853" s="1">
        <v>132</v>
      </c>
      <c r="B853" s="1" t="s">
        <v>639</v>
      </c>
      <c r="C853" s="21">
        <v>42827</v>
      </c>
      <c r="D853" t="s">
        <v>1438</v>
      </c>
      <c r="E853" s="22" t="s">
        <v>1306</v>
      </c>
      <c r="F853" s="22">
        <v>32</v>
      </c>
      <c r="G853" s="22">
        <v>13</v>
      </c>
      <c r="H853" s="22">
        <v>45</v>
      </c>
    </row>
    <row r="854" spans="1:8">
      <c r="A854" s="1">
        <v>133</v>
      </c>
      <c r="B854" s="1" t="s">
        <v>639</v>
      </c>
      <c r="C854" s="21">
        <v>42755</v>
      </c>
      <c r="D854" t="s">
        <v>1439</v>
      </c>
      <c r="E854" s="22" t="s">
        <v>1306</v>
      </c>
      <c r="F854" s="22">
        <v>36</v>
      </c>
      <c r="G854" s="22">
        <v>23</v>
      </c>
      <c r="H854" s="22">
        <v>59</v>
      </c>
    </row>
    <row r="855" spans="1:8">
      <c r="A855" s="1">
        <v>134</v>
      </c>
      <c r="B855" s="1" t="s">
        <v>574</v>
      </c>
      <c r="C855" s="21">
        <v>42767</v>
      </c>
      <c r="D855" t="s">
        <v>1440</v>
      </c>
      <c r="E855" s="22" t="s">
        <v>1306</v>
      </c>
      <c r="F855" s="22">
        <v>78</v>
      </c>
      <c r="G855" s="22">
        <v>27</v>
      </c>
      <c r="H855" s="22">
        <v>105</v>
      </c>
    </row>
    <row r="856" spans="1:8">
      <c r="A856" s="1">
        <v>135</v>
      </c>
      <c r="B856" s="1" t="s">
        <v>639</v>
      </c>
      <c r="C856" s="21">
        <v>42855</v>
      </c>
      <c r="D856" t="s">
        <v>1441</v>
      </c>
      <c r="E856" s="22" t="s">
        <v>1306</v>
      </c>
      <c r="F856" s="22">
        <v>41</v>
      </c>
      <c r="G856" s="22">
        <v>8</v>
      </c>
      <c r="H856" s="22">
        <v>49</v>
      </c>
    </row>
    <row r="857" spans="1:8">
      <c r="A857" s="1">
        <v>136</v>
      </c>
      <c r="B857" s="1" t="s">
        <v>639</v>
      </c>
      <c r="C857" s="21">
        <v>42939</v>
      </c>
      <c r="D857" t="s">
        <v>1442</v>
      </c>
      <c r="E857" s="22" t="s">
        <v>1306</v>
      </c>
      <c r="F857" s="22">
        <v>36</v>
      </c>
      <c r="G857" s="22">
        <v>7</v>
      </c>
      <c r="H857" s="22">
        <v>43</v>
      </c>
    </row>
    <row r="858" spans="1:8">
      <c r="A858" s="1">
        <v>137</v>
      </c>
      <c r="B858" s="1" t="s">
        <v>574</v>
      </c>
      <c r="C858" s="21">
        <v>42955</v>
      </c>
      <c r="D858" t="s">
        <v>1443</v>
      </c>
      <c r="E858" s="22" t="s">
        <v>1306</v>
      </c>
      <c r="F858" s="22">
        <v>24</v>
      </c>
      <c r="G858" s="22">
        <v>4</v>
      </c>
      <c r="H858" s="22">
        <v>28</v>
      </c>
    </row>
    <row r="859" spans="1:8">
      <c r="A859" s="1">
        <v>138</v>
      </c>
      <c r="B859" s="1" t="s">
        <v>574</v>
      </c>
      <c r="C859" s="21">
        <v>42968</v>
      </c>
      <c r="D859" t="s">
        <v>1444</v>
      </c>
      <c r="E859" s="22" t="s">
        <v>1306</v>
      </c>
      <c r="F859" s="22">
        <v>61</v>
      </c>
      <c r="G859" s="22">
        <v>32</v>
      </c>
      <c r="H859" s="22">
        <v>93</v>
      </c>
    </row>
    <row r="860" spans="1:8">
      <c r="A860" s="1">
        <v>139</v>
      </c>
      <c r="B860" s="1" t="s">
        <v>574</v>
      </c>
      <c r="C860" s="21">
        <v>42974</v>
      </c>
      <c r="D860" t="s">
        <v>1445</v>
      </c>
      <c r="E860" s="22" t="s">
        <v>1306</v>
      </c>
      <c r="F860" s="22">
        <v>55</v>
      </c>
      <c r="G860" s="22">
        <v>24</v>
      </c>
      <c r="H860" s="22">
        <v>79</v>
      </c>
    </row>
    <row r="861" spans="1:8">
      <c r="A861" s="1">
        <v>140</v>
      </c>
      <c r="B861" s="1" t="s">
        <v>574</v>
      </c>
      <c r="C861" s="21">
        <v>43044</v>
      </c>
      <c r="D861" t="s">
        <v>1446</v>
      </c>
      <c r="E861" s="22" t="s">
        <v>1306</v>
      </c>
      <c r="F861" s="22">
        <v>40</v>
      </c>
      <c r="G861" s="22">
        <v>12</v>
      </c>
      <c r="H861" s="22">
        <v>52</v>
      </c>
    </row>
    <row r="862" spans="1:8">
      <c r="A862" s="1">
        <v>141</v>
      </c>
      <c r="B862" s="1" t="s">
        <v>639</v>
      </c>
      <c r="C862" s="21">
        <v>43086</v>
      </c>
      <c r="D862" t="s">
        <v>1447</v>
      </c>
      <c r="E862" s="22" t="s">
        <v>1306</v>
      </c>
      <c r="F862" s="22">
        <v>37</v>
      </c>
      <c r="G862" s="22">
        <v>11</v>
      </c>
      <c r="H862" s="22">
        <v>48</v>
      </c>
    </row>
    <row r="863" spans="1:8">
      <c r="A863" s="1">
        <v>142</v>
      </c>
      <c r="B863" s="1" t="s">
        <v>574</v>
      </c>
      <c r="C863" s="21">
        <v>42980</v>
      </c>
      <c r="D863" t="s">
        <v>1448</v>
      </c>
      <c r="E863" s="22" t="s">
        <v>1306</v>
      </c>
      <c r="F863" s="22">
        <v>24</v>
      </c>
      <c r="G863" s="22">
        <v>11</v>
      </c>
      <c r="H863" s="22">
        <v>35</v>
      </c>
    </row>
    <row r="864" spans="1:8">
      <c r="A864" s="1">
        <v>143</v>
      </c>
      <c r="B864" s="1" t="s">
        <v>639</v>
      </c>
      <c r="C864" s="21">
        <v>43138</v>
      </c>
      <c r="D864" t="s">
        <v>1449</v>
      </c>
      <c r="E864" s="22" t="s">
        <v>1306</v>
      </c>
      <c r="F864" s="22">
        <v>28</v>
      </c>
      <c r="G864" s="22">
        <v>10</v>
      </c>
      <c r="H864" s="22">
        <v>38</v>
      </c>
    </row>
    <row r="865" spans="1:8">
      <c r="A865" s="1">
        <v>144</v>
      </c>
      <c r="B865" s="1" t="s">
        <v>577</v>
      </c>
      <c r="C865" s="21">
        <v>43044</v>
      </c>
      <c r="D865" t="s">
        <v>1450</v>
      </c>
      <c r="E865" s="22" t="s">
        <v>1306</v>
      </c>
      <c r="F865" s="22">
        <v>22</v>
      </c>
      <c r="G865" s="22">
        <v>22</v>
      </c>
      <c r="H865" s="22">
        <v>44</v>
      </c>
    </row>
    <row r="866" spans="1:8">
      <c r="A866" s="1">
        <v>145</v>
      </c>
      <c r="B866" s="1" t="s">
        <v>639</v>
      </c>
      <c r="C866" s="21">
        <v>43142</v>
      </c>
      <c r="D866" t="s">
        <v>1451</v>
      </c>
      <c r="E866" s="22" t="s">
        <v>1306</v>
      </c>
      <c r="F866" s="22">
        <v>13</v>
      </c>
      <c r="G866" s="22">
        <v>27</v>
      </c>
      <c r="H866" s="22">
        <v>40</v>
      </c>
    </row>
    <row r="867" spans="1:8">
      <c r="A867" s="1">
        <v>146</v>
      </c>
      <c r="B867" s="1" t="s">
        <v>639</v>
      </c>
      <c r="C867" s="21">
        <v>43222</v>
      </c>
      <c r="D867" t="s">
        <v>1452</v>
      </c>
      <c r="E867" s="22" t="s">
        <v>1306</v>
      </c>
      <c r="F867" s="22">
        <v>49</v>
      </c>
      <c r="G867" s="22">
        <v>17</v>
      </c>
      <c r="H867" s="22">
        <v>66</v>
      </c>
    </row>
    <row r="868" spans="1:8">
      <c r="A868" s="1">
        <v>147</v>
      </c>
      <c r="B868" s="1" t="s">
        <v>639</v>
      </c>
      <c r="C868" s="21">
        <v>43167</v>
      </c>
      <c r="D868" t="s">
        <v>1453</v>
      </c>
      <c r="E868" s="22" t="s">
        <v>1306</v>
      </c>
      <c r="F868" s="22">
        <v>70</v>
      </c>
      <c r="G868" s="22">
        <v>27</v>
      </c>
      <c r="H868" s="22">
        <v>97</v>
      </c>
    </row>
    <row r="869" spans="1:8">
      <c r="A869" s="1">
        <v>148</v>
      </c>
      <c r="B869" s="1" t="s">
        <v>577</v>
      </c>
      <c r="C869" s="21">
        <v>43160</v>
      </c>
      <c r="D869" t="s">
        <v>1454</v>
      </c>
      <c r="E869" s="22" t="s">
        <v>1306</v>
      </c>
      <c r="F869" s="22">
        <v>18</v>
      </c>
      <c r="G869" s="22">
        <v>25</v>
      </c>
      <c r="H869" s="22">
        <v>43</v>
      </c>
    </row>
    <row r="870" spans="1:8">
      <c r="A870" s="1">
        <v>149</v>
      </c>
      <c r="B870" s="1" t="s">
        <v>577</v>
      </c>
      <c r="C870" s="21">
        <v>43192</v>
      </c>
      <c r="D870" t="s">
        <v>1455</v>
      </c>
      <c r="E870" s="22" t="s">
        <v>1306</v>
      </c>
      <c r="F870" s="22">
        <v>35</v>
      </c>
      <c r="G870" s="22">
        <v>24</v>
      </c>
      <c r="H870" s="22">
        <v>59</v>
      </c>
    </row>
    <row r="871" spans="1:8">
      <c r="A871" s="1">
        <v>150</v>
      </c>
      <c r="B871" s="1" t="s">
        <v>577</v>
      </c>
      <c r="C871" s="21">
        <v>43172</v>
      </c>
      <c r="D871" t="s">
        <v>1456</v>
      </c>
      <c r="E871" s="22" t="s">
        <v>1306</v>
      </c>
      <c r="F871" s="22">
        <v>26</v>
      </c>
      <c r="G871" s="22">
        <v>7</v>
      </c>
      <c r="H871" s="22">
        <v>33</v>
      </c>
    </row>
    <row r="872" spans="1:8">
      <c r="A872" s="1">
        <v>151</v>
      </c>
      <c r="B872" s="1" t="s">
        <v>577</v>
      </c>
      <c r="C872" s="21">
        <v>43175</v>
      </c>
      <c r="D872" t="s">
        <v>1457</v>
      </c>
      <c r="E872" s="22" t="s">
        <v>1306</v>
      </c>
      <c r="F872" s="22">
        <v>38</v>
      </c>
      <c r="G872" s="22">
        <v>3</v>
      </c>
      <c r="H872" s="22">
        <v>41</v>
      </c>
    </row>
    <row r="873" spans="1:8">
      <c r="A873" s="1">
        <v>152</v>
      </c>
      <c r="B873" s="1" t="s">
        <v>639</v>
      </c>
      <c r="C873" s="21">
        <v>43198</v>
      </c>
      <c r="D873" t="s">
        <v>1458</v>
      </c>
      <c r="E873" s="22" t="s">
        <v>1306</v>
      </c>
      <c r="F873" s="22">
        <v>34</v>
      </c>
      <c r="G873" s="22">
        <v>14</v>
      </c>
      <c r="H873" s="22">
        <v>48</v>
      </c>
    </row>
    <row r="874" spans="1:8">
      <c r="A874" s="1">
        <v>153</v>
      </c>
      <c r="B874" s="1" t="s">
        <v>574</v>
      </c>
      <c r="C874" s="21">
        <v>43232</v>
      </c>
      <c r="D874" t="s">
        <v>1459</v>
      </c>
      <c r="E874" s="22" t="s">
        <v>1306</v>
      </c>
      <c r="F874" s="22">
        <v>420</v>
      </c>
      <c r="G874" s="22">
        <v>314</v>
      </c>
      <c r="H874" s="22">
        <v>734</v>
      </c>
    </row>
    <row r="875" spans="1:8">
      <c r="A875" s="1">
        <v>154</v>
      </c>
      <c r="B875" s="1" t="s">
        <v>639</v>
      </c>
      <c r="C875" s="21">
        <v>43263</v>
      </c>
      <c r="D875" t="s">
        <v>1460</v>
      </c>
      <c r="E875" s="22" t="s">
        <v>1306</v>
      </c>
      <c r="F875" s="22">
        <v>32</v>
      </c>
      <c r="G875" s="22">
        <v>39</v>
      </c>
      <c r="H875" s="22">
        <v>71</v>
      </c>
    </row>
    <row r="876" spans="1:8">
      <c r="A876" s="1">
        <v>155</v>
      </c>
      <c r="B876" s="1" t="s">
        <v>639</v>
      </c>
      <c r="C876" s="21">
        <v>43278</v>
      </c>
      <c r="D876" t="s">
        <v>1461</v>
      </c>
      <c r="E876" s="22" t="s">
        <v>1306</v>
      </c>
      <c r="F876" s="22">
        <v>93</v>
      </c>
      <c r="G876" s="22">
        <v>34</v>
      </c>
      <c r="H876" s="22">
        <v>127</v>
      </c>
    </row>
    <row r="877" spans="1:8">
      <c r="A877" s="1">
        <v>156</v>
      </c>
      <c r="B877" s="1" t="s">
        <v>574</v>
      </c>
      <c r="C877" s="21">
        <v>43329</v>
      </c>
      <c r="D877" t="s">
        <v>1462</v>
      </c>
      <c r="E877" s="22" t="s">
        <v>1306</v>
      </c>
      <c r="F877" s="22">
        <v>75</v>
      </c>
      <c r="G877" s="22">
        <v>14</v>
      </c>
      <c r="H877" s="22">
        <v>89</v>
      </c>
    </row>
    <row r="878" spans="1:8">
      <c r="A878" s="1">
        <v>157</v>
      </c>
      <c r="B878" s="1" t="s">
        <v>577</v>
      </c>
      <c r="C878" s="21">
        <v>43349</v>
      </c>
      <c r="D878" t="s">
        <v>1463</v>
      </c>
      <c r="E878" s="22" t="s">
        <v>1306</v>
      </c>
      <c r="F878" s="22">
        <v>46</v>
      </c>
      <c r="G878" s="22">
        <v>35</v>
      </c>
      <c r="H878" s="22">
        <v>81</v>
      </c>
    </row>
    <row r="879" spans="1:8">
      <c r="A879" s="1">
        <v>158</v>
      </c>
      <c r="B879" s="1" t="s">
        <v>574</v>
      </c>
      <c r="C879" s="21">
        <v>43366</v>
      </c>
      <c r="D879" t="s">
        <v>1464</v>
      </c>
      <c r="E879" s="22" t="s">
        <v>1306</v>
      </c>
      <c r="F879" s="22">
        <v>40</v>
      </c>
      <c r="G879" s="22">
        <v>19</v>
      </c>
      <c r="H879" s="22">
        <v>59</v>
      </c>
    </row>
    <row r="880" spans="1:8">
      <c r="A880" s="1">
        <v>159</v>
      </c>
      <c r="B880" s="1" t="s">
        <v>574</v>
      </c>
      <c r="C880" s="21">
        <v>43316</v>
      </c>
      <c r="D880" t="s">
        <v>1465</v>
      </c>
      <c r="E880" s="22" t="s">
        <v>1306</v>
      </c>
      <c r="F880" s="22">
        <v>49</v>
      </c>
      <c r="G880" s="22">
        <v>31</v>
      </c>
      <c r="H880" s="22">
        <v>80</v>
      </c>
    </row>
    <row r="881" spans="1:8">
      <c r="A881" s="1">
        <v>160</v>
      </c>
      <c r="B881" s="1" t="s">
        <v>574</v>
      </c>
      <c r="C881" s="21">
        <v>43159</v>
      </c>
      <c r="D881" t="s">
        <v>1466</v>
      </c>
      <c r="E881" s="22" t="s">
        <v>1306</v>
      </c>
      <c r="F881" s="22">
        <v>34</v>
      </c>
      <c r="G881" s="22">
        <v>3</v>
      </c>
      <c r="H881" s="22">
        <v>37</v>
      </c>
    </row>
    <row r="882" spans="1:8">
      <c r="A882" s="1">
        <v>161</v>
      </c>
      <c r="B882" s="1" t="s">
        <v>574</v>
      </c>
      <c r="C882" s="21">
        <v>43400</v>
      </c>
      <c r="D882" t="s">
        <v>1467</v>
      </c>
      <c r="E882" s="22" t="s">
        <v>1306</v>
      </c>
      <c r="F882" s="22">
        <v>28</v>
      </c>
      <c r="G882" s="22">
        <v>10</v>
      </c>
      <c r="H882" s="22">
        <v>38</v>
      </c>
    </row>
    <row r="883" spans="1:8">
      <c r="A883" s="1">
        <v>162</v>
      </c>
      <c r="B883" s="1" t="s">
        <v>577</v>
      </c>
      <c r="C883" s="21">
        <v>43419</v>
      </c>
      <c r="D883" t="s">
        <v>1468</v>
      </c>
      <c r="E883" s="22" t="s">
        <v>1306</v>
      </c>
      <c r="F883" s="22">
        <v>52</v>
      </c>
      <c r="G883" s="22">
        <v>24</v>
      </c>
      <c r="H883" s="22">
        <v>76</v>
      </c>
    </row>
    <row r="884" spans="1:8">
      <c r="A884" s="1">
        <v>163</v>
      </c>
      <c r="B884" s="1" t="s">
        <v>574</v>
      </c>
      <c r="C884" s="21">
        <v>43416</v>
      </c>
      <c r="D884" t="s">
        <v>1469</v>
      </c>
      <c r="E884" s="22" t="s">
        <v>1306</v>
      </c>
      <c r="F884" s="22">
        <v>29</v>
      </c>
      <c r="G884" s="22">
        <v>19</v>
      </c>
      <c r="H884" s="22">
        <v>48</v>
      </c>
    </row>
    <row r="885" spans="1:8">
      <c r="A885" s="1">
        <v>164</v>
      </c>
      <c r="B885" s="1" t="s">
        <v>574</v>
      </c>
      <c r="C885" s="21">
        <v>43450</v>
      </c>
      <c r="D885" t="s">
        <v>1470</v>
      </c>
      <c r="E885" s="22" t="s">
        <v>1306</v>
      </c>
      <c r="F885" s="22">
        <v>43</v>
      </c>
      <c r="G885" s="22">
        <v>12</v>
      </c>
      <c r="H885" s="22">
        <v>55</v>
      </c>
    </row>
    <row r="886" spans="1:8">
      <c r="A886" s="1">
        <v>165</v>
      </c>
      <c r="B886" s="1" t="s">
        <v>639</v>
      </c>
      <c r="C886" s="21">
        <v>43449</v>
      </c>
      <c r="D886" t="s">
        <v>1471</v>
      </c>
      <c r="E886" s="22" t="s">
        <v>1306</v>
      </c>
      <c r="F886" s="22">
        <v>33</v>
      </c>
      <c r="G886" s="22">
        <v>82</v>
      </c>
      <c r="H886" s="22">
        <v>115</v>
      </c>
    </row>
    <row r="887" spans="1:8">
      <c r="A887" s="1">
        <v>166</v>
      </c>
      <c r="B887" s="1" t="s">
        <v>577</v>
      </c>
      <c r="C887" s="21">
        <v>43504</v>
      </c>
      <c r="D887" t="s">
        <v>1472</v>
      </c>
      <c r="E887" s="22" t="s">
        <v>1306</v>
      </c>
      <c r="F887" s="22">
        <v>34</v>
      </c>
      <c r="G887" s="22">
        <v>4</v>
      </c>
      <c r="H887" s="22">
        <v>38</v>
      </c>
    </row>
    <row r="888" spans="1:8">
      <c r="A888" s="1">
        <v>167</v>
      </c>
      <c r="B888" s="1" t="s">
        <v>577</v>
      </c>
      <c r="C888" s="21">
        <v>43554</v>
      </c>
      <c r="D888" t="s">
        <v>1473</v>
      </c>
      <c r="E888" s="22" t="s">
        <v>1306</v>
      </c>
      <c r="F888" s="22">
        <v>0</v>
      </c>
      <c r="G888" s="22">
        <v>52</v>
      </c>
      <c r="H888" s="22">
        <v>52</v>
      </c>
    </row>
    <row r="889" spans="1:8">
      <c r="A889" s="1">
        <v>168</v>
      </c>
      <c r="B889" s="1" t="s">
        <v>639</v>
      </c>
      <c r="C889" s="21">
        <v>43598</v>
      </c>
      <c r="D889" t="s">
        <v>1474</v>
      </c>
      <c r="E889" s="22" t="s">
        <v>1306</v>
      </c>
      <c r="F889" s="22">
        <v>11</v>
      </c>
      <c r="G889" s="22">
        <v>29</v>
      </c>
      <c r="H889" s="22">
        <v>40</v>
      </c>
    </row>
    <row r="890" spans="1:8">
      <c r="A890" s="1">
        <v>169</v>
      </c>
      <c r="B890" s="1" t="s">
        <v>577</v>
      </c>
      <c r="C890" s="21">
        <v>43519</v>
      </c>
      <c r="D890" t="s">
        <v>1475</v>
      </c>
      <c r="E890" s="22" t="s">
        <v>1306</v>
      </c>
      <c r="F890" s="22">
        <v>18</v>
      </c>
      <c r="G890" s="22">
        <v>45</v>
      </c>
      <c r="H890" s="22">
        <v>63</v>
      </c>
    </row>
    <row r="891" spans="1:8">
      <c r="A891" s="1">
        <v>170</v>
      </c>
      <c r="B891" s="1" t="s">
        <v>577</v>
      </c>
      <c r="C891" s="21">
        <v>43656</v>
      </c>
      <c r="D891" t="s">
        <v>1476</v>
      </c>
      <c r="E891" s="22" t="s">
        <v>1306</v>
      </c>
      <c r="F891" s="22">
        <v>24</v>
      </c>
      <c r="G891" s="22">
        <v>12</v>
      </c>
      <c r="H891" s="22">
        <v>36</v>
      </c>
    </row>
    <row r="892" spans="1:8">
      <c r="A892" s="1">
        <v>171</v>
      </c>
      <c r="B892" s="1" t="s">
        <v>577</v>
      </c>
      <c r="C892" s="21" t="s">
        <v>1477</v>
      </c>
      <c r="D892" s="23" t="s">
        <v>1478</v>
      </c>
      <c r="E892" s="22" t="s">
        <v>1306</v>
      </c>
      <c r="F892" s="22">
        <v>21</v>
      </c>
      <c r="G892" s="22">
        <v>16</v>
      </c>
      <c r="H892" s="22">
        <v>37</v>
      </c>
    </row>
    <row r="893" spans="1:8">
      <c r="A893" s="1">
        <v>172</v>
      </c>
      <c r="B893" s="1" t="s">
        <v>574</v>
      </c>
      <c r="C893" s="21">
        <v>44115</v>
      </c>
      <c r="D893" t="s">
        <v>1479</v>
      </c>
      <c r="E893" s="22" t="s">
        <v>1306</v>
      </c>
      <c r="F893" s="22">
        <v>21</v>
      </c>
      <c r="G893" s="22">
        <v>15</v>
      </c>
      <c r="H893" s="22">
        <v>36</v>
      </c>
    </row>
    <row r="894" spans="1:8">
      <c r="A894" s="1">
        <v>173</v>
      </c>
      <c r="B894" s="1" t="s">
        <v>574</v>
      </c>
      <c r="C894" s="21">
        <v>44157</v>
      </c>
      <c r="D894" t="s">
        <v>1480</v>
      </c>
      <c r="E894" s="22" t="s">
        <v>1306</v>
      </c>
      <c r="F894" s="22">
        <v>42</v>
      </c>
      <c r="G894" s="22">
        <v>56</v>
      </c>
      <c r="H894" s="22">
        <v>98</v>
      </c>
    </row>
    <row r="895" spans="1:8">
      <c r="A895" s="1">
        <v>174</v>
      </c>
      <c r="B895" s="1" t="s">
        <v>639</v>
      </c>
      <c r="C895" s="21">
        <v>44174</v>
      </c>
      <c r="D895" t="s">
        <v>1481</v>
      </c>
      <c r="E895" s="22" t="s">
        <v>1306</v>
      </c>
      <c r="F895" s="22">
        <v>35</v>
      </c>
      <c r="G895" s="22">
        <v>3</v>
      </c>
      <c r="H895" s="22">
        <v>38</v>
      </c>
    </row>
  </sheetData>
  <mergeCells count="1">
    <mergeCell ref="A720:H720"/>
  </mergeCells>
  <hyperlinks>
    <hyperlink ref="L1" location="índice!A1" display="Volver al í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workbookViewId="0">
      <selection activeCell="N1" sqref="N1"/>
    </sheetView>
  </sheetViews>
  <sheetFormatPr defaultColWidth="11.42578125" defaultRowHeight="15"/>
  <cols>
    <col min="1" max="1" width="19" customWidth="1"/>
    <col min="3" max="3" width="29.42578125" customWidth="1"/>
  </cols>
  <sheetData>
    <row r="1" spans="1:14" ht="18.75">
      <c r="A1" s="2" t="s">
        <v>82</v>
      </c>
      <c r="N1" s="181" t="s">
        <v>83</v>
      </c>
    </row>
    <row r="2" spans="1:14" ht="15.75" thickBot="1"/>
    <row r="3" spans="1:14" ht="30.75" thickBot="1">
      <c r="A3" s="182" t="s">
        <v>84</v>
      </c>
      <c r="B3" s="183" t="s">
        <v>85</v>
      </c>
      <c r="C3" s="183" t="s">
        <v>86</v>
      </c>
    </row>
    <row r="4" spans="1:14">
      <c r="A4" t="e" vm="1">
        <v>#VALUE!</v>
      </c>
      <c r="B4">
        <v>2014</v>
      </c>
      <c r="C4">
        <v>0.6</v>
      </c>
    </row>
    <row r="5" spans="1:14">
      <c r="A5" t="e" vm="2">
        <v>#VALUE!</v>
      </c>
      <c r="B5">
        <v>2013</v>
      </c>
      <c r="C5">
        <v>0.7</v>
      </c>
    </row>
    <row r="6" spans="1:14">
      <c r="A6" t="e" vm="3">
        <v>#VALUE!</v>
      </c>
      <c r="B6">
        <v>2014</v>
      </c>
      <c r="C6">
        <v>0.7</v>
      </c>
    </row>
    <row r="7" spans="1:14">
      <c r="A7" t="e" vm="4">
        <v>#VALUE!</v>
      </c>
      <c r="B7">
        <v>2014</v>
      </c>
      <c r="C7">
        <v>0.8</v>
      </c>
    </row>
    <row r="8" spans="1:14">
      <c r="A8" t="e" vm="5">
        <v>#VALUE!</v>
      </c>
      <c r="B8">
        <v>2014</v>
      </c>
      <c r="C8">
        <v>0.9</v>
      </c>
    </row>
    <row r="9" spans="1:14">
      <c r="A9" t="e" vm="6">
        <v>#VALUE!</v>
      </c>
      <c r="B9">
        <v>2014</v>
      </c>
      <c r="C9">
        <v>1.1000000000000001</v>
      </c>
    </row>
    <row r="10" spans="1:14">
      <c r="A10" t="e" vm="7">
        <v>#VALUE!</v>
      </c>
      <c r="B10">
        <v>2017</v>
      </c>
      <c r="C10">
        <v>1.1000000000000001</v>
      </c>
    </row>
    <row r="11" spans="1:14">
      <c r="A11" t="e" vm="8">
        <v>#VALUE!</v>
      </c>
      <c r="B11">
        <v>2014</v>
      </c>
      <c r="C11">
        <v>1.3</v>
      </c>
    </row>
    <row r="12" spans="1:14">
      <c r="A12" t="e" vm="9">
        <v>#VALUE!</v>
      </c>
      <c r="B12">
        <v>2014</v>
      </c>
      <c r="C12">
        <v>1.3</v>
      </c>
    </row>
    <row r="13" spans="1:14">
      <c r="A13" t="e" vm="10">
        <v>#VALUE!</v>
      </c>
      <c r="B13">
        <v>2011</v>
      </c>
      <c r="C13">
        <v>1.3</v>
      </c>
    </row>
    <row r="14" spans="1:14">
      <c r="A14" t="e" vm="11">
        <v>#VALUE!</v>
      </c>
      <c r="B14">
        <v>2013</v>
      </c>
      <c r="C14">
        <v>1.3</v>
      </c>
    </row>
    <row r="15" spans="1:14">
      <c r="A15" t="e" vm="12">
        <v>#VALUE!</v>
      </c>
      <c r="B15">
        <v>2017</v>
      </c>
      <c r="C15">
        <v>1.4</v>
      </c>
    </row>
    <row r="16" spans="1:14">
      <c r="A16" t="e" vm="13">
        <v>#VALUE!</v>
      </c>
      <c r="B16">
        <v>2013</v>
      </c>
      <c r="C16">
        <v>1.5</v>
      </c>
    </row>
    <row r="17" spans="1:3">
      <c r="A17" t="e" vm="14">
        <v>#VALUE!</v>
      </c>
      <c r="B17">
        <v>2014</v>
      </c>
      <c r="C17">
        <v>1.6</v>
      </c>
    </row>
    <row r="18" spans="1:3">
      <c r="A18" t="e" vm="15">
        <v>#VALUE!</v>
      </c>
      <c r="B18">
        <v>2014</v>
      </c>
      <c r="C18">
        <v>1.6</v>
      </c>
    </row>
    <row r="19" spans="1:3">
      <c r="A19" t="e" vm="16">
        <v>#VALUE!</v>
      </c>
      <c r="B19">
        <v>2014</v>
      </c>
      <c r="C19">
        <v>1.6</v>
      </c>
    </row>
    <row r="20" spans="1:3">
      <c r="A20" t="e" vm="17">
        <v>#VALUE!</v>
      </c>
      <c r="B20">
        <v>2017</v>
      </c>
      <c r="C20">
        <v>1.7</v>
      </c>
    </row>
    <row r="21" spans="1:3">
      <c r="A21" t="e" vm="18">
        <v>#VALUE!</v>
      </c>
      <c r="B21">
        <v>2013</v>
      </c>
      <c r="C21">
        <v>1.7</v>
      </c>
    </row>
    <row r="22" spans="1:3">
      <c r="A22" t="e" vm="19">
        <v>#VALUE!</v>
      </c>
      <c r="B22">
        <v>2017</v>
      </c>
      <c r="C22">
        <v>2.1</v>
      </c>
    </row>
    <row r="23" spans="1:3">
      <c r="A23" t="s">
        <v>87</v>
      </c>
      <c r="C23">
        <v>2.14</v>
      </c>
    </row>
    <row r="24" spans="1:3">
      <c r="A24" t="e" vm="20">
        <v>#VALUE!</v>
      </c>
      <c r="B24">
        <v>2012</v>
      </c>
      <c r="C24">
        <v>2.2999999999999998</v>
      </c>
    </row>
    <row r="25" spans="1:3">
      <c r="A25" t="e" vm="21">
        <v>#VALUE!</v>
      </c>
      <c r="B25">
        <v>2013</v>
      </c>
      <c r="C25">
        <v>2.2999999999999998</v>
      </c>
    </row>
    <row r="26" spans="1:3">
      <c r="A26" t="e" vm="22">
        <v>#VALUE!</v>
      </c>
      <c r="B26">
        <v>2014</v>
      </c>
      <c r="C26">
        <v>2.8</v>
      </c>
    </row>
    <row r="27" spans="1:3">
      <c r="A27" t="e" vm="23">
        <v>#VALUE!</v>
      </c>
      <c r="B27">
        <v>2013</v>
      </c>
      <c r="C27">
        <v>2.9</v>
      </c>
    </row>
    <row r="28" spans="1:3">
      <c r="A28" t="e" vm="24">
        <v>#VALUE!</v>
      </c>
      <c r="B28">
        <v>2014</v>
      </c>
      <c r="C28">
        <v>3</v>
      </c>
    </row>
    <row r="29" spans="1:3">
      <c r="A29" t="e" vm="25">
        <v>#VALUE!</v>
      </c>
      <c r="B29">
        <v>2010</v>
      </c>
      <c r="C29">
        <v>3.1</v>
      </c>
    </row>
    <row r="30" spans="1:3">
      <c r="A30" t="e" vm="26">
        <v>#VALUE!</v>
      </c>
      <c r="B30">
        <v>2014</v>
      </c>
      <c r="C30">
        <v>3.7</v>
      </c>
    </row>
    <row r="31" spans="1:3">
      <c r="A31" t="e" vm="27">
        <v>#VALUE!</v>
      </c>
      <c r="B31">
        <v>2014</v>
      </c>
      <c r="C31">
        <v>3.8</v>
      </c>
    </row>
    <row r="32" spans="1:3">
      <c r="A32" t="s">
        <v>88</v>
      </c>
      <c r="C32">
        <v>4.7</v>
      </c>
    </row>
    <row r="33" spans="1:3">
      <c r="A33" t="e" vm="28">
        <v>#VALUE!</v>
      </c>
      <c r="B33">
        <v>2014</v>
      </c>
      <c r="C33">
        <v>5</v>
      </c>
    </row>
    <row r="34" spans="1:3">
      <c r="A34" t="e" vm="29">
        <v>#VALUE!</v>
      </c>
      <c r="B34">
        <v>2014</v>
      </c>
      <c r="C34">
        <v>5.2</v>
      </c>
    </row>
    <row r="35" spans="1:3">
      <c r="A35" s="197" t="e" vm="30">
        <v>#VALUE!</v>
      </c>
      <c r="B35" s="197">
        <v>2014</v>
      </c>
      <c r="C35" s="197">
        <v>5.8</v>
      </c>
    </row>
    <row r="36" spans="1:3">
      <c r="A36" t="s">
        <v>89</v>
      </c>
    </row>
  </sheetData>
  <hyperlinks>
    <hyperlink ref="N1" location="índice!A1" display="Volver al índice"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77"/>
  <sheetViews>
    <sheetView workbookViewId="0">
      <selection activeCell="K1" sqref="K1"/>
    </sheetView>
  </sheetViews>
  <sheetFormatPr defaultColWidth="11.42578125" defaultRowHeight="15"/>
  <cols>
    <col min="3" max="3" width="27.140625" customWidth="1"/>
    <col min="4" max="4" width="38" customWidth="1"/>
  </cols>
  <sheetData>
    <row r="1" spans="1:11" ht="18.75">
      <c r="A1" s="2" t="s">
        <v>1482</v>
      </c>
      <c r="K1" s="181" t="s">
        <v>83</v>
      </c>
    </row>
    <row r="2" spans="1:11">
      <c r="A2" t="s">
        <v>566</v>
      </c>
    </row>
    <row r="3" spans="1:11">
      <c r="A3" s="239" t="s">
        <v>569</v>
      </c>
      <c r="B3" s="240" t="s">
        <v>570</v>
      </c>
      <c r="C3" s="240" t="s">
        <v>571</v>
      </c>
      <c r="D3" s="240" t="s">
        <v>572</v>
      </c>
      <c r="E3" s="240" t="s">
        <v>573</v>
      </c>
      <c r="F3" s="240" t="s">
        <v>555</v>
      </c>
      <c r="G3" s="240" t="s">
        <v>556</v>
      </c>
      <c r="H3" s="240" t="s">
        <v>557</v>
      </c>
    </row>
    <row r="4" spans="1:11">
      <c r="A4" s="1">
        <v>1</v>
      </c>
      <c r="B4" s="1" t="s">
        <v>574</v>
      </c>
      <c r="C4" s="21">
        <v>18530</v>
      </c>
      <c r="D4" t="s">
        <v>575</v>
      </c>
      <c r="E4" s="22" t="s">
        <v>576</v>
      </c>
      <c r="F4" s="22">
        <v>72</v>
      </c>
      <c r="G4" s="22">
        <v>5</v>
      </c>
      <c r="H4" s="22">
        <v>77</v>
      </c>
    </row>
    <row r="5" spans="1:11">
      <c r="A5" s="1">
        <v>7</v>
      </c>
      <c r="B5" s="1" t="s">
        <v>574</v>
      </c>
      <c r="C5" s="21">
        <v>18565</v>
      </c>
      <c r="D5" t="s">
        <v>586</v>
      </c>
      <c r="E5" s="22" t="s">
        <v>576</v>
      </c>
      <c r="F5" s="22">
        <v>32</v>
      </c>
      <c r="G5" s="22">
        <v>185</v>
      </c>
      <c r="H5" s="22">
        <v>217</v>
      </c>
    </row>
    <row r="6" spans="1:11">
      <c r="A6" s="1">
        <v>8</v>
      </c>
      <c r="B6" s="1" t="s">
        <v>574</v>
      </c>
      <c r="C6" s="21">
        <v>18572</v>
      </c>
      <c r="D6" t="s">
        <v>587</v>
      </c>
      <c r="E6" s="22" t="s">
        <v>576</v>
      </c>
      <c r="F6" s="22">
        <v>1572</v>
      </c>
      <c r="G6" s="22">
        <v>95</v>
      </c>
      <c r="H6" s="22">
        <v>1667</v>
      </c>
    </row>
    <row r="7" spans="1:11">
      <c r="A7" s="1">
        <v>11</v>
      </c>
      <c r="B7" s="1" t="s">
        <v>574</v>
      </c>
      <c r="C7" s="21">
        <v>18586</v>
      </c>
      <c r="D7" t="s">
        <v>590</v>
      </c>
      <c r="E7" s="22" t="s">
        <v>576</v>
      </c>
      <c r="F7" s="22">
        <v>56</v>
      </c>
      <c r="G7" s="22">
        <v>7</v>
      </c>
      <c r="H7" s="22">
        <v>63</v>
      </c>
    </row>
    <row r="8" spans="1:11">
      <c r="A8" s="1">
        <v>12</v>
      </c>
      <c r="B8" s="1" t="s">
        <v>574</v>
      </c>
      <c r="C8" s="21">
        <v>18588</v>
      </c>
      <c r="D8" t="s">
        <v>591</v>
      </c>
      <c r="E8" s="22" t="s">
        <v>576</v>
      </c>
      <c r="F8" s="22">
        <v>96</v>
      </c>
      <c r="G8" s="22">
        <v>7</v>
      </c>
      <c r="H8" s="22">
        <v>103</v>
      </c>
    </row>
    <row r="9" spans="1:11">
      <c r="A9" s="1">
        <v>16</v>
      </c>
      <c r="B9" s="1" t="s">
        <v>574</v>
      </c>
      <c r="C9" s="21">
        <v>18614</v>
      </c>
      <c r="D9" t="s">
        <v>596</v>
      </c>
      <c r="E9" s="22" t="s">
        <v>576</v>
      </c>
      <c r="F9" s="22">
        <v>58</v>
      </c>
      <c r="G9" s="22">
        <v>0</v>
      </c>
      <c r="H9" s="22">
        <v>58</v>
      </c>
    </row>
    <row r="10" spans="1:11">
      <c r="A10" s="1">
        <v>17</v>
      </c>
      <c r="B10" s="1" t="s">
        <v>574</v>
      </c>
      <c r="C10" s="21">
        <v>18614</v>
      </c>
      <c r="D10" t="s">
        <v>597</v>
      </c>
      <c r="E10" s="22" t="s">
        <v>576</v>
      </c>
      <c r="F10" s="22">
        <v>34</v>
      </c>
      <c r="G10" s="22">
        <v>14</v>
      </c>
      <c r="H10" s="22">
        <v>48</v>
      </c>
    </row>
    <row r="11" spans="1:11">
      <c r="A11" s="1">
        <v>21</v>
      </c>
      <c r="B11" s="1" t="s">
        <v>574</v>
      </c>
      <c r="C11" s="21">
        <v>18880</v>
      </c>
      <c r="D11" t="s">
        <v>601</v>
      </c>
      <c r="E11" s="22" t="s">
        <v>584</v>
      </c>
      <c r="F11" s="22">
        <v>40</v>
      </c>
      <c r="G11" s="22">
        <v>14</v>
      </c>
      <c r="H11" s="22">
        <v>54</v>
      </c>
    </row>
    <row r="12" spans="1:11">
      <c r="A12" s="1">
        <v>23</v>
      </c>
      <c r="B12" s="1" t="s">
        <v>574</v>
      </c>
      <c r="C12" s="21">
        <v>18886</v>
      </c>
      <c r="D12" t="s">
        <v>603</v>
      </c>
      <c r="E12" s="22" t="s">
        <v>604</v>
      </c>
      <c r="F12" s="22">
        <v>828</v>
      </c>
      <c r="G12" s="22">
        <v>192</v>
      </c>
      <c r="H12" s="22">
        <v>1020</v>
      </c>
    </row>
    <row r="13" spans="1:11">
      <c r="A13" s="1">
        <v>24</v>
      </c>
      <c r="B13" s="1" t="s">
        <v>574</v>
      </c>
      <c r="C13" s="21">
        <v>18922</v>
      </c>
      <c r="D13" t="s">
        <v>605</v>
      </c>
      <c r="E13" s="22" t="s">
        <v>604</v>
      </c>
      <c r="F13" s="22">
        <v>186</v>
      </c>
      <c r="G13" s="22">
        <v>3</v>
      </c>
      <c r="H13" s="22">
        <v>189</v>
      </c>
    </row>
    <row r="14" spans="1:11">
      <c r="A14" s="1">
        <v>29</v>
      </c>
      <c r="B14" s="1" t="s">
        <v>574</v>
      </c>
      <c r="C14" s="21">
        <v>18971</v>
      </c>
      <c r="D14" t="s">
        <v>610</v>
      </c>
      <c r="E14" s="22" t="s">
        <v>604</v>
      </c>
      <c r="F14" s="22">
        <v>86</v>
      </c>
      <c r="G14" s="22">
        <v>3</v>
      </c>
      <c r="H14" s="22">
        <v>89</v>
      </c>
    </row>
    <row r="15" spans="1:11">
      <c r="A15" s="1">
        <v>34</v>
      </c>
      <c r="B15" s="1" t="s">
        <v>574</v>
      </c>
      <c r="C15" s="21">
        <v>19269</v>
      </c>
      <c r="D15" t="s">
        <v>615</v>
      </c>
      <c r="E15" s="22" t="s">
        <v>576</v>
      </c>
      <c r="F15" s="22">
        <v>29</v>
      </c>
      <c r="G15" s="22">
        <v>32</v>
      </c>
      <c r="H15" s="22">
        <v>61</v>
      </c>
    </row>
    <row r="16" spans="1:11">
      <c r="A16" s="1">
        <v>38</v>
      </c>
      <c r="B16" s="1" t="s">
        <v>574</v>
      </c>
      <c r="C16" s="21">
        <v>19791</v>
      </c>
      <c r="D16" t="s">
        <v>619</v>
      </c>
      <c r="E16" s="22" t="s">
        <v>576</v>
      </c>
      <c r="F16" s="22">
        <v>1222</v>
      </c>
      <c r="G16" s="22">
        <v>8</v>
      </c>
      <c r="H16" s="22">
        <v>1230</v>
      </c>
    </row>
    <row r="17" spans="1:8">
      <c r="A17" s="1">
        <v>42</v>
      </c>
      <c r="B17" s="1" t="s">
        <v>574</v>
      </c>
      <c r="C17" s="21">
        <v>20370</v>
      </c>
      <c r="D17" t="s">
        <v>623</v>
      </c>
      <c r="E17" s="22" t="s">
        <v>576</v>
      </c>
      <c r="F17" s="22">
        <v>46</v>
      </c>
      <c r="G17" s="22">
        <v>0</v>
      </c>
      <c r="H17" s="22">
        <v>46</v>
      </c>
    </row>
    <row r="18" spans="1:8">
      <c r="A18" s="1">
        <v>43</v>
      </c>
      <c r="B18" s="1" t="s">
        <v>574</v>
      </c>
      <c r="C18" s="21">
        <v>20480</v>
      </c>
      <c r="D18" t="s">
        <v>624</v>
      </c>
      <c r="E18" s="22" t="s">
        <v>604</v>
      </c>
      <c r="F18" s="22">
        <v>31122</v>
      </c>
      <c r="G18" s="22">
        <v>31</v>
      </c>
      <c r="H18" s="22">
        <v>31153</v>
      </c>
    </row>
    <row r="19" spans="1:8">
      <c r="A19" s="1">
        <v>57</v>
      </c>
      <c r="B19" s="1" t="s">
        <v>574</v>
      </c>
      <c r="C19" s="21">
        <v>21507</v>
      </c>
      <c r="D19" t="s">
        <v>638</v>
      </c>
      <c r="E19" s="22" t="s">
        <v>576</v>
      </c>
      <c r="F19" s="22">
        <v>1082</v>
      </c>
      <c r="G19" s="22">
        <v>1150</v>
      </c>
      <c r="H19" s="22">
        <v>2232</v>
      </c>
    </row>
    <row r="20" spans="1:8">
      <c r="A20" s="1">
        <v>64</v>
      </c>
      <c r="B20" s="1" t="s">
        <v>574</v>
      </c>
      <c r="C20" s="21">
        <v>21762</v>
      </c>
      <c r="D20" t="s">
        <v>646</v>
      </c>
      <c r="E20" s="22" t="s">
        <v>576</v>
      </c>
      <c r="F20" s="22">
        <v>45</v>
      </c>
      <c r="G20" s="22">
        <v>15</v>
      </c>
      <c r="H20" s="22">
        <v>60</v>
      </c>
    </row>
    <row r="21" spans="1:8">
      <c r="A21" s="1">
        <v>65</v>
      </c>
      <c r="B21" s="1" t="s">
        <v>574</v>
      </c>
      <c r="C21" s="21">
        <v>21785</v>
      </c>
      <c r="D21" t="s">
        <v>647</v>
      </c>
      <c r="E21" s="22" t="s">
        <v>576</v>
      </c>
      <c r="F21" s="22">
        <v>153</v>
      </c>
      <c r="G21" s="22">
        <v>0</v>
      </c>
      <c r="H21" s="22">
        <v>153</v>
      </c>
    </row>
    <row r="22" spans="1:8">
      <c r="A22" s="1">
        <v>68</v>
      </c>
      <c r="B22" s="1" t="s">
        <v>574</v>
      </c>
      <c r="C22" s="21">
        <v>21883</v>
      </c>
      <c r="D22" t="s">
        <v>650</v>
      </c>
      <c r="E22" s="22" t="s">
        <v>576</v>
      </c>
      <c r="F22" s="22">
        <v>49</v>
      </c>
      <c r="G22" s="22">
        <v>4</v>
      </c>
      <c r="H22" s="22">
        <v>53</v>
      </c>
    </row>
    <row r="23" spans="1:8">
      <c r="A23" s="1">
        <v>73</v>
      </c>
      <c r="B23" s="1" t="s">
        <v>574</v>
      </c>
      <c r="C23" s="21">
        <v>22271</v>
      </c>
      <c r="D23" t="s">
        <v>655</v>
      </c>
      <c r="E23" s="22" t="s">
        <v>584</v>
      </c>
      <c r="F23" s="22">
        <v>47</v>
      </c>
      <c r="G23" s="22">
        <v>24</v>
      </c>
      <c r="H23" s="22">
        <v>71</v>
      </c>
    </row>
    <row r="24" spans="1:8">
      <c r="A24" s="1">
        <v>75</v>
      </c>
      <c r="B24" s="1" t="s">
        <v>574</v>
      </c>
      <c r="C24" s="21">
        <v>22304</v>
      </c>
      <c r="D24" t="s">
        <v>657</v>
      </c>
      <c r="E24" s="22" t="s">
        <v>576</v>
      </c>
      <c r="F24" s="22">
        <v>169</v>
      </c>
      <c r="G24" s="22">
        <v>12</v>
      </c>
      <c r="H24" s="22">
        <v>181</v>
      </c>
    </row>
    <row r="25" spans="1:8">
      <c r="A25" s="1">
        <v>78</v>
      </c>
      <c r="B25" s="1" t="s">
        <v>574</v>
      </c>
      <c r="C25" s="21">
        <v>22386</v>
      </c>
      <c r="D25" t="s">
        <v>660</v>
      </c>
      <c r="E25" s="22" t="s">
        <v>579</v>
      </c>
      <c r="F25" s="22">
        <v>112</v>
      </c>
      <c r="G25" s="22">
        <v>0</v>
      </c>
      <c r="H25" s="22">
        <v>112</v>
      </c>
    </row>
    <row r="26" spans="1:8">
      <c r="A26" s="1">
        <v>82</v>
      </c>
      <c r="B26" s="1" t="s">
        <v>574</v>
      </c>
      <c r="C26" s="21">
        <v>22539</v>
      </c>
      <c r="D26" t="s">
        <v>664</v>
      </c>
      <c r="E26" s="22" t="s">
        <v>604</v>
      </c>
      <c r="F26" s="22">
        <v>52</v>
      </c>
      <c r="G26" s="22">
        <v>3</v>
      </c>
      <c r="H26" s="22">
        <v>55</v>
      </c>
    </row>
    <row r="27" spans="1:8">
      <c r="A27" s="1">
        <v>80</v>
      </c>
      <c r="B27" s="1" t="s">
        <v>574</v>
      </c>
      <c r="C27" s="21">
        <v>22553</v>
      </c>
      <c r="D27" t="s">
        <v>662</v>
      </c>
      <c r="E27" s="22" t="s">
        <v>604</v>
      </c>
      <c r="F27" s="22">
        <v>600</v>
      </c>
      <c r="G27" s="22">
        <v>2</v>
      </c>
      <c r="H27" s="22">
        <v>602</v>
      </c>
    </row>
    <row r="28" spans="1:8">
      <c r="A28" s="1">
        <v>87</v>
      </c>
      <c r="B28" s="1" t="s">
        <v>574</v>
      </c>
      <c r="C28" s="21">
        <v>22687</v>
      </c>
      <c r="D28" t="s">
        <v>669</v>
      </c>
      <c r="E28" s="22" t="s">
        <v>604</v>
      </c>
      <c r="F28" s="22">
        <v>171</v>
      </c>
      <c r="G28" s="22">
        <v>705</v>
      </c>
      <c r="H28" s="22">
        <v>876</v>
      </c>
    </row>
    <row r="29" spans="1:8">
      <c r="A29" s="1">
        <v>99</v>
      </c>
      <c r="B29" s="1" t="s">
        <v>574</v>
      </c>
      <c r="C29" s="21">
        <v>24001</v>
      </c>
      <c r="D29" t="s">
        <v>681</v>
      </c>
      <c r="E29" s="22" t="s">
        <v>576</v>
      </c>
      <c r="F29" s="22">
        <v>62</v>
      </c>
      <c r="G29" s="22">
        <v>4</v>
      </c>
      <c r="H29" s="22">
        <v>66</v>
      </c>
    </row>
    <row r="30" spans="1:8">
      <c r="A30" s="1">
        <v>108</v>
      </c>
      <c r="B30" s="1" t="s">
        <v>574</v>
      </c>
      <c r="C30" s="21">
        <v>24448</v>
      </c>
      <c r="D30" t="s">
        <v>690</v>
      </c>
      <c r="E30" s="22" t="s">
        <v>604</v>
      </c>
      <c r="F30" s="22">
        <v>67</v>
      </c>
      <c r="G30" s="22">
        <v>0</v>
      </c>
      <c r="H30" s="22">
        <v>67</v>
      </c>
    </row>
    <row r="31" spans="1:8">
      <c r="A31" s="1">
        <v>110</v>
      </c>
      <c r="B31" s="1" t="s">
        <v>574</v>
      </c>
      <c r="C31" s="21">
        <v>24457</v>
      </c>
      <c r="D31" t="s">
        <v>692</v>
      </c>
      <c r="E31" s="22" t="s">
        <v>693</v>
      </c>
      <c r="F31" s="22">
        <v>2678</v>
      </c>
      <c r="G31" s="22">
        <v>3514</v>
      </c>
      <c r="H31" s="22">
        <v>6192</v>
      </c>
    </row>
    <row r="32" spans="1:8">
      <c r="A32" s="1">
        <v>113</v>
      </c>
      <c r="B32" s="1" t="s">
        <v>574</v>
      </c>
      <c r="C32" s="21">
        <v>24528</v>
      </c>
      <c r="D32" t="s">
        <v>696</v>
      </c>
      <c r="E32" s="22" t="s">
        <v>693</v>
      </c>
      <c r="F32" s="22">
        <v>1804</v>
      </c>
      <c r="G32" s="22">
        <v>441</v>
      </c>
      <c r="H32" s="22">
        <v>2245</v>
      </c>
    </row>
    <row r="33" spans="1:8">
      <c r="A33" s="1">
        <v>56</v>
      </c>
      <c r="B33" s="1" t="s">
        <v>574</v>
      </c>
      <c r="C33" s="21">
        <v>24728</v>
      </c>
      <c r="D33" t="s">
        <v>637</v>
      </c>
      <c r="E33" s="22" t="s">
        <v>576</v>
      </c>
      <c r="F33" s="22">
        <v>72</v>
      </c>
      <c r="G33" s="22">
        <v>0</v>
      </c>
      <c r="H33" s="22">
        <v>72</v>
      </c>
    </row>
    <row r="34" spans="1:8">
      <c r="A34" s="1">
        <v>98</v>
      </c>
      <c r="B34" s="1" t="s">
        <v>574</v>
      </c>
      <c r="C34" s="21">
        <v>24768</v>
      </c>
      <c r="D34" t="s">
        <v>680</v>
      </c>
      <c r="E34" s="22" t="s">
        <v>604</v>
      </c>
      <c r="F34" s="22">
        <v>1537</v>
      </c>
      <c r="G34" s="22">
        <v>0</v>
      </c>
      <c r="H34" s="22">
        <v>1537</v>
      </c>
    </row>
    <row r="35" spans="1:8">
      <c r="A35" s="1">
        <v>124</v>
      </c>
      <c r="B35" s="1" t="s">
        <v>574</v>
      </c>
      <c r="C35" s="21">
        <v>24806</v>
      </c>
      <c r="D35" t="s">
        <v>707</v>
      </c>
      <c r="E35" s="22" t="s">
        <v>576</v>
      </c>
      <c r="F35" s="22">
        <v>38</v>
      </c>
      <c r="G35" s="22">
        <v>2</v>
      </c>
      <c r="H35" s="22">
        <v>40</v>
      </c>
    </row>
    <row r="36" spans="1:8">
      <c r="A36" s="1">
        <v>125</v>
      </c>
      <c r="B36" s="1" t="s">
        <v>574</v>
      </c>
      <c r="C36" s="21">
        <v>24808</v>
      </c>
      <c r="D36" t="s">
        <v>708</v>
      </c>
      <c r="E36" s="22" t="s">
        <v>604</v>
      </c>
      <c r="F36" s="22">
        <v>17</v>
      </c>
      <c r="G36" s="22">
        <v>72</v>
      </c>
      <c r="H36" s="22">
        <v>89</v>
      </c>
    </row>
    <row r="37" spans="1:8">
      <c r="A37" s="1">
        <v>123</v>
      </c>
      <c r="B37" s="1" t="s">
        <v>574</v>
      </c>
      <c r="C37" s="21">
        <v>24956</v>
      </c>
      <c r="D37" t="s">
        <v>706</v>
      </c>
      <c r="E37" s="22" t="s">
        <v>579</v>
      </c>
      <c r="F37" s="22">
        <v>179</v>
      </c>
      <c r="G37" s="22">
        <v>3</v>
      </c>
      <c r="H37" s="22">
        <v>182</v>
      </c>
    </row>
    <row r="38" spans="1:8">
      <c r="A38" s="1">
        <v>139</v>
      </c>
      <c r="B38" s="1" t="s">
        <v>574</v>
      </c>
      <c r="C38" s="21">
        <v>25505</v>
      </c>
      <c r="D38" t="s">
        <v>722</v>
      </c>
      <c r="E38" s="22" t="s">
        <v>576</v>
      </c>
      <c r="F38" s="22">
        <v>68</v>
      </c>
      <c r="G38" s="22">
        <v>14</v>
      </c>
      <c r="H38" s="22">
        <v>82</v>
      </c>
    </row>
    <row r="39" spans="1:8">
      <c r="A39" s="1">
        <v>140</v>
      </c>
      <c r="B39" s="1" t="s">
        <v>574</v>
      </c>
      <c r="C39" s="21">
        <v>25597</v>
      </c>
      <c r="D39" t="s">
        <v>723</v>
      </c>
      <c r="E39" s="22" t="s">
        <v>579</v>
      </c>
      <c r="F39" s="22">
        <v>173</v>
      </c>
      <c r="G39" s="22">
        <v>17</v>
      </c>
      <c r="H39" s="22">
        <v>190</v>
      </c>
    </row>
    <row r="40" spans="1:8">
      <c r="A40" s="1">
        <v>142</v>
      </c>
      <c r="B40" s="1" t="s">
        <v>574</v>
      </c>
      <c r="C40" s="21">
        <v>25612</v>
      </c>
      <c r="D40" t="s">
        <v>725</v>
      </c>
      <c r="E40" s="22" t="s">
        <v>576</v>
      </c>
      <c r="F40" s="22">
        <v>95</v>
      </c>
      <c r="G40" s="22">
        <v>0</v>
      </c>
      <c r="H40" s="22">
        <v>95</v>
      </c>
    </row>
    <row r="41" spans="1:8">
      <c r="A41" s="1">
        <v>144</v>
      </c>
      <c r="B41" s="1" t="s">
        <v>574</v>
      </c>
      <c r="C41" s="21">
        <v>25619</v>
      </c>
      <c r="D41" t="s">
        <v>727</v>
      </c>
      <c r="E41" s="22" t="s">
        <v>604</v>
      </c>
      <c r="F41" s="22">
        <v>130</v>
      </c>
      <c r="G41" s="22">
        <v>0</v>
      </c>
      <c r="H41" s="22">
        <v>130</v>
      </c>
    </row>
    <row r="42" spans="1:8">
      <c r="A42" s="1">
        <v>147</v>
      </c>
      <c r="B42" s="1" t="s">
        <v>574</v>
      </c>
      <c r="C42" s="21">
        <v>25795</v>
      </c>
      <c r="D42" t="s">
        <v>730</v>
      </c>
      <c r="E42" s="22" t="s">
        <v>604</v>
      </c>
      <c r="F42" s="22">
        <v>43</v>
      </c>
      <c r="G42" s="22">
        <v>37</v>
      </c>
      <c r="H42" s="22">
        <v>80</v>
      </c>
    </row>
    <row r="43" spans="1:8">
      <c r="A43" s="1">
        <v>151</v>
      </c>
      <c r="B43" s="1" t="s">
        <v>574</v>
      </c>
      <c r="C43" s="21">
        <v>25998</v>
      </c>
      <c r="D43" t="s">
        <v>734</v>
      </c>
      <c r="E43" s="22" t="s">
        <v>576</v>
      </c>
      <c r="F43" s="22">
        <v>62</v>
      </c>
      <c r="G43" s="22">
        <v>46</v>
      </c>
      <c r="H43" s="22">
        <v>108</v>
      </c>
    </row>
    <row r="44" spans="1:8">
      <c r="A44" s="1">
        <v>154</v>
      </c>
      <c r="B44" s="1" t="s">
        <v>574</v>
      </c>
      <c r="C44" s="21">
        <v>26220</v>
      </c>
      <c r="D44" t="s">
        <v>737</v>
      </c>
      <c r="E44" s="22" t="s">
        <v>604</v>
      </c>
      <c r="F44" s="22">
        <v>145</v>
      </c>
      <c r="G44" s="22">
        <v>115</v>
      </c>
      <c r="H44" s="22">
        <v>260</v>
      </c>
    </row>
    <row r="45" spans="1:8">
      <c r="A45" s="1">
        <v>156</v>
      </c>
      <c r="B45" s="1" t="s">
        <v>574</v>
      </c>
      <c r="C45" s="21">
        <v>26255</v>
      </c>
      <c r="D45" t="s">
        <v>739</v>
      </c>
      <c r="E45" s="22" t="s">
        <v>604</v>
      </c>
      <c r="F45" s="22">
        <v>64</v>
      </c>
      <c r="G45" s="22">
        <v>0</v>
      </c>
      <c r="H45" s="22">
        <v>64</v>
      </c>
    </row>
    <row r="46" spans="1:8">
      <c r="A46" s="1">
        <v>157</v>
      </c>
      <c r="B46" s="1" t="s">
        <v>574</v>
      </c>
      <c r="C46" s="21">
        <v>26257</v>
      </c>
      <c r="D46" t="s">
        <v>740</v>
      </c>
      <c r="E46" s="22" t="s">
        <v>604</v>
      </c>
      <c r="F46" s="22">
        <v>2095</v>
      </c>
      <c r="G46" s="22">
        <v>6265</v>
      </c>
      <c r="H46" s="22">
        <v>8360</v>
      </c>
    </row>
    <row r="47" spans="1:8">
      <c r="A47" s="1">
        <v>159</v>
      </c>
      <c r="B47" s="1" t="s">
        <v>574</v>
      </c>
      <c r="C47" s="21">
        <v>26318</v>
      </c>
      <c r="D47" t="s">
        <v>742</v>
      </c>
      <c r="E47" s="22" t="s">
        <v>604</v>
      </c>
      <c r="F47" s="22">
        <v>112</v>
      </c>
      <c r="G47" s="22">
        <v>3</v>
      </c>
      <c r="H47" s="22">
        <v>115</v>
      </c>
    </row>
    <row r="48" spans="1:8">
      <c r="A48" s="1">
        <v>163</v>
      </c>
      <c r="B48" s="1" t="s">
        <v>574</v>
      </c>
      <c r="C48" s="21">
        <v>26625</v>
      </c>
      <c r="D48" t="s">
        <v>746</v>
      </c>
      <c r="E48" s="22" t="s">
        <v>576</v>
      </c>
      <c r="F48" s="22">
        <v>769</v>
      </c>
      <c r="G48" s="22">
        <v>163</v>
      </c>
      <c r="H48" s="22">
        <v>932</v>
      </c>
    </row>
    <row r="49" spans="1:8">
      <c r="A49" s="1">
        <v>170</v>
      </c>
      <c r="B49" s="1" t="s">
        <v>574</v>
      </c>
      <c r="C49" s="21">
        <v>26958</v>
      </c>
      <c r="D49" t="s">
        <v>753</v>
      </c>
      <c r="E49" s="22" t="s">
        <v>604</v>
      </c>
      <c r="F49" s="22">
        <v>12363</v>
      </c>
      <c r="G49" s="22">
        <v>45</v>
      </c>
      <c r="H49" s="22">
        <v>12408</v>
      </c>
    </row>
    <row r="50" spans="1:8">
      <c r="A50" s="1">
        <v>182</v>
      </c>
      <c r="B50" s="1" t="s">
        <v>574</v>
      </c>
      <c r="C50" s="21">
        <v>27301</v>
      </c>
      <c r="D50" t="s">
        <v>765</v>
      </c>
      <c r="E50" s="22" t="s">
        <v>576</v>
      </c>
      <c r="F50" s="22">
        <v>396</v>
      </c>
      <c r="G50" s="22">
        <v>234</v>
      </c>
      <c r="H50" s="22">
        <v>630</v>
      </c>
    </row>
    <row r="51" spans="1:8">
      <c r="A51" s="1">
        <v>191</v>
      </c>
      <c r="B51" s="1" t="s">
        <v>574</v>
      </c>
      <c r="C51" s="21">
        <v>28007</v>
      </c>
      <c r="D51" t="s">
        <v>774</v>
      </c>
      <c r="E51" s="22" t="s">
        <v>576</v>
      </c>
      <c r="F51" s="22">
        <v>90</v>
      </c>
      <c r="G51" s="22">
        <v>9</v>
      </c>
      <c r="H51" s="22">
        <v>99</v>
      </c>
    </row>
    <row r="52" spans="1:8">
      <c r="A52" s="1">
        <v>193</v>
      </c>
      <c r="B52" s="1" t="s">
        <v>574</v>
      </c>
      <c r="C52" s="21">
        <v>28155</v>
      </c>
      <c r="D52" t="s">
        <v>776</v>
      </c>
      <c r="E52" s="22" t="s">
        <v>576</v>
      </c>
      <c r="F52" s="22">
        <v>82</v>
      </c>
      <c r="G52" s="22">
        <v>0</v>
      </c>
      <c r="H52" s="22">
        <v>82</v>
      </c>
    </row>
    <row r="53" spans="1:8">
      <c r="A53" s="1">
        <v>22</v>
      </c>
      <c r="B53" s="1" t="s">
        <v>574</v>
      </c>
      <c r="C53" s="21">
        <v>28351</v>
      </c>
      <c r="D53" t="s">
        <v>602</v>
      </c>
      <c r="E53" s="22" t="s">
        <v>576</v>
      </c>
      <c r="F53" s="22">
        <v>121</v>
      </c>
      <c r="G53" s="22">
        <v>0</v>
      </c>
      <c r="H53" s="22">
        <v>121</v>
      </c>
    </row>
    <row r="54" spans="1:8">
      <c r="A54" s="1">
        <v>50</v>
      </c>
      <c r="B54" s="1" t="s">
        <v>574</v>
      </c>
      <c r="C54" s="21">
        <v>28590</v>
      </c>
      <c r="D54" t="s">
        <v>1356</v>
      </c>
      <c r="E54" s="22" t="s">
        <v>1306</v>
      </c>
      <c r="F54" s="22">
        <v>1461</v>
      </c>
      <c r="G54" s="22">
        <v>2054</v>
      </c>
      <c r="H54" s="22">
        <v>3515</v>
      </c>
    </row>
    <row r="55" spans="1:8">
      <c r="A55" s="1">
        <v>114</v>
      </c>
      <c r="B55" s="1" t="s">
        <v>574</v>
      </c>
      <c r="C55" s="21">
        <v>28700</v>
      </c>
      <c r="D55" t="s">
        <v>697</v>
      </c>
      <c r="E55" s="22" t="s">
        <v>576</v>
      </c>
      <c r="F55" s="22">
        <v>23</v>
      </c>
      <c r="G55" s="22">
        <v>20</v>
      </c>
      <c r="H55" s="22">
        <v>43</v>
      </c>
    </row>
    <row r="56" spans="1:8">
      <c r="A56" s="1">
        <v>200</v>
      </c>
      <c r="B56" s="1" t="s">
        <v>574</v>
      </c>
      <c r="C56" s="21">
        <v>29059</v>
      </c>
      <c r="D56" t="s">
        <v>783</v>
      </c>
      <c r="E56" s="22" t="s">
        <v>604</v>
      </c>
      <c r="F56" s="22">
        <v>327</v>
      </c>
      <c r="G56" s="22">
        <v>386</v>
      </c>
      <c r="H56" s="22">
        <v>713</v>
      </c>
    </row>
    <row r="57" spans="1:8">
      <c r="A57" s="1">
        <v>202</v>
      </c>
      <c r="B57" s="1" t="s">
        <v>574</v>
      </c>
      <c r="C57" s="21">
        <v>29201</v>
      </c>
      <c r="D57" t="s">
        <v>785</v>
      </c>
      <c r="E57" s="22" t="s">
        <v>693</v>
      </c>
      <c r="F57" s="22">
        <v>27</v>
      </c>
      <c r="G57" s="22">
        <v>37</v>
      </c>
      <c r="H57" s="22">
        <v>64</v>
      </c>
    </row>
    <row r="58" spans="1:8">
      <c r="A58" s="1">
        <v>208</v>
      </c>
      <c r="B58" s="1" t="s">
        <v>574</v>
      </c>
      <c r="C58" s="21">
        <v>29281</v>
      </c>
      <c r="D58" t="s">
        <v>791</v>
      </c>
      <c r="E58" s="22" t="s">
        <v>604</v>
      </c>
      <c r="F58" s="22">
        <v>210</v>
      </c>
      <c r="G58" s="22">
        <v>102</v>
      </c>
      <c r="H58" s="22">
        <v>312</v>
      </c>
    </row>
    <row r="59" spans="1:8">
      <c r="A59" s="1">
        <v>211</v>
      </c>
      <c r="B59" s="1" t="s">
        <v>574</v>
      </c>
      <c r="C59" s="21">
        <v>29282</v>
      </c>
      <c r="D59" t="s">
        <v>794</v>
      </c>
      <c r="E59" s="22" t="s">
        <v>604</v>
      </c>
      <c r="F59" s="22">
        <v>13124</v>
      </c>
      <c r="G59" s="22">
        <v>71</v>
      </c>
      <c r="H59" s="22">
        <v>13195</v>
      </c>
    </row>
    <row r="60" spans="1:8">
      <c r="A60" s="1">
        <v>215</v>
      </c>
      <c r="B60" s="1" t="s">
        <v>574</v>
      </c>
      <c r="C60" s="21">
        <v>29363</v>
      </c>
      <c r="D60" t="s">
        <v>798</v>
      </c>
      <c r="E60" s="22" t="s">
        <v>576</v>
      </c>
      <c r="F60" s="22">
        <v>434</v>
      </c>
      <c r="G60" s="22">
        <v>232</v>
      </c>
      <c r="H60" s="22">
        <v>666</v>
      </c>
    </row>
    <row r="61" spans="1:8">
      <c r="A61" s="1">
        <v>204</v>
      </c>
      <c r="B61" s="1" t="s">
        <v>574</v>
      </c>
      <c r="C61" s="21">
        <v>29668</v>
      </c>
      <c r="D61" t="s">
        <v>787</v>
      </c>
      <c r="E61" s="22" t="s">
        <v>576</v>
      </c>
      <c r="F61" s="22">
        <v>38</v>
      </c>
      <c r="G61" s="22">
        <v>21</v>
      </c>
      <c r="H61" s="22">
        <v>59</v>
      </c>
    </row>
    <row r="62" spans="1:8">
      <c r="A62" s="1">
        <v>218</v>
      </c>
      <c r="B62" s="1" t="s">
        <v>574</v>
      </c>
      <c r="C62" s="21">
        <v>31863</v>
      </c>
      <c r="D62" t="s">
        <v>801</v>
      </c>
      <c r="E62" s="22" t="s">
        <v>604</v>
      </c>
      <c r="F62" s="22">
        <v>33</v>
      </c>
      <c r="G62" s="22">
        <v>97</v>
      </c>
      <c r="H62" s="22">
        <v>130</v>
      </c>
    </row>
    <row r="63" spans="1:8">
      <c r="A63" s="1">
        <v>221</v>
      </c>
      <c r="B63" s="1" t="s">
        <v>574</v>
      </c>
      <c r="C63" s="21">
        <v>32609</v>
      </c>
      <c r="D63" t="s">
        <v>804</v>
      </c>
      <c r="E63" s="22" t="s">
        <v>693</v>
      </c>
      <c r="F63" s="22">
        <v>61</v>
      </c>
      <c r="G63" s="22">
        <v>101</v>
      </c>
      <c r="H63" s="22">
        <v>162</v>
      </c>
    </row>
    <row r="64" spans="1:8">
      <c r="A64" s="1">
        <v>222</v>
      </c>
      <c r="B64" s="1" t="s">
        <v>574</v>
      </c>
      <c r="C64" s="21">
        <v>33671</v>
      </c>
      <c r="D64" t="s">
        <v>805</v>
      </c>
      <c r="E64" s="22" t="s">
        <v>604</v>
      </c>
      <c r="F64" s="22">
        <v>483</v>
      </c>
      <c r="G64" s="22">
        <v>0</v>
      </c>
      <c r="H64" s="22">
        <v>483</v>
      </c>
    </row>
    <row r="65" spans="1:8">
      <c r="A65" s="1">
        <v>230</v>
      </c>
      <c r="B65" s="1" t="s">
        <v>574</v>
      </c>
      <c r="C65" s="21">
        <v>34552</v>
      </c>
      <c r="D65" t="s">
        <v>813</v>
      </c>
      <c r="E65" s="22" t="s">
        <v>584</v>
      </c>
      <c r="F65" s="22">
        <v>683</v>
      </c>
      <c r="G65" s="22">
        <v>79</v>
      </c>
      <c r="H65" s="22">
        <v>762</v>
      </c>
    </row>
    <row r="66" spans="1:8">
      <c r="A66" s="1">
        <v>236</v>
      </c>
      <c r="B66" s="1" t="s">
        <v>574</v>
      </c>
      <c r="C66" s="21">
        <v>34717</v>
      </c>
      <c r="D66" t="s">
        <v>819</v>
      </c>
      <c r="E66" s="22" t="s">
        <v>584</v>
      </c>
      <c r="F66" s="22">
        <v>11</v>
      </c>
      <c r="G66" s="22">
        <v>48</v>
      </c>
      <c r="H66" s="22">
        <v>59</v>
      </c>
    </row>
    <row r="67" spans="1:8">
      <c r="A67" s="1">
        <v>237</v>
      </c>
      <c r="B67" s="1" t="s">
        <v>574</v>
      </c>
      <c r="C67" s="21">
        <v>34740</v>
      </c>
      <c r="D67" t="s">
        <v>820</v>
      </c>
      <c r="E67" s="22" t="s">
        <v>584</v>
      </c>
      <c r="F67" s="22">
        <v>51</v>
      </c>
      <c r="G67" s="22">
        <v>13</v>
      </c>
      <c r="H67" s="22">
        <v>64</v>
      </c>
    </row>
    <row r="68" spans="1:8">
      <c r="A68" s="1">
        <v>241</v>
      </c>
      <c r="B68" s="1" t="s">
        <v>574</v>
      </c>
      <c r="C68" s="21">
        <v>34751</v>
      </c>
      <c r="D68" t="s">
        <v>824</v>
      </c>
      <c r="E68" s="22" t="s">
        <v>584</v>
      </c>
      <c r="F68" s="22">
        <v>19</v>
      </c>
      <c r="G68" s="22">
        <v>40</v>
      </c>
      <c r="H68" s="22">
        <v>59</v>
      </c>
    </row>
    <row r="69" spans="1:8">
      <c r="A69" s="1">
        <v>240</v>
      </c>
      <c r="B69" s="1" t="s">
        <v>574</v>
      </c>
      <c r="C69" s="21">
        <v>34755</v>
      </c>
      <c r="D69" t="s">
        <v>823</v>
      </c>
      <c r="E69" s="22" t="s">
        <v>584</v>
      </c>
      <c r="F69" s="22">
        <v>18</v>
      </c>
      <c r="G69" s="22">
        <v>41</v>
      </c>
      <c r="H69" s="22">
        <v>59</v>
      </c>
    </row>
    <row r="70" spans="1:8">
      <c r="A70" s="1">
        <v>238</v>
      </c>
      <c r="B70" s="1" t="s">
        <v>574</v>
      </c>
      <c r="C70" s="21">
        <v>34760</v>
      </c>
      <c r="D70" t="s">
        <v>821</v>
      </c>
      <c r="E70" s="22" t="s">
        <v>584</v>
      </c>
      <c r="F70" s="22">
        <v>467</v>
      </c>
      <c r="G70" s="22">
        <v>386</v>
      </c>
      <c r="H70" s="22">
        <v>853</v>
      </c>
    </row>
    <row r="71" spans="1:8">
      <c r="A71" s="1">
        <v>245</v>
      </c>
      <c r="B71" s="1" t="s">
        <v>574</v>
      </c>
      <c r="C71" s="21">
        <v>34767</v>
      </c>
      <c r="D71" t="s">
        <v>828</v>
      </c>
      <c r="E71" s="22" t="s">
        <v>584</v>
      </c>
      <c r="F71" s="22">
        <v>492</v>
      </c>
      <c r="G71" s="22">
        <v>391</v>
      </c>
      <c r="H71" s="22">
        <v>883</v>
      </c>
    </row>
    <row r="72" spans="1:8">
      <c r="A72" s="1">
        <v>249</v>
      </c>
      <c r="B72" s="1" t="s">
        <v>574</v>
      </c>
      <c r="C72" s="21">
        <v>34787</v>
      </c>
      <c r="D72" t="s">
        <v>832</v>
      </c>
      <c r="E72" s="22" t="s">
        <v>584</v>
      </c>
      <c r="F72" s="22">
        <v>17</v>
      </c>
      <c r="G72" s="22">
        <v>46</v>
      </c>
      <c r="H72" s="22">
        <v>63</v>
      </c>
    </row>
    <row r="73" spans="1:8">
      <c r="A73" s="1">
        <v>256</v>
      </c>
      <c r="B73" s="1" t="s">
        <v>574</v>
      </c>
      <c r="C73" s="21">
        <v>34926</v>
      </c>
      <c r="D73" t="s">
        <v>839</v>
      </c>
      <c r="E73" s="22" t="s">
        <v>584</v>
      </c>
      <c r="F73" s="22">
        <v>23</v>
      </c>
      <c r="G73" s="22">
        <v>38</v>
      </c>
      <c r="H73" s="22">
        <v>61</v>
      </c>
    </row>
    <row r="74" spans="1:8">
      <c r="A74" s="1">
        <v>257</v>
      </c>
      <c r="B74" s="1" t="s">
        <v>574</v>
      </c>
      <c r="C74" s="21">
        <v>34947</v>
      </c>
      <c r="D74" t="s">
        <v>840</v>
      </c>
      <c r="E74" s="22" t="s">
        <v>584</v>
      </c>
      <c r="F74" s="22">
        <v>17</v>
      </c>
      <c r="G74" s="22">
        <v>55</v>
      </c>
      <c r="H74" s="22">
        <v>72</v>
      </c>
    </row>
    <row r="75" spans="1:8">
      <c r="A75" s="1">
        <v>262</v>
      </c>
      <c r="B75" s="1" t="s">
        <v>574</v>
      </c>
      <c r="C75" s="21">
        <v>35301</v>
      </c>
      <c r="D75" t="s">
        <v>845</v>
      </c>
      <c r="E75" s="22" t="s">
        <v>604</v>
      </c>
      <c r="F75" s="22">
        <v>217</v>
      </c>
      <c r="G75" s="22">
        <v>32</v>
      </c>
      <c r="H75" s="22">
        <v>249</v>
      </c>
    </row>
    <row r="76" spans="1:8">
      <c r="A76" s="1">
        <v>264</v>
      </c>
      <c r="B76" s="1" t="s">
        <v>574</v>
      </c>
      <c r="C76" s="21">
        <v>35365</v>
      </c>
      <c r="D76" t="s">
        <v>847</v>
      </c>
      <c r="E76" s="22" t="s">
        <v>584</v>
      </c>
      <c r="F76" s="22">
        <v>45</v>
      </c>
      <c r="G76" s="22">
        <v>8</v>
      </c>
      <c r="H76" s="22">
        <v>53</v>
      </c>
    </row>
    <row r="77" spans="1:8">
      <c r="A77" s="1">
        <v>266</v>
      </c>
      <c r="B77" s="1" t="s">
        <v>574</v>
      </c>
      <c r="C77" s="21">
        <v>35459</v>
      </c>
      <c r="D77" t="s">
        <v>849</v>
      </c>
      <c r="E77" s="22" t="s">
        <v>584</v>
      </c>
      <c r="F77" s="22">
        <v>179</v>
      </c>
      <c r="G77" s="22">
        <v>135</v>
      </c>
      <c r="H77" s="22">
        <v>314</v>
      </c>
    </row>
    <row r="78" spans="1:8">
      <c r="A78" s="1">
        <v>265</v>
      </c>
      <c r="B78" s="1" t="s">
        <v>574</v>
      </c>
      <c r="C78" s="21">
        <v>35469</v>
      </c>
      <c r="D78" t="s">
        <v>848</v>
      </c>
      <c r="E78" s="22" t="s">
        <v>584</v>
      </c>
      <c r="F78" s="22">
        <v>48</v>
      </c>
      <c r="G78" s="22">
        <v>17</v>
      </c>
      <c r="H78" s="22">
        <v>65</v>
      </c>
    </row>
    <row r="79" spans="1:8">
      <c r="A79" s="1">
        <v>269</v>
      </c>
      <c r="B79" s="1" t="s">
        <v>574</v>
      </c>
      <c r="C79" s="21">
        <v>35548</v>
      </c>
      <c r="D79" t="s">
        <v>852</v>
      </c>
      <c r="E79" s="22" t="s">
        <v>584</v>
      </c>
      <c r="F79" s="22">
        <v>105</v>
      </c>
      <c r="G79" s="22">
        <v>0</v>
      </c>
      <c r="H79" s="22">
        <v>105</v>
      </c>
    </row>
    <row r="80" spans="1:8">
      <c r="A80" s="1">
        <v>268</v>
      </c>
      <c r="B80" s="1" t="s">
        <v>574</v>
      </c>
      <c r="C80" s="21">
        <v>35567</v>
      </c>
      <c r="D80" t="s">
        <v>851</v>
      </c>
      <c r="E80" s="22" t="s">
        <v>584</v>
      </c>
      <c r="F80" s="22">
        <v>20</v>
      </c>
      <c r="G80" s="22">
        <v>31</v>
      </c>
      <c r="H80" s="22">
        <v>51</v>
      </c>
    </row>
    <row r="81" spans="1:8">
      <c r="A81" s="1">
        <v>275</v>
      </c>
      <c r="B81" s="1" t="s">
        <v>574</v>
      </c>
      <c r="C81" s="21">
        <v>35655</v>
      </c>
      <c r="D81" t="s">
        <v>858</v>
      </c>
      <c r="E81" s="22" t="s">
        <v>584</v>
      </c>
      <c r="F81" s="22">
        <v>732</v>
      </c>
      <c r="G81" s="22">
        <v>103</v>
      </c>
      <c r="H81" s="22">
        <v>835</v>
      </c>
    </row>
    <row r="82" spans="1:8">
      <c r="A82" s="1">
        <v>272</v>
      </c>
      <c r="B82" s="1" t="s">
        <v>574</v>
      </c>
      <c r="C82" s="21">
        <v>35659</v>
      </c>
      <c r="D82" t="s">
        <v>855</v>
      </c>
      <c r="E82" s="22" t="s">
        <v>584</v>
      </c>
      <c r="F82" s="22">
        <v>477</v>
      </c>
      <c r="G82" s="22">
        <v>324</v>
      </c>
      <c r="H82" s="22">
        <v>801</v>
      </c>
    </row>
    <row r="83" spans="1:8">
      <c r="A83" s="1">
        <v>276</v>
      </c>
      <c r="B83" s="1" t="s">
        <v>574</v>
      </c>
      <c r="C83" s="21">
        <v>35727</v>
      </c>
      <c r="D83" t="s">
        <v>859</v>
      </c>
      <c r="E83" s="22" t="s">
        <v>693</v>
      </c>
      <c r="F83" s="22">
        <v>534</v>
      </c>
      <c r="G83" s="22">
        <v>351</v>
      </c>
      <c r="H83" s="22">
        <v>885</v>
      </c>
    </row>
    <row r="84" spans="1:8">
      <c r="A84" s="1">
        <v>278</v>
      </c>
      <c r="B84" s="1" t="s">
        <v>574</v>
      </c>
      <c r="C84" s="21">
        <v>35800</v>
      </c>
      <c r="D84" t="s">
        <v>861</v>
      </c>
      <c r="E84" s="22" t="s">
        <v>584</v>
      </c>
      <c r="F84" s="22">
        <v>788</v>
      </c>
      <c r="G84" s="22">
        <v>112</v>
      </c>
      <c r="H84" s="22">
        <v>900</v>
      </c>
    </row>
    <row r="85" spans="1:8">
      <c r="A85" s="1">
        <v>284</v>
      </c>
      <c r="B85" s="1" t="s">
        <v>574</v>
      </c>
      <c r="C85" s="21">
        <v>36030</v>
      </c>
      <c r="D85" t="s">
        <v>867</v>
      </c>
      <c r="E85" s="22" t="s">
        <v>579</v>
      </c>
      <c r="F85" s="22">
        <v>154</v>
      </c>
      <c r="G85" s="22">
        <v>7</v>
      </c>
      <c r="H85" s="22">
        <v>161</v>
      </c>
    </row>
    <row r="86" spans="1:8">
      <c r="A86" s="1">
        <v>285</v>
      </c>
      <c r="B86" s="1" t="s">
        <v>574</v>
      </c>
      <c r="C86" s="21">
        <v>36030</v>
      </c>
      <c r="D86" t="s">
        <v>868</v>
      </c>
      <c r="E86" s="22" t="s">
        <v>604</v>
      </c>
      <c r="F86" s="22">
        <v>48</v>
      </c>
      <c r="G86" s="22">
        <v>190</v>
      </c>
      <c r="H86" s="22">
        <v>238</v>
      </c>
    </row>
    <row r="87" spans="1:8">
      <c r="A87" s="1">
        <v>286</v>
      </c>
      <c r="B87" s="1" t="s">
        <v>574</v>
      </c>
      <c r="C87" s="21">
        <v>36043</v>
      </c>
      <c r="D87" t="s">
        <v>869</v>
      </c>
      <c r="E87" s="22" t="s">
        <v>584</v>
      </c>
      <c r="F87" s="22">
        <v>0</v>
      </c>
      <c r="G87" s="22">
        <v>867</v>
      </c>
      <c r="H87" s="22">
        <v>867</v>
      </c>
    </row>
    <row r="88" spans="1:8">
      <c r="A88" s="1">
        <v>291</v>
      </c>
      <c r="B88" s="1" t="s">
        <v>574</v>
      </c>
      <c r="C88" s="21">
        <v>36482</v>
      </c>
      <c r="D88" t="s">
        <v>874</v>
      </c>
      <c r="E88" s="22" t="s">
        <v>576</v>
      </c>
      <c r="F88" s="22">
        <v>0</v>
      </c>
      <c r="G88" s="22">
        <v>56</v>
      </c>
      <c r="H88" s="22">
        <v>56</v>
      </c>
    </row>
    <row r="89" spans="1:8">
      <c r="A89" s="1">
        <v>300</v>
      </c>
      <c r="B89" s="1" t="s">
        <v>574</v>
      </c>
      <c r="C89" s="21">
        <v>37023</v>
      </c>
      <c r="D89" t="s">
        <v>883</v>
      </c>
      <c r="E89" s="22" t="s">
        <v>579</v>
      </c>
      <c r="F89" s="22">
        <v>437</v>
      </c>
      <c r="G89" s="22">
        <v>20</v>
      </c>
      <c r="H89" s="22">
        <v>457</v>
      </c>
    </row>
    <row r="90" spans="1:8">
      <c r="A90" s="1">
        <v>304</v>
      </c>
      <c r="B90" s="1" t="s">
        <v>574</v>
      </c>
      <c r="C90" s="21">
        <v>37178</v>
      </c>
      <c r="D90" t="s">
        <v>887</v>
      </c>
      <c r="E90" s="22" t="s">
        <v>604</v>
      </c>
      <c r="F90" s="22">
        <v>1115</v>
      </c>
      <c r="G90" s="22">
        <v>2411</v>
      </c>
      <c r="H90" s="22">
        <v>3526</v>
      </c>
    </row>
    <row r="91" spans="1:8">
      <c r="A91" s="1">
        <v>306</v>
      </c>
      <c r="B91" s="1" t="s">
        <v>574</v>
      </c>
      <c r="C91" s="21">
        <v>37756</v>
      </c>
      <c r="D91" t="s">
        <v>889</v>
      </c>
      <c r="E91" s="22" t="s">
        <v>584</v>
      </c>
      <c r="F91" s="22">
        <v>21</v>
      </c>
      <c r="G91" s="22">
        <v>31</v>
      </c>
      <c r="H91" s="22">
        <v>52</v>
      </c>
    </row>
    <row r="92" spans="1:8">
      <c r="A92" s="1">
        <v>308</v>
      </c>
      <c r="B92" s="1" t="s">
        <v>574</v>
      </c>
      <c r="C92" s="21">
        <v>37842</v>
      </c>
      <c r="D92" t="s">
        <v>891</v>
      </c>
      <c r="E92" s="22" t="s">
        <v>584</v>
      </c>
      <c r="F92" s="22">
        <v>24</v>
      </c>
      <c r="G92" s="22">
        <v>31</v>
      </c>
      <c r="H92" s="22">
        <v>55</v>
      </c>
    </row>
    <row r="93" spans="1:8">
      <c r="A93" s="1">
        <v>309</v>
      </c>
      <c r="B93" s="1" t="s">
        <v>574</v>
      </c>
      <c r="C93" s="21">
        <v>37856</v>
      </c>
      <c r="D93" t="s">
        <v>892</v>
      </c>
      <c r="E93" s="22" t="s">
        <v>584</v>
      </c>
      <c r="F93" s="22">
        <v>29</v>
      </c>
      <c r="G93" s="22">
        <v>23</v>
      </c>
      <c r="H93" s="22">
        <v>52</v>
      </c>
    </row>
    <row r="94" spans="1:8">
      <c r="A94" s="1">
        <v>312</v>
      </c>
      <c r="B94" s="1" t="s">
        <v>574</v>
      </c>
      <c r="C94" s="21">
        <v>37891</v>
      </c>
      <c r="D94" t="s">
        <v>895</v>
      </c>
      <c r="E94" s="22" t="s">
        <v>584</v>
      </c>
      <c r="F94" s="22">
        <v>26</v>
      </c>
      <c r="G94" s="22">
        <v>28</v>
      </c>
      <c r="H94" s="22">
        <v>54</v>
      </c>
    </row>
    <row r="95" spans="1:8">
      <c r="A95" s="1">
        <v>311</v>
      </c>
      <c r="B95" s="1" t="s">
        <v>574</v>
      </c>
      <c r="C95" s="21">
        <v>37912</v>
      </c>
      <c r="D95" t="s">
        <v>894</v>
      </c>
      <c r="E95" s="22" t="s">
        <v>584</v>
      </c>
      <c r="F95" s="22">
        <v>24</v>
      </c>
      <c r="G95" s="22">
        <v>26</v>
      </c>
      <c r="H95" s="22">
        <v>50</v>
      </c>
    </row>
    <row r="96" spans="1:8">
      <c r="A96" s="1">
        <v>313</v>
      </c>
      <c r="B96" s="1" t="s">
        <v>574</v>
      </c>
      <c r="C96" s="21">
        <v>38003</v>
      </c>
      <c r="D96" t="s">
        <v>896</v>
      </c>
      <c r="E96" s="22" t="s">
        <v>584</v>
      </c>
      <c r="F96" s="22">
        <v>32</v>
      </c>
      <c r="G96" s="22">
        <v>16</v>
      </c>
      <c r="H96" s="22">
        <v>48</v>
      </c>
    </row>
    <row r="97" spans="1:8">
      <c r="A97" s="1">
        <v>323</v>
      </c>
      <c r="B97" s="1" t="s">
        <v>574</v>
      </c>
      <c r="C97" s="21">
        <v>38327</v>
      </c>
      <c r="D97" t="s">
        <v>906</v>
      </c>
      <c r="E97" s="22" t="s">
        <v>604</v>
      </c>
      <c r="F97" s="22">
        <v>1117</v>
      </c>
      <c r="G97" s="22">
        <v>157</v>
      </c>
      <c r="H97" s="22">
        <v>1274</v>
      </c>
    </row>
    <row r="98" spans="1:8">
      <c r="A98" s="1">
        <v>319</v>
      </c>
      <c r="B98" s="1" t="s">
        <v>574</v>
      </c>
      <c r="C98" s="21">
        <v>38368</v>
      </c>
      <c r="D98" t="s">
        <v>902</v>
      </c>
      <c r="E98" s="22" t="s">
        <v>584</v>
      </c>
      <c r="F98" s="22">
        <v>23</v>
      </c>
      <c r="G98" s="22">
        <v>29</v>
      </c>
      <c r="H98" s="22">
        <v>52</v>
      </c>
    </row>
    <row r="99" spans="1:8">
      <c r="A99" s="1">
        <v>321</v>
      </c>
      <c r="B99" s="1" t="s">
        <v>574</v>
      </c>
      <c r="C99" s="21">
        <v>38401</v>
      </c>
      <c r="D99" t="s">
        <v>904</v>
      </c>
      <c r="E99" s="22" t="s">
        <v>584</v>
      </c>
      <c r="F99" s="22">
        <v>73</v>
      </c>
      <c r="G99" s="22">
        <v>63</v>
      </c>
      <c r="H99" s="22">
        <v>136</v>
      </c>
    </row>
    <row r="100" spans="1:8">
      <c r="A100" s="1">
        <v>326</v>
      </c>
      <c r="B100" s="1" t="s">
        <v>574</v>
      </c>
      <c r="C100" s="21">
        <v>38641</v>
      </c>
      <c r="D100" t="s">
        <v>910</v>
      </c>
      <c r="E100" s="22" t="s">
        <v>584</v>
      </c>
      <c r="F100" s="22">
        <v>6</v>
      </c>
      <c r="G100" s="22">
        <v>39</v>
      </c>
      <c r="H100" s="22">
        <v>45</v>
      </c>
    </row>
    <row r="101" spans="1:8">
      <c r="A101" s="1">
        <v>331</v>
      </c>
      <c r="B101" s="1" t="s">
        <v>574</v>
      </c>
      <c r="C101" s="21">
        <v>38726</v>
      </c>
      <c r="D101" t="s">
        <v>915</v>
      </c>
      <c r="E101" s="22" t="s">
        <v>584</v>
      </c>
      <c r="F101" s="22">
        <v>18</v>
      </c>
      <c r="G101" s="22">
        <v>31</v>
      </c>
      <c r="H101" s="22">
        <v>49</v>
      </c>
    </row>
    <row r="102" spans="1:8">
      <c r="A102" s="1">
        <v>342</v>
      </c>
      <c r="B102" s="1" t="s">
        <v>574</v>
      </c>
      <c r="C102" s="21">
        <v>38816</v>
      </c>
      <c r="D102" t="s">
        <v>927</v>
      </c>
      <c r="E102" s="22" t="s">
        <v>584</v>
      </c>
      <c r="F102" s="22">
        <v>19</v>
      </c>
      <c r="G102" s="22">
        <v>20</v>
      </c>
      <c r="H102" s="22">
        <v>39</v>
      </c>
    </row>
    <row r="103" spans="1:8">
      <c r="A103" s="1">
        <v>340</v>
      </c>
      <c r="B103" s="1" t="s">
        <v>574</v>
      </c>
      <c r="C103" s="21">
        <v>38941</v>
      </c>
      <c r="D103" t="s">
        <v>925</v>
      </c>
      <c r="E103" s="22" t="s">
        <v>584</v>
      </c>
      <c r="F103" s="22">
        <v>27</v>
      </c>
      <c r="G103" s="22">
        <v>21</v>
      </c>
      <c r="H103" s="22">
        <v>48</v>
      </c>
    </row>
    <row r="104" spans="1:8">
      <c r="A104" s="1">
        <v>347</v>
      </c>
      <c r="B104" s="1" t="s">
        <v>574</v>
      </c>
      <c r="C104" s="21">
        <v>39229</v>
      </c>
      <c r="D104" t="s">
        <v>932</v>
      </c>
      <c r="E104" s="22" t="s">
        <v>579</v>
      </c>
      <c r="F104" s="22">
        <v>61</v>
      </c>
      <c r="G104" s="22">
        <v>417</v>
      </c>
      <c r="H104" s="22">
        <v>478</v>
      </c>
    </row>
    <row r="105" spans="1:8">
      <c r="A105" s="1">
        <v>10</v>
      </c>
      <c r="B105" s="1" t="s">
        <v>574</v>
      </c>
      <c r="C105" s="21">
        <v>39269</v>
      </c>
      <c r="D105" t="s">
        <v>1315</v>
      </c>
      <c r="E105" s="22" t="s">
        <v>1306</v>
      </c>
      <c r="F105" s="22">
        <v>905</v>
      </c>
      <c r="G105" s="22">
        <v>1032</v>
      </c>
      <c r="H105" s="22">
        <v>1937</v>
      </c>
    </row>
    <row r="106" spans="1:8">
      <c r="A106" s="1">
        <v>2</v>
      </c>
      <c r="B106" s="1" t="s">
        <v>574</v>
      </c>
      <c r="C106" s="21">
        <v>39331</v>
      </c>
      <c r="D106" t="s">
        <v>1307</v>
      </c>
      <c r="E106" s="22" t="s">
        <v>1306</v>
      </c>
      <c r="F106" s="22">
        <v>2381</v>
      </c>
      <c r="G106" s="22">
        <v>1649</v>
      </c>
      <c r="H106" s="22">
        <v>4030</v>
      </c>
    </row>
    <row r="107" spans="1:8">
      <c r="A107" s="1">
        <v>352</v>
      </c>
      <c r="B107" s="1" t="s">
        <v>574</v>
      </c>
      <c r="C107" s="21">
        <v>39410</v>
      </c>
      <c r="D107" t="s">
        <v>937</v>
      </c>
      <c r="E107" s="22" t="s">
        <v>584</v>
      </c>
      <c r="F107" s="22">
        <v>29</v>
      </c>
      <c r="G107" s="22">
        <v>21</v>
      </c>
      <c r="H107" s="22">
        <v>50</v>
      </c>
    </row>
    <row r="108" spans="1:8">
      <c r="A108" s="1">
        <v>73</v>
      </c>
      <c r="B108" s="1" t="s">
        <v>574</v>
      </c>
      <c r="C108" s="21">
        <v>39411</v>
      </c>
      <c r="D108" t="s">
        <v>1379</v>
      </c>
      <c r="E108" s="22" t="s">
        <v>1306</v>
      </c>
      <c r="F108" s="22">
        <v>36</v>
      </c>
      <c r="G108" s="22">
        <v>120</v>
      </c>
      <c r="H108" s="22">
        <v>156</v>
      </c>
    </row>
    <row r="109" spans="1:8">
      <c r="A109" s="1">
        <v>353</v>
      </c>
      <c r="B109" s="1" t="s">
        <v>574</v>
      </c>
      <c r="C109" s="21">
        <v>39446</v>
      </c>
      <c r="D109" t="s">
        <v>938</v>
      </c>
      <c r="E109" s="22" t="s">
        <v>584</v>
      </c>
      <c r="F109" s="22">
        <v>34</v>
      </c>
      <c r="G109" s="22">
        <v>21</v>
      </c>
      <c r="H109" s="22">
        <v>55</v>
      </c>
    </row>
    <row r="110" spans="1:8">
      <c r="A110" s="1">
        <v>354</v>
      </c>
      <c r="B110" s="1" t="s">
        <v>574</v>
      </c>
      <c r="C110" s="21">
        <v>39463</v>
      </c>
      <c r="D110" t="s">
        <v>939</v>
      </c>
      <c r="E110" s="22" t="s">
        <v>604</v>
      </c>
      <c r="F110" s="22">
        <v>43</v>
      </c>
      <c r="G110" s="22">
        <v>2</v>
      </c>
      <c r="H110" s="22">
        <v>45</v>
      </c>
    </row>
    <row r="111" spans="1:8">
      <c r="A111" s="1">
        <v>355</v>
      </c>
      <c r="B111" s="1" t="s">
        <v>574</v>
      </c>
      <c r="C111" s="21">
        <v>39529</v>
      </c>
      <c r="D111" t="s">
        <v>940</v>
      </c>
      <c r="E111" s="22" t="s">
        <v>584</v>
      </c>
      <c r="F111" s="22">
        <v>48</v>
      </c>
      <c r="G111" s="22">
        <v>1</v>
      </c>
      <c r="H111" s="22">
        <v>49</v>
      </c>
    </row>
    <row r="112" spans="1:8">
      <c r="A112" s="1">
        <v>360</v>
      </c>
      <c r="B112" s="1" t="s">
        <v>574</v>
      </c>
      <c r="C112" s="21">
        <v>39605</v>
      </c>
      <c r="D112" t="s">
        <v>945</v>
      </c>
      <c r="E112" s="22" t="s">
        <v>584</v>
      </c>
      <c r="F112" s="22">
        <v>18</v>
      </c>
      <c r="G112" s="22">
        <v>20</v>
      </c>
      <c r="H112" s="22">
        <v>38</v>
      </c>
    </row>
    <row r="113" spans="1:8">
      <c r="A113" s="1">
        <v>366</v>
      </c>
      <c r="B113" s="1" t="s">
        <v>574</v>
      </c>
      <c r="C113" s="21">
        <v>39697</v>
      </c>
      <c r="D113" t="s">
        <v>951</v>
      </c>
      <c r="E113" s="22" t="s">
        <v>584</v>
      </c>
      <c r="F113" s="22">
        <v>25</v>
      </c>
      <c r="G113" s="22">
        <v>24</v>
      </c>
      <c r="H113" s="22">
        <v>49</v>
      </c>
    </row>
    <row r="114" spans="1:8">
      <c r="A114" s="1">
        <v>368</v>
      </c>
      <c r="B114" s="1" t="s">
        <v>574</v>
      </c>
      <c r="C114" s="21">
        <v>39698</v>
      </c>
      <c r="D114" t="s">
        <v>953</v>
      </c>
      <c r="E114" s="22" t="s">
        <v>584</v>
      </c>
      <c r="F114" s="22">
        <v>20</v>
      </c>
      <c r="G114" s="22">
        <v>49</v>
      </c>
      <c r="H114" s="22">
        <v>69</v>
      </c>
    </row>
    <row r="115" spans="1:8">
      <c r="A115" s="1">
        <v>365</v>
      </c>
      <c r="B115" s="1" t="s">
        <v>574</v>
      </c>
      <c r="C115" s="21">
        <v>39719</v>
      </c>
      <c r="D115" t="s">
        <v>950</v>
      </c>
      <c r="E115" s="22" t="s">
        <v>604</v>
      </c>
      <c r="F115" s="22">
        <v>72</v>
      </c>
      <c r="G115" s="22">
        <v>288</v>
      </c>
      <c r="H115" s="22">
        <v>360</v>
      </c>
    </row>
    <row r="116" spans="1:8">
      <c r="A116" s="1">
        <v>375</v>
      </c>
      <c r="B116" s="1" t="s">
        <v>574</v>
      </c>
      <c r="C116" s="21">
        <v>39746</v>
      </c>
      <c r="D116" t="s">
        <v>960</v>
      </c>
      <c r="E116" s="22" t="s">
        <v>584</v>
      </c>
      <c r="F116" s="22">
        <v>17</v>
      </c>
      <c r="G116" s="22">
        <v>27</v>
      </c>
      <c r="H116" s="22">
        <v>44</v>
      </c>
    </row>
    <row r="117" spans="1:8">
      <c r="A117" s="1">
        <v>377</v>
      </c>
      <c r="B117" s="1" t="s">
        <v>574</v>
      </c>
      <c r="C117" s="21">
        <v>39768</v>
      </c>
      <c r="D117" t="s">
        <v>962</v>
      </c>
      <c r="E117" s="22" t="s">
        <v>584</v>
      </c>
      <c r="F117" s="22">
        <v>0</v>
      </c>
      <c r="G117" s="22">
        <v>46</v>
      </c>
      <c r="H117" s="22">
        <v>46</v>
      </c>
    </row>
    <row r="118" spans="1:8">
      <c r="A118" s="1">
        <v>373</v>
      </c>
      <c r="B118" s="1" t="s">
        <v>574</v>
      </c>
      <c r="C118" s="21">
        <v>39798</v>
      </c>
      <c r="D118" t="s">
        <v>958</v>
      </c>
      <c r="E118" s="22" t="s">
        <v>584</v>
      </c>
      <c r="F118" s="22">
        <v>22</v>
      </c>
      <c r="G118" s="22">
        <v>24</v>
      </c>
      <c r="H118" s="22">
        <v>46</v>
      </c>
    </row>
    <row r="119" spans="1:8">
      <c r="A119" s="1">
        <v>382</v>
      </c>
      <c r="B119" s="1" t="s">
        <v>574</v>
      </c>
      <c r="C119" s="21">
        <v>39816</v>
      </c>
      <c r="D119" t="s">
        <v>967</v>
      </c>
      <c r="E119" s="22" t="s">
        <v>584</v>
      </c>
      <c r="F119" s="22">
        <v>25</v>
      </c>
      <c r="G119" s="22">
        <v>20</v>
      </c>
      <c r="H119" s="22">
        <v>45</v>
      </c>
    </row>
    <row r="120" spans="1:8">
      <c r="A120" s="1">
        <v>388</v>
      </c>
      <c r="B120" s="1" t="s">
        <v>574</v>
      </c>
      <c r="C120" s="21">
        <v>39845</v>
      </c>
      <c r="D120" t="s">
        <v>973</v>
      </c>
      <c r="E120" s="22" t="s">
        <v>584</v>
      </c>
      <c r="F120" s="22">
        <v>24</v>
      </c>
      <c r="G120" s="22">
        <v>23</v>
      </c>
      <c r="H120" s="22">
        <v>47</v>
      </c>
    </row>
    <row r="121" spans="1:8">
      <c r="A121" s="1">
        <v>393</v>
      </c>
      <c r="B121" s="1" t="s">
        <v>574</v>
      </c>
      <c r="C121" s="21">
        <v>39859</v>
      </c>
      <c r="D121" t="s">
        <v>978</v>
      </c>
      <c r="E121" s="22" t="s">
        <v>584</v>
      </c>
      <c r="F121" s="22">
        <v>33</v>
      </c>
      <c r="G121" s="22">
        <v>29</v>
      </c>
      <c r="H121" s="22">
        <v>62</v>
      </c>
    </row>
    <row r="122" spans="1:8">
      <c r="A122" s="1">
        <v>392</v>
      </c>
      <c r="B122" s="1" t="s">
        <v>574</v>
      </c>
      <c r="C122" s="21">
        <v>39873</v>
      </c>
      <c r="D122" t="s">
        <v>977</v>
      </c>
      <c r="E122" s="22" t="s">
        <v>584</v>
      </c>
      <c r="F122" s="22">
        <v>21</v>
      </c>
      <c r="G122" s="22">
        <v>20</v>
      </c>
      <c r="H122" s="22">
        <v>41</v>
      </c>
    </row>
    <row r="123" spans="1:8">
      <c r="A123" s="1">
        <v>419</v>
      </c>
      <c r="B123" s="1" t="s">
        <v>574</v>
      </c>
      <c r="C123" s="21">
        <v>40018</v>
      </c>
      <c r="D123" t="s">
        <v>1004</v>
      </c>
      <c r="E123" s="22" t="s">
        <v>693</v>
      </c>
      <c r="F123" s="22">
        <v>630</v>
      </c>
      <c r="G123" s="22">
        <v>1060</v>
      </c>
      <c r="H123" s="22">
        <v>1690</v>
      </c>
    </row>
    <row r="124" spans="1:8">
      <c r="A124" s="1">
        <v>423</v>
      </c>
      <c r="B124" s="1" t="s">
        <v>574</v>
      </c>
      <c r="C124" s="21">
        <v>40019</v>
      </c>
      <c r="D124" t="s">
        <v>1008</v>
      </c>
      <c r="E124" s="22" t="s">
        <v>693</v>
      </c>
      <c r="F124" s="22">
        <v>335</v>
      </c>
      <c r="G124" s="22">
        <v>70</v>
      </c>
      <c r="H124" s="22">
        <v>405</v>
      </c>
    </row>
    <row r="125" spans="1:8">
      <c r="A125" s="1">
        <v>15</v>
      </c>
      <c r="B125" s="1" t="s">
        <v>574</v>
      </c>
      <c r="C125" s="21">
        <v>40033</v>
      </c>
      <c r="D125" t="s">
        <v>1320</v>
      </c>
      <c r="E125" s="22" t="s">
        <v>1306</v>
      </c>
      <c r="F125" s="22">
        <v>468</v>
      </c>
      <c r="G125" s="22">
        <v>181</v>
      </c>
      <c r="H125" s="22">
        <v>649</v>
      </c>
    </row>
    <row r="126" spans="1:8">
      <c r="A126" s="1">
        <v>420</v>
      </c>
      <c r="B126" s="1" t="s">
        <v>574</v>
      </c>
      <c r="C126" s="21">
        <v>40037</v>
      </c>
      <c r="D126" t="s">
        <v>1005</v>
      </c>
      <c r="E126" s="22" t="s">
        <v>584</v>
      </c>
      <c r="F126" s="22">
        <v>19</v>
      </c>
      <c r="G126" s="22">
        <v>39</v>
      </c>
      <c r="H126" s="22">
        <v>58</v>
      </c>
    </row>
    <row r="127" spans="1:8">
      <c r="A127" s="1">
        <v>418</v>
      </c>
      <c r="B127" s="1" t="s">
        <v>574</v>
      </c>
      <c r="C127" s="21">
        <v>40040</v>
      </c>
      <c r="D127" t="s">
        <v>1003</v>
      </c>
      <c r="E127" s="22" t="s">
        <v>579</v>
      </c>
      <c r="F127" s="22">
        <v>328</v>
      </c>
      <c r="G127" s="22">
        <v>16</v>
      </c>
      <c r="H127" s="22">
        <v>344</v>
      </c>
    </row>
    <row r="128" spans="1:8">
      <c r="A128" s="1">
        <v>14</v>
      </c>
      <c r="B128" s="1" t="s">
        <v>574</v>
      </c>
      <c r="C128" s="21">
        <v>40040</v>
      </c>
      <c r="D128" t="s">
        <v>1319</v>
      </c>
      <c r="E128" s="22" t="s">
        <v>1306</v>
      </c>
      <c r="F128" s="22">
        <v>46</v>
      </c>
      <c r="G128" s="22">
        <v>22</v>
      </c>
      <c r="H128" s="22">
        <v>68</v>
      </c>
    </row>
    <row r="129" spans="1:8">
      <c r="A129" s="1">
        <v>16</v>
      </c>
      <c r="B129" s="1" t="s">
        <v>574</v>
      </c>
      <c r="C129" s="21">
        <v>40046</v>
      </c>
      <c r="D129" t="s">
        <v>1321</v>
      </c>
      <c r="E129" s="22" t="s">
        <v>1306</v>
      </c>
      <c r="F129" s="22">
        <v>365</v>
      </c>
      <c r="G129" s="22">
        <v>297</v>
      </c>
      <c r="H129" s="22">
        <v>662</v>
      </c>
    </row>
    <row r="130" spans="1:8">
      <c r="A130" s="1">
        <v>18</v>
      </c>
      <c r="B130" s="1" t="s">
        <v>574</v>
      </c>
      <c r="C130" s="21">
        <v>40052</v>
      </c>
      <c r="D130" t="s">
        <v>1323</v>
      </c>
      <c r="E130" s="22" t="s">
        <v>1306</v>
      </c>
      <c r="F130" s="22">
        <v>1355</v>
      </c>
      <c r="G130" s="22">
        <v>926</v>
      </c>
      <c r="H130" s="22">
        <v>2281</v>
      </c>
    </row>
    <row r="131" spans="1:8">
      <c r="A131" s="1">
        <v>421</v>
      </c>
      <c r="B131" s="1" t="s">
        <v>574</v>
      </c>
      <c r="C131" s="21">
        <v>40053</v>
      </c>
      <c r="D131" t="s">
        <v>1006</v>
      </c>
      <c r="E131" s="22" t="s">
        <v>584</v>
      </c>
      <c r="F131" s="22">
        <v>26</v>
      </c>
      <c r="G131" s="22">
        <v>22</v>
      </c>
      <c r="H131" s="22">
        <v>48</v>
      </c>
    </row>
    <row r="132" spans="1:8">
      <c r="A132" s="1">
        <v>20</v>
      </c>
      <c r="B132" s="1" t="s">
        <v>574</v>
      </c>
      <c r="C132" s="21">
        <v>40053</v>
      </c>
      <c r="D132" t="s">
        <v>1325</v>
      </c>
      <c r="E132" s="22" t="s">
        <v>1306</v>
      </c>
      <c r="F132" s="22">
        <v>22</v>
      </c>
      <c r="G132" s="22">
        <v>17</v>
      </c>
      <c r="H132" s="22">
        <v>39</v>
      </c>
    </row>
    <row r="133" spans="1:8">
      <c r="A133" s="1">
        <v>17</v>
      </c>
      <c r="B133" s="1" t="s">
        <v>574</v>
      </c>
      <c r="C133" s="21">
        <v>40061</v>
      </c>
      <c r="D133" t="s">
        <v>1322</v>
      </c>
      <c r="E133" s="22" t="s">
        <v>1306</v>
      </c>
      <c r="F133" s="22">
        <v>406</v>
      </c>
      <c r="G133" s="22">
        <v>141</v>
      </c>
      <c r="H133" s="22">
        <v>547</v>
      </c>
    </row>
    <row r="134" spans="1:8">
      <c r="A134" s="1">
        <v>424</v>
      </c>
      <c r="B134" s="1" t="s">
        <v>574</v>
      </c>
      <c r="C134" s="21">
        <v>40075</v>
      </c>
      <c r="D134" t="s">
        <v>1009</v>
      </c>
      <c r="E134" s="22" t="s">
        <v>693</v>
      </c>
      <c r="F134" s="22">
        <v>566</v>
      </c>
      <c r="G134" s="22">
        <v>673</v>
      </c>
      <c r="H134" s="22">
        <v>1239</v>
      </c>
    </row>
    <row r="135" spans="1:8">
      <c r="A135" s="1">
        <v>425</v>
      </c>
      <c r="B135" s="1" t="s">
        <v>574</v>
      </c>
      <c r="C135" s="21">
        <v>40080</v>
      </c>
      <c r="D135" t="s">
        <v>1010</v>
      </c>
      <c r="E135" s="22" t="s">
        <v>693</v>
      </c>
      <c r="F135" s="22">
        <v>216</v>
      </c>
      <c r="G135" s="22">
        <v>118</v>
      </c>
      <c r="H135" s="22">
        <v>334</v>
      </c>
    </row>
    <row r="136" spans="1:8">
      <c r="A136" s="1">
        <v>427</v>
      </c>
      <c r="B136" s="1" t="s">
        <v>574</v>
      </c>
      <c r="C136" s="21">
        <v>40087</v>
      </c>
      <c r="D136" t="s">
        <v>1012</v>
      </c>
      <c r="E136" s="22" t="s">
        <v>584</v>
      </c>
      <c r="F136" s="22">
        <v>47</v>
      </c>
      <c r="G136" s="22">
        <v>42</v>
      </c>
      <c r="H136" s="22">
        <v>89</v>
      </c>
    </row>
    <row r="137" spans="1:8">
      <c r="A137" s="1">
        <v>422</v>
      </c>
      <c r="B137" s="1" t="s">
        <v>574</v>
      </c>
      <c r="C137" s="21">
        <v>40091</v>
      </c>
      <c r="D137" t="s">
        <v>1007</v>
      </c>
      <c r="E137" s="22" t="s">
        <v>584</v>
      </c>
      <c r="F137" s="22">
        <v>27</v>
      </c>
      <c r="G137" s="22">
        <v>30</v>
      </c>
      <c r="H137" s="22">
        <v>57</v>
      </c>
    </row>
    <row r="138" spans="1:8">
      <c r="A138" s="1">
        <v>432</v>
      </c>
      <c r="B138" s="1" t="s">
        <v>574</v>
      </c>
      <c r="C138" s="21">
        <v>40091</v>
      </c>
      <c r="D138" t="s">
        <v>1017</v>
      </c>
      <c r="E138" s="22" t="s">
        <v>584</v>
      </c>
      <c r="F138" s="22">
        <v>15</v>
      </c>
      <c r="G138" s="22">
        <v>36</v>
      </c>
      <c r="H138" s="22">
        <v>51</v>
      </c>
    </row>
    <row r="139" spans="1:8">
      <c r="A139" s="1">
        <v>430</v>
      </c>
      <c r="B139" s="1" t="s">
        <v>574</v>
      </c>
      <c r="C139" s="21">
        <v>40098</v>
      </c>
      <c r="D139" t="s">
        <v>1015</v>
      </c>
      <c r="E139" s="22" t="s">
        <v>604</v>
      </c>
      <c r="F139" s="22">
        <v>232</v>
      </c>
      <c r="G139" s="22">
        <v>16</v>
      </c>
      <c r="H139" s="22">
        <v>248</v>
      </c>
    </row>
    <row r="140" spans="1:8">
      <c r="A140" s="1">
        <v>22</v>
      </c>
      <c r="B140" s="1" t="s">
        <v>574</v>
      </c>
      <c r="C140" s="21">
        <v>40103</v>
      </c>
      <c r="D140" t="s">
        <v>1327</v>
      </c>
      <c r="E140" s="22" t="s">
        <v>1306</v>
      </c>
      <c r="F140" s="22">
        <v>90</v>
      </c>
      <c r="G140" s="22">
        <v>10</v>
      </c>
      <c r="H140" s="22">
        <v>100</v>
      </c>
    </row>
    <row r="141" spans="1:8">
      <c r="A141" s="1">
        <v>26</v>
      </c>
      <c r="B141" s="1" t="s">
        <v>574</v>
      </c>
      <c r="C141" s="21">
        <v>40108</v>
      </c>
      <c r="D141" t="s">
        <v>1331</v>
      </c>
      <c r="E141" s="22" t="s">
        <v>1306</v>
      </c>
      <c r="F141" s="22">
        <v>52</v>
      </c>
      <c r="G141" s="22">
        <v>45</v>
      </c>
      <c r="H141" s="22">
        <v>97</v>
      </c>
    </row>
    <row r="142" spans="1:8">
      <c r="A142" s="1">
        <v>533</v>
      </c>
      <c r="B142" s="1" t="s">
        <v>574</v>
      </c>
      <c r="C142" s="21">
        <v>40117</v>
      </c>
      <c r="D142" t="s">
        <v>1118</v>
      </c>
      <c r="E142" s="22" t="s">
        <v>693</v>
      </c>
      <c r="F142" s="22">
        <v>187</v>
      </c>
      <c r="G142" s="22">
        <v>62</v>
      </c>
      <c r="H142" s="22">
        <v>249</v>
      </c>
    </row>
    <row r="143" spans="1:8">
      <c r="A143" s="1">
        <v>29</v>
      </c>
      <c r="B143" s="1" t="s">
        <v>574</v>
      </c>
      <c r="C143" s="21">
        <v>40120</v>
      </c>
      <c r="D143" t="s">
        <v>1334</v>
      </c>
      <c r="E143" s="22" t="s">
        <v>1306</v>
      </c>
      <c r="F143" s="22">
        <v>68</v>
      </c>
      <c r="G143" s="22">
        <v>16</v>
      </c>
      <c r="H143" s="22">
        <v>84</v>
      </c>
    </row>
    <row r="144" spans="1:8">
      <c r="A144" s="1">
        <v>45</v>
      </c>
      <c r="B144" s="1" t="s">
        <v>574</v>
      </c>
      <c r="C144" s="21">
        <v>40120</v>
      </c>
      <c r="D144" t="s">
        <v>1351</v>
      </c>
      <c r="E144" s="22" t="s">
        <v>1306</v>
      </c>
      <c r="F144" s="22">
        <v>197</v>
      </c>
      <c r="G144" s="22">
        <v>74</v>
      </c>
      <c r="H144" s="22">
        <v>271</v>
      </c>
    </row>
    <row r="145" spans="1:8">
      <c r="A145" s="1">
        <v>30</v>
      </c>
      <c r="B145" s="1" t="s">
        <v>574</v>
      </c>
      <c r="C145" s="21">
        <v>40135</v>
      </c>
      <c r="D145" t="s">
        <v>1335</v>
      </c>
      <c r="E145" s="22" t="s">
        <v>1306</v>
      </c>
      <c r="F145" s="22">
        <v>46</v>
      </c>
      <c r="G145" s="22">
        <v>53</v>
      </c>
      <c r="H145" s="22">
        <v>99</v>
      </c>
    </row>
    <row r="146" spans="1:8">
      <c r="A146" s="1">
        <v>32</v>
      </c>
      <c r="B146" s="1" t="s">
        <v>574</v>
      </c>
      <c r="C146" s="21">
        <v>40138</v>
      </c>
      <c r="D146" t="s">
        <v>1338</v>
      </c>
      <c r="E146" s="22" t="s">
        <v>1306</v>
      </c>
      <c r="F146" s="22">
        <v>224</v>
      </c>
      <c r="G146" s="22">
        <v>165</v>
      </c>
      <c r="H146" s="22">
        <v>389</v>
      </c>
    </row>
    <row r="147" spans="1:8">
      <c r="A147" s="1">
        <v>434</v>
      </c>
      <c r="B147" s="1" t="s">
        <v>574</v>
      </c>
      <c r="C147" s="21">
        <v>40146</v>
      </c>
      <c r="D147" t="s">
        <v>1019</v>
      </c>
      <c r="E147" s="22" t="s">
        <v>576</v>
      </c>
      <c r="F147" s="22">
        <v>96</v>
      </c>
      <c r="G147" s="22">
        <v>205</v>
      </c>
      <c r="H147" s="22">
        <v>301</v>
      </c>
    </row>
    <row r="148" spans="1:8">
      <c r="A148" s="1">
        <v>436</v>
      </c>
      <c r="B148" s="1" t="s">
        <v>574</v>
      </c>
      <c r="C148" s="21">
        <v>40180</v>
      </c>
      <c r="D148" t="s">
        <v>1021</v>
      </c>
      <c r="E148" s="22" t="s">
        <v>693</v>
      </c>
      <c r="F148" s="22">
        <v>233</v>
      </c>
      <c r="G148" s="22">
        <v>15</v>
      </c>
      <c r="H148" s="22">
        <v>248</v>
      </c>
    </row>
    <row r="149" spans="1:8">
      <c r="A149" s="1">
        <v>437</v>
      </c>
      <c r="B149" s="1" t="s">
        <v>574</v>
      </c>
      <c r="C149" s="21">
        <v>40206</v>
      </c>
      <c r="D149" t="s">
        <v>1022</v>
      </c>
      <c r="E149" s="22" t="s">
        <v>693</v>
      </c>
      <c r="F149" s="22">
        <v>43</v>
      </c>
      <c r="G149" s="22">
        <v>44</v>
      </c>
      <c r="H149" s="22">
        <v>87</v>
      </c>
    </row>
    <row r="150" spans="1:8">
      <c r="A150" s="1">
        <v>41</v>
      </c>
      <c r="B150" s="1" t="s">
        <v>574</v>
      </c>
      <c r="C150" s="21">
        <v>40222</v>
      </c>
      <c r="D150" t="s">
        <v>1347</v>
      </c>
      <c r="E150" s="22" t="s">
        <v>1306</v>
      </c>
      <c r="F150" s="22">
        <v>111</v>
      </c>
      <c r="G150" s="22">
        <v>297</v>
      </c>
      <c r="H150" s="22">
        <v>408</v>
      </c>
    </row>
    <row r="151" spans="1:8">
      <c r="A151" s="1">
        <v>53</v>
      </c>
      <c r="B151" s="1" t="s">
        <v>574</v>
      </c>
      <c r="C151" s="21">
        <v>40249</v>
      </c>
      <c r="D151" t="s">
        <v>1359</v>
      </c>
      <c r="E151" s="22" t="s">
        <v>1306</v>
      </c>
      <c r="F151" s="22">
        <v>187</v>
      </c>
      <c r="G151" s="22">
        <v>131</v>
      </c>
      <c r="H151" s="22">
        <v>318</v>
      </c>
    </row>
    <row r="152" spans="1:8">
      <c r="A152" s="1">
        <v>451</v>
      </c>
      <c r="B152" s="1" t="s">
        <v>574</v>
      </c>
      <c r="C152" s="21">
        <v>40264</v>
      </c>
      <c r="D152" t="s">
        <v>1036</v>
      </c>
      <c r="E152" s="22" t="s">
        <v>693</v>
      </c>
      <c r="F152" s="22">
        <v>185</v>
      </c>
      <c r="G152" s="22">
        <v>299</v>
      </c>
      <c r="H152" s="22">
        <v>484</v>
      </c>
    </row>
    <row r="153" spans="1:8">
      <c r="A153" s="1">
        <v>445</v>
      </c>
      <c r="B153" s="1" t="s">
        <v>574</v>
      </c>
      <c r="C153" s="21">
        <v>40267</v>
      </c>
      <c r="D153" t="s">
        <v>1030</v>
      </c>
      <c r="E153" s="22" t="s">
        <v>693</v>
      </c>
      <c r="F153" s="22">
        <v>370</v>
      </c>
      <c r="G153" s="22">
        <v>694</v>
      </c>
      <c r="H153" s="22">
        <v>1064</v>
      </c>
    </row>
    <row r="154" spans="1:8">
      <c r="A154" s="1">
        <v>448</v>
      </c>
      <c r="B154" s="1" t="s">
        <v>574</v>
      </c>
      <c r="C154" s="21">
        <v>40308</v>
      </c>
      <c r="D154" t="s">
        <v>1033</v>
      </c>
      <c r="E154" s="22" t="s">
        <v>693</v>
      </c>
      <c r="F154" s="22">
        <v>39</v>
      </c>
      <c r="G154" s="22">
        <v>20</v>
      </c>
      <c r="H154" s="22">
        <v>59</v>
      </c>
    </row>
    <row r="155" spans="1:8">
      <c r="A155" s="1">
        <v>454</v>
      </c>
      <c r="B155" s="1" t="s">
        <v>574</v>
      </c>
      <c r="C155" s="21">
        <v>40411</v>
      </c>
      <c r="D155" t="s">
        <v>1039</v>
      </c>
      <c r="E155" s="22" t="s">
        <v>693</v>
      </c>
      <c r="F155" s="22">
        <v>27</v>
      </c>
      <c r="G155" s="22">
        <v>49</v>
      </c>
      <c r="H155" s="22">
        <v>76</v>
      </c>
    </row>
    <row r="156" spans="1:8">
      <c r="A156" s="1">
        <v>458</v>
      </c>
      <c r="B156" s="1" t="s">
        <v>574</v>
      </c>
      <c r="C156" s="21">
        <v>40440</v>
      </c>
      <c r="D156" t="s">
        <v>1043</v>
      </c>
      <c r="E156" s="22" t="s">
        <v>584</v>
      </c>
      <c r="F156" s="22">
        <v>28</v>
      </c>
      <c r="G156" s="22">
        <v>7</v>
      </c>
      <c r="H156" s="22">
        <v>35</v>
      </c>
    </row>
    <row r="157" spans="1:8">
      <c r="A157" s="1">
        <v>460</v>
      </c>
      <c r="B157" s="1" t="s">
        <v>574</v>
      </c>
      <c r="C157" s="21">
        <v>40464</v>
      </c>
      <c r="D157" t="s">
        <v>1045</v>
      </c>
      <c r="E157" s="22" t="s">
        <v>584</v>
      </c>
      <c r="F157" s="22">
        <v>0</v>
      </c>
      <c r="G157" s="22">
        <v>130</v>
      </c>
      <c r="H157" s="22">
        <v>130</v>
      </c>
    </row>
    <row r="158" spans="1:8">
      <c r="A158" s="1">
        <v>459</v>
      </c>
      <c r="B158" s="1" t="s">
        <v>574</v>
      </c>
      <c r="C158" s="21">
        <v>40466</v>
      </c>
      <c r="D158" t="s">
        <v>1044</v>
      </c>
      <c r="E158" s="22" t="s">
        <v>584</v>
      </c>
      <c r="F158" s="22">
        <v>0</v>
      </c>
      <c r="G158" s="22">
        <v>162</v>
      </c>
      <c r="H158" s="22">
        <v>162</v>
      </c>
    </row>
    <row r="159" spans="1:8">
      <c r="A159" s="1">
        <v>461</v>
      </c>
      <c r="B159" s="1" t="s">
        <v>574</v>
      </c>
      <c r="C159" s="21">
        <v>40474</v>
      </c>
      <c r="D159" t="s">
        <v>1046</v>
      </c>
      <c r="E159" s="22" t="s">
        <v>584</v>
      </c>
      <c r="F159" s="22">
        <v>0</v>
      </c>
      <c r="G159" s="22">
        <v>63</v>
      </c>
      <c r="H159" s="22">
        <v>63</v>
      </c>
    </row>
    <row r="160" spans="1:8">
      <c r="A160" s="1">
        <v>462</v>
      </c>
      <c r="B160" s="1" t="s">
        <v>574</v>
      </c>
      <c r="C160" s="21">
        <v>40496</v>
      </c>
      <c r="D160" t="s">
        <v>1047</v>
      </c>
      <c r="E160" s="22" t="s">
        <v>604</v>
      </c>
      <c r="F160" s="22">
        <v>661</v>
      </c>
      <c r="G160" s="22">
        <v>13</v>
      </c>
      <c r="H160" s="22">
        <v>674</v>
      </c>
    </row>
    <row r="161" spans="1:8">
      <c r="A161" s="1">
        <v>463</v>
      </c>
      <c r="B161" s="1" t="s">
        <v>574</v>
      </c>
      <c r="C161" s="21">
        <v>40500</v>
      </c>
      <c r="D161" t="s">
        <v>1048</v>
      </c>
      <c r="E161" s="22" t="s">
        <v>579</v>
      </c>
      <c r="F161" s="22">
        <v>18</v>
      </c>
      <c r="G161" s="22">
        <v>17</v>
      </c>
      <c r="H161" s="22">
        <v>35</v>
      </c>
    </row>
    <row r="162" spans="1:8">
      <c r="A162" s="1">
        <v>58</v>
      </c>
      <c r="B162" s="1" t="s">
        <v>574</v>
      </c>
      <c r="C162" s="21">
        <v>40500</v>
      </c>
      <c r="D162" t="s">
        <v>1364</v>
      </c>
      <c r="E162" s="22" t="s">
        <v>1306</v>
      </c>
      <c r="F162" s="22">
        <v>24</v>
      </c>
      <c r="G162" s="22">
        <v>19</v>
      </c>
      <c r="H162" s="22">
        <v>43</v>
      </c>
    </row>
    <row r="163" spans="1:8">
      <c r="A163" s="1">
        <v>464</v>
      </c>
      <c r="B163" s="1" t="s">
        <v>574</v>
      </c>
      <c r="C163" s="21">
        <v>40517</v>
      </c>
      <c r="D163" t="s">
        <v>1049</v>
      </c>
      <c r="E163" s="22" t="s">
        <v>584</v>
      </c>
      <c r="F163" s="22">
        <v>335</v>
      </c>
      <c r="G163" s="22">
        <v>147</v>
      </c>
      <c r="H163" s="22">
        <v>482</v>
      </c>
    </row>
    <row r="164" spans="1:8">
      <c r="A164" s="1">
        <v>55</v>
      </c>
      <c r="B164" s="1" t="s">
        <v>574</v>
      </c>
      <c r="C164" s="21">
        <v>40551</v>
      </c>
      <c r="D164" t="s">
        <v>1361</v>
      </c>
      <c r="E164" s="22" t="s">
        <v>1306</v>
      </c>
      <c r="F164" s="22">
        <v>284</v>
      </c>
      <c r="G164" s="22">
        <v>76</v>
      </c>
      <c r="H164" s="22">
        <v>360</v>
      </c>
    </row>
    <row r="165" spans="1:8">
      <c r="A165" s="1">
        <v>466</v>
      </c>
      <c r="B165" s="1" t="s">
        <v>574</v>
      </c>
      <c r="C165" s="21">
        <v>40587</v>
      </c>
      <c r="D165" t="s">
        <v>1051</v>
      </c>
      <c r="E165" s="22" t="s">
        <v>693</v>
      </c>
      <c r="F165" s="22">
        <v>630</v>
      </c>
      <c r="G165" s="22">
        <v>106</v>
      </c>
      <c r="H165" s="22">
        <v>736</v>
      </c>
    </row>
    <row r="166" spans="1:8">
      <c r="A166" s="1">
        <v>65</v>
      </c>
      <c r="B166" s="1" t="s">
        <v>574</v>
      </c>
      <c r="C166" s="21">
        <v>40595</v>
      </c>
      <c r="D166" t="s">
        <v>1371</v>
      </c>
      <c r="E166" s="22" t="s">
        <v>1306</v>
      </c>
      <c r="F166" s="22">
        <v>111</v>
      </c>
      <c r="G166" s="22">
        <v>28</v>
      </c>
      <c r="H166" s="22">
        <v>139</v>
      </c>
    </row>
    <row r="167" spans="1:8">
      <c r="A167" s="1">
        <v>57</v>
      </c>
      <c r="B167" s="1" t="s">
        <v>574</v>
      </c>
      <c r="C167" s="21">
        <v>40600</v>
      </c>
      <c r="D167" t="s">
        <v>1363</v>
      </c>
      <c r="E167" s="22" t="s">
        <v>1306</v>
      </c>
      <c r="F167" s="22">
        <v>442</v>
      </c>
      <c r="G167" s="22">
        <v>94</v>
      </c>
      <c r="H167" s="22">
        <v>536</v>
      </c>
    </row>
    <row r="168" spans="1:8">
      <c r="A168" s="1">
        <v>61</v>
      </c>
      <c r="B168" s="1" t="s">
        <v>574</v>
      </c>
      <c r="C168" s="21">
        <v>40670</v>
      </c>
      <c r="D168" t="s">
        <v>1367</v>
      </c>
      <c r="E168" s="22" t="s">
        <v>1306</v>
      </c>
      <c r="F168" s="22">
        <v>327</v>
      </c>
      <c r="G168" s="22">
        <v>61</v>
      </c>
      <c r="H168" s="22">
        <v>388</v>
      </c>
    </row>
    <row r="169" spans="1:8">
      <c r="A169" s="1">
        <v>63</v>
      </c>
      <c r="B169" s="1" t="s">
        <v>574</v>
      </c>
      <c r="C169" s="21">
        <v>40677</v>
      </c>
      <c r="D169" t="s">
        <v>1369</v>
      </c>
      <c r="E169" s="22" t="s">
        <v>1306</v>
      </c>
      <c r="F169" s="22">
        <v>75</v>
      </c>
      <c r="G169" s="22">
        <v>1</v>
      </c>
      <c r="H169" s="22">
        <v>76</v>
      </c>
    </row>
    <row r="170" spans="1:8">
      <c r="A170" s="1">
        <v>66</v>
      </c>
      <c r="B170" s="1" t="s">
        <v>574</v>
      </c>
      <c r="C170" s="21">
        <v>40679</v>
      </c>
      <c r="D170" t="s">
        <v>1372</v>
      </c>
      <c r="E170" s="22" t="s">
        <v>1306</v>
      </c>
      <c r="F170" s="22">
        <v>41</v>
      </c>
      <c r="G170" s="22">
        <v>9</v>
      </c>
      <c r="H170" s="22">
        <v>43</v>
      </c>
    </row>
    <row r="171" spans="1:8">
      <c r="A171" s="1">
        <v>476</v>
      </c>
      <c r="B171" s="1" t="s">
        <v>574</v>
      </c>
      <c r="C171" s="21">
        <v>40754</v>
      </c>
      <c r="D171" t="s">
        <v>1061</v>
      </c>
      <c r="E171" s="22" t="s">
        <v>584</v>
      </c>
      <c r="F171" s="22">
        <v>0</v>
      </c>
      <c r="G171" s="22">
        <v>84</v>
      </c>
      <c r="H171" s="22">
        <v>84</v>
      </c>
    </row>
    <row r="172" spans="1:8">
      <c r="A172" s="1">
        <v>484</v>
      </c>
      <c r="B172" s="1" t="s">
        <v>574</v>
      </c>
      <c r="C172" s="21">
        <v>40790</v>
      </c>
      <c r="D172" t="s">
        <v>1069</v>
      </c>
      <c r="E172" s="22" t="s">
        <v>604</v>
      </c>
      <c r="F172" s="22">
        <v>2737</v>
      </c>
      <c r="G172" s="22">
        <v>20</v>
      </c>
      <c r="H172" s="22">
        <v>2757</v>
      </c>
    </row>
    <row r="173" spans="1:8">
      <c r="A173" s="1">
        <v>482</v>
      </c>
      <c r="B173" s="1" t="s">
        <v>574</v>
      </c>
      <c r="C173" s="21">
        <v>40804</v>
      </c>
      <c r="D173" t="s">
        <v>1067</v>
      </c>
      <c r="E173" s="22" t="s">
        <v>584</v>
      </c>
      <c r="F173" s="22">
        <v>249</v>
      </c>
      <c r="G173" s="22">
        <v>219</v>
      </c>
      <c r="H173" s="22">
        <v>468</v>
      </c>
    </row>
    <row r="174" spans="1:8">
      <c r="A174" s="1">
        <v>485</v>
      </c>
      <c r="B174" s="1" t="s">
        <v>574</v>
      </c>
      <c r="C174" s="21">
        <v>40814</v>
      </c>
      <c r="D174" t="s">
        <v>1070</v>
      </c>
      <c r="E174" s="22" t="s">
        <v>604</v>
      </c>
      <c r="F174" s="22">
        <v>407</v>
      </c>
      <c r="G174" s="22">
        <v>0</v>
      </c>
      <c r="H174" s="22">
        <v>407</v>
      </c>
    </row>
    <row r="175" spans="1:8">
      <c r="A175" s="1">
        <v>67</v>
      </c>
      <c r="B175" s="1" t="s">
        <v>574</v>
      </c>
      <c r="C175" s="21">
        <v>40815</v>
      </c>
      <c r="D175" t="s">
        <v>1373</v>
      </c>
      <c r="E175" s="22" t="s">
        <v>1306</v>
      </c>
      <c r="F175" s="22">
        <v>117</v>
      </c>
      <c r="G175" s="22">
        <v>122</v>
      </c>
      <c r="H175" s="22">
        <v>239</v>
      </c>
    </row>
    <row r="176" spans="1:8">
      <c r="A176" s="1">
        <v>483</v>
      </c>
      <c r="B176" s="1" t="s">
        <v>574</v>
      </c>
      <c r="C176" s="21">
        <v>40817</v>
      </c>
      <c r="D176" t="s">
        <v>1068</v>
      </c>
      <c r="E176" s="22" t="s">
        <v>584</v>
      </c>
      <c r="F176" s="22">
        <v>283</v>
      </c>
      <c r="G176" s="22">
        <v>166</v>
      </c>
      <c r="H176" s="22">
        <v>449</v>
      </c>
    </row>
    <row r="177" spans="1:8">
      <c r="A177" s="1">
        <v>68</v>
      </c>
      <c r="B177" s="1" t="s">
        <v>574</v>
      </c>
      <c r="C177" s="21">
        <v>40880</v>
      </c>
      <c r="D177" t="s">
        <v>1374</v>
      </c>
      <c r="E177" s="22" t="s">
        <v>1306</v>
      </c>
      <c r="F177" s="22">
        <v>29</v>
      </c>
      <c r="G177" s="22">
        <v>9</v>
      </c>
      <c r="H177" s="22">
        <v>38</v>
      </c>
    </row>
    <row r="178" spans="1:8">
      <c r="A178" s="1">
        <v>492</v>
      </c>
      <c r="B178" s="1" t="s">
        <v>574</v>
      </c>
      <c r="C178" s="21">
        <v>40888</v>
      </c>
      <c r="D178" t="s">
        <v>1077</v>
      </c>
      <c r="E178" s="22" t="s">
        <v>584</v>
      </c>
      <c r="F178" s="22">
        <v>0</v>
      </c>
      <c r="G178" s="22">
        <v>59</v>
      </c>
      <c r="H178" s="22">
        <v>59</v>
      </c>
    </row>
    <row r="179" spans="1:8">
      <c r="A179" s="1">
        <v>486</v>
      </c>
      <c r="B179" s="1" t="s">
        <v>574</v>
      </c>
      <c r="C179" s="21">
        <v>40893</v>
      </c>
      <c r="D179" t="s">
        <v>1071</v>
      </c>
      <c r="E179" s="22" t="s">
        <v>584</v>
      </c>
      <c r="F179" s="22">
        <v>280</v>
      </c>
      <c r="G179" s="22">
        <v>158</v>
      </c>
      <c r="H179" s="22">
        <v>438</v>
      </c>
    </row>
    <row r="180" spans="1:8">
      <c r="A180" s="1">
        <v>491</v>
      </c>
      <c r="B180" s="1" t="s">
        <v>574</v>
      </c>
      <c r="C180" s="21">
        <v>40907</v>
      </c>
      <c r="D180" t="s">
        <v>1076</v>
      </c>
      <c r="E180" s="22" t="s">
        <v>584</v>
      </c>
      <c r="F180" s="22">
        <v>24</v>
      </c>
      <c r="G180" s="22">
        <v>59</v>
      </c>
      <c r="H180" s="22">
        <v>83</v>
      </c>
    </row>
    <row r="181" spans="1:8">
      <c r="A181" s="1">
        <v>490</v>
      </c>
      <c r="B181" s="1" t="s">
        <v>574</v>
      </c>
      <c r="C181" s="21">
        <v>40918</v>
      </c>
      <c r="D181" t="s">
        <v>1075</v>
      </c>
      <c r="E181" s="22" t="s">
        <v>584</v>
      </c>
      <c r="F181" s="22">
        <v>262</v>
      </c>
      <c r="G181" s="22">
        <v>134</v>
      </c>
      <c r="H181" s="22">
        <v>396</v>
      </c>
    </row>
    <row r="182" spans="1:8">
      <c r="A182" s="1">
        <v>69</v>
      </c>
      <c r="B182" s="1" t="s">
        <v>574</v>
      </c>
      <c r="C182" s="21">
        <v>40936</v>
      </c>
      <c r="D182" t="s">
        <v>1375</v>
      </c>
      <c r="E182" s="22" t="s">
        <v>1306</v>
      </c>
      <c r="F182" s="22">
        <v>272</v>
      </c>
      <c r="G182" s="22">
        <v>109</v>
      </c>
      <c r="H182" s="22">
        <v>381</v>
      </c>
    </row>
    <row r="183" spans="1:8">
      <c r="A183" s="1">
        <v>494</v>
      </c>
      <c r="B183" s="1" t="s">
        <v>574</v>
      </c>
      <c r="C183" s="21">
        <v>40939</v>
      </c>
      <c r="D183" t="s">
        <v>1079</v>
      </c>
      <c r="E183" s="22" t="s">
        <v>693</v>
      </c>
      <c r="F183" s="22">
        <v>73</v>
      </c>
      <c r="G183" s="22">
        <v>48</v>
      </c>
      <c r="H183" s="22">
        <v>121</v>
      </c>
    </row>
    <row r="184" spans="1:8">
      <c r="A184" s="1">
        <v>496</v>
      </c>
      <c r="B184" s="1" t="s">
        <v>574</v>
      </c>
      <c r="C184" s="21">
        <v>40972</v>
      </c>
      <c r="D184" t="s">
        <v>1081</v>
      </c>
      <c r="E184" s="22" t="s">
        <v>584</v>
      </c>
      <c r="F184" s="22">
        <v>47</v>
      </c>
      <c r="G184" s="22">
        <v>24</v>
      </c>
      <c r="H184" s="22">
        <v>71</v>
      </c>
    </row>
    <row r="185" spans="1:8">
      <c r="A185" s="1">
        <v>497</v>
      </c>
      <c r="B185" s="1" t="s">
        <v>574</v>
      </c>
      <c r="C185" s="21">
        <v>40993</v>
      </c>
      <c r="D185" t="s">
        <v>1082</v>
      </c>
      <c r="E185" s="22" t="s">
        <v>604</v>
      </c>
      <c r="F185" s="22">
        <v>40</v>
      </c>
      <c r="G185" s="22">
        <v>33</v>
      </c>
      <c r="H185" s="22">
        <v>73</v>
      </c>
    </row>
    <row r="186" spans="1:8">
      <c r="A186" s="1">
        <v>77</v>
      </c>
      <c r="B186" s="1" t="s">
        <v>574</v>
      </c>
      <c r="C186" s="21">
        <v>41009</v>
      </c>
      <c r="D186" t="s">
        <v>1383</v>
      </c>
      <c r="E186" s="22" t="s">
        <v>1306</v>
      </c>
      <c r="F186" s="22">
        <v>179</v>
      </c>
      <c r="G186" s="22">
        <v>43</v>
      </c>
      <c r="H186" s="22">
        <v>222</v>
      </c>
    </row>
    <row r="187" spans="1:8">
      <c r="A187" s="1">
        <v>499</v>
      </c>
      <c r="B187" s="1" t="s">
        <v>574</v>
      </c>
      <c r="C187" s="21">
        <v>41025</v>
      </c>
      <c r="D187" t="s">
        <v>1084</v>
      </c>
      <c r="E187" s="22" t="s">
        <v>584</v>
      </c>
      <c r="F187" s="22">
        <v>23</v>
      </c>
      <c r="G187" s="22">
        <v>66</v>
      </c>
      <c r="H187" s="22">
        <v>89</v>
      </c>
    </row>
    <row r="188" spans="1:8">
      <c r="A188" s="1">
        <v>498</v>
      </c>
      <c r="B188" s="1" t="s">
        <v>574</v>
      </c>
      <c r="C188" s="21">
        <v>41030</v>
      </c>
      <c r="D188" t="s">
        <v>1083</v>
      </c>
      <c r="E188" s="22" t="s">
        <v>604</v>
      </c>
      <c r="F188" s="22">
        <v>560</v>
      </c>
      <c r="G188" s="22">
        <v>159</v>
      </c>
      <c r="H188" s="22">
        <v>719</v>
      </c>
    </row>
    <row r="189" spans="1:8">
      <c r="A189" s="1">
        <v>504</v>
      </c>
      <c r="B189" s="1" t="s">
        <v>574</v>
      </c>
      <c r="C189" s="21">
        <v>41144</v>
      </c>
      <c r="D189" t="s">
        <v>1089</v>
      </c>
      <c r="E189" s="22" t="s">
        <v>693</v>
      </c>
      <c r="F189" s="22">
        <v>24</v>
      </c>
      <c r="G189" s="22">
        <v>15</v>
      </c>
      <c r="H189" s="22">
        <v>39</v>
      </c>
    </row>
    <row r="190" spans="1:8">
      <c r="A190" s="1">
        <v>507</v>
      </c>
      <c r="B190" s="1" t="s">
        <v>574</v>
      </c>
      <c r="C190" s="21">
        <v>41153</v>
      </c>
      <c r="D190" t="s">
        <v>1092</v>
      </c>
      <c r="E190" s="22" t="s">
        <v>604</v>
      </c>
      <c r="F190" s="22">
        <v>3689</v>
      </c>
      <c r="G190" s="22">
        <v>2</v>
      </c>
      <c r="H190" s="22">
        <v>3691</v>
      </c>
    </row>
    <row r="191" spans="1:8">
      <c r="A191" s="1">
        <v>503</v>
      </c>
      <c r="B191" s="1" t="s">
        <v>574</v>
      </c>
      <c r="C191" s="21">
        <v>41154</v>
      </c>
      <c r="D191" t="s">
        <v>1088</v>
      </c>
      <c r="E191" s="22" t="s">
        <v>584</v>
      </c>
      <c r="F191" s="22">
        <v>166</v>
      </c>
      <c r="G191" s="22">
        <v>105</v>
      </c>
      <c r="H191" s="22">
        <v>271</v>
      </c>
    </row>
    <row r="192" spans="1:8">
      <c r="A192" s="1">
        <v>506</v>
      </c>
      <c r="B192" s="1" t="s">
        <v>574</v>
      </c>
      <c r="C192" s="21">
        <v>41173</v>
      </c>
      <c r="D192" t="s">
        <v>1091</v>
      </c>
      <c r="E192" s="22" t="s">
        <v>584</v>
      </c>
      <c r="F192" s="22">
        <v>97</v>
      </c>
      <c r="G192" s="22">
        <v>6</v>
      </c>
      <c r="H192" s="22">
        <v>103</v>
      </c>
    </row>
    <row r="193" spans="1:8">
      <c r="A193" s="1">
        <v>80</v>
      </c>
      <c r="B193" s="1" t="s">
        <v>574</v>
      </c>
      <c r="C193" s="21">
        <v>41180</v>
      </c>
      <c r="D193" t="s">
        <v>1386</v>
      </c>
      <c r="E193" s="22" t="s">
        <v>1306</v>
      </c>
      <c r="F193" s="22">
        <v>64</v>
      </c>
      <c r="G193" s="22">
        <v>39</v>
      </c>
      <c r="H193" s="22">
        <v>103</v>
      </c>
    </row>
    <row r="194" spans="1:8">
      <c r="A194" s="1">
        <v>82</v>
      </c>
      <c r="B194" s="1" t="s">
        <v>574</v>
      </c>
      <c r="C194" s="21">
        <v>41194</v>
      </c>
      <c r="D194" t="s">
        <v>1388</v>
      </c>
      <c r="E194" s="22" t="s">
        <v>1306</v>
      </c>
      <c r="F194" s="22">
        <v>414</v>
      </c>
      <c r="G194" s="22">
        <v>457</v>
      </c>
      <c r="H194" s="22">
        <v>871</v>
      </c>
    </row>
    <row r="195" spans="1:8">
      <c r="A195" s="1">
        <v>84</v>
      </c>
      <c r="B195" s="1" t="s">
        <v>574</v>
      </c>
      <c r="C195" s="21">
        <v>41262</v>
      </c>
      <c r="D195" t="s">
        <v>1390</v>
      </c>
      <c r="E195" s="22" t="s">
        <v>1306</v>
      </c>
      <c r="F195" s="22">
        <v>300</v>
      </c>
      <c r="G195" s="22">
        <v>235</v>
      </c>
      <c r="H195" s="22">
        <v>535</v>
      </c>
    </row>
    <row r="196" spans="1:8">
      <c r="A196" s="1">
        <v>83</v>
      </c>
      <c r="B196" s="1" t="s">
        <v>574</v>
      </c>
      <c r="C196" s="21">
        <v>41271</v>
      </c>
      <c r="D196" t="s">
        <v>1389</v>
      </c>
      <c r="E196" s="22" t="s">
        <v>1306</v>
      </c>
      <c r="F196" s="22">
        <v>115</v>
      </c>
      <c r="G196" s="22">
        <v>29</v>
      </c>
      <c r="H196" s="22">
        <v>144</v>
      </c>
    </row>
    <row r="197" spans="1:8">
      <c r="A197" s="1">
        <v>521</v>
      </c>
      <c r="B197" s="1" t="s">
        <v>574</v>
      </c>
      <c r="C197" s="21">
        <v>41314</v>
      </c>
      <c r="D197" t="s">
        <v>1106</v>
      </c>
      <c r="E197" s="22" t="s">
        <v>576</v>
      </c>
      <c r="F197" s="22">
        <v>50</v>
      </c>
      <c r="G197" s="22">
        <v>0</v>
      </c>
      <c r="H197" s="22">
        <v>50</v>
      </c>
    </row>
    <row r="198" spans="1:8">
      <c r="A198" s="1">
        <v>511</v>
      </c>
      <c r="B198" s="1" t="s">
        <v>574</v>
      </c>
      <c r="C198" s="21">
        <v>41318</v>
      </c>
      <c r="D198" t="s">
        <v>1096</v>
      </c>
      <c r="E198" s="22" t="s">
        <v>584</v>
      </c>
      <c r="F198" s="22">
        <v>33</v>
      </c>
      <c r="G198" s="22">
        <v>57</v>
      </c>
      <c r="H198" s="22">
        <v>90</v>
      </c>
    </row>
    <row r="199" spans="1:8">
      <c r="A199" s="1">
        <v>514</v>
      </c>
      <c r="B199" s="1" t="s">
        <v>574</v>
      </c>
      <c r="C199" s="21">
        <v>41350</v>
      </c>
      <c r="D199" t="s">
        <v>1099</v>
      </c>
      <c r="E199" s="22" t="s">
        <v>584</v>
      </c>
      <c r="F199" s="22">
        <v>233</v>
      </c>
      <c r="G199" s="22">
        <v>105</v>
      </c>
      <c r="H199" s="22">
        <v>338</v>
      </c>
    </row>
    <row r="200" spans="1:8">
      <c r="A200" s="1">
        <v>517</v>
      </c>
      <c r="B200" s="1" t="s">
        <v>574</v>
      </c>
      <c r="C200" s="21">
        <v>41377</v>
      </c>
      <c r="D200" t="s">
        <v>1102</v>
      </c>
      <c r="E200" s="22" t="s">
        <v>604</v>
      </c>
      <c r="F200" s="22">
        <v>567</v>
      </c>
      <c r="G200" s="22">
        <v>142</v>
      </c>
      <c r="H200" s="22">
        <v>709</v>
      </c>
    </row>
    <row r="201" spans="1:8">
      <c r="A201" s="1">
        <v>523</v>
      </c>
      <c r="B201" s="1" t="s">
        <v>574</v>
      </c>
      <c r="C201" s="21">
        <v>41488</v>
      </c>
      <c r="D201" t="s">
        <v>1108</v>
      </c>
      <c r="E201" s="22" t="s">
        <v>584</v>
      </c>
      <c r="F201" s="22">
        <v>167</v>
      </c>
      <c r="G201" s="22">
        <v>350</v>
      </c>
      <c r="H201" s="22">
        <v>517</v>
      </c>
    </row>
    <row r="202" spans="1:8">
      <c r="A202" s="1">
        <v>530</v>
      </c>
      <c r="B202" s="1" t="s">
        <v>574</v>
      </c>
      <c r="C202" s="21">
        <v>41516</v>
      </c>
      <c r="D202" t="s">
        <v>1115</v>
      </c>
      <c r="E202" s="22" t="s">
        <v>693</v>
      </c>
      <c r="F202" s="22">
        <v>48</v>
      </c>
      <c r="G202" s="22">
        <v>60</v>
      </c>
      <c r="H202" s="22">
        <v>108</v>
      </c>
    </row>
    <row r="203" spans="1:8">
      <c r="A203" s="1">
        <v>527</v>
      </c>
      <c r="B203" s="1" t="s">
        <v>574</v>
      </c>
      <c r="C203" s="21">
        <v>41594</v>
      </c>
      <c r="D203" t="s">
        <v>1112</v>
      </c>
      <c r="E203" s="22" t="s">
        <v>693</v>
      </c>
      <c r="F203" s="22">
        <v>14</v>
      </c>
      <c r="G203" s="22">
        <v>57</v>
      </c>
      <c r="H203" s="22">
        <v>71</v>
      </c>
    </row>
    <row r="204" spans="1:8">
      <c r="A204" s="1">
        <v>91</v>
      </c>
      <c r="B204" s="1" t="s">
        <v>574</v>
      </c>
      <c r="C204" s="21">
        <v>41657</v>
      </c>
      <c r="D204" t="s">
        <v>1397</v>
      </c>
      <c r="E204" s="22" t="s">
        <v>1306</v>
      </c>
      <c r="F204" s="22">
        <v>65</v>
      </c>
      <c r="G204" s="22">
        <v>94</v>
      </c>
      <c r="H204" s="22">
        <v>159</v>
      </c>
    </row>
    <row r="205" spans="1:8">
      <c r="A205" s="1">
        <v>90</v>
      </c>
      <c r="B205" s="1" t="s">
        <v>574</v>
      </c>
      <c r="C205" s="21">
        <v>41696</v>
      </c>
      <c r="D205" t="s">
        <v>1396</v>
      </c>
      <c r="E205" s="22" t="s">
        <v>1306</v>
      </c>
      <c r="F205" s="22">
        <v>188</v>
      </c>
      <c r="G205" s="22">
        <v>124</v>
      </c>
      <c r="H205" s="22">
        <v>312</v>
      </c>
    </row>
    <row r="206" spans="1:8">
      <c r="A206" s="1">
        <v>534</v>
      </c>
      <c r="B206" s="1" t="s">
        <v>574</v>
      </c>
      <c r="C206" s="21">
        <v>41756</v>
      </c>
      <c r="D206" t="s">
        <v>1119</v>
      </c>
      <c r="E206" s="22" t="s">
        <v>584</v>
      </c>
      <c r="F206" s="22">
        <v>161</v>
      </c>
      <c r="G206" s="22">
        <v>114</v>
      </c>
      <c r="H206" s="22">
        <v>275</v>
      </c>
    </row>
    <row r="207" spans="1:8">
      <c r="A207" s="1">
        <v>99</v>
      </c>
      <c r="B207" s="1" t="s">
        <v>574</v>
      </c>
      <c r="C207" s="21">
        <v>41826</v>
      </c>
      <c r="D207" t="s">
        <v>1405</v>
      </c>
      <c r="E207" s="22" t="s">
        <v>1306</v>
      </c>
      <c r="F207" s="22">
        <v>33</v>
      </c>
      <c r="G207" s="22">
        <v>8</v>
      </c>
      <c r="H207" s="22">
        <v>41</v>
      </c>
    </row>
    <row r="208" spans="1:8">
      <c r="A208" s="1">
        <v>539</v>
      </c>
      <c r="B208" s="1" t="s">
        <v>574</v>
      </c>
      <c r="C208" s="21">
        <v>41833</v>
      </c>
      <c r="D208" t="s">
        <v>1124</v>
      </c>
      <c r="E208" s="22" t="s">
        <v>576</v>
      </c>
      <c r="F208" s="22">
        <v>0</v>
      </c>
      <c r="G208" s="22">
        <v>174</v>
      </c>
      <c r="H208" s="22">
        <v>174</v>
      </c>
    </row>
    <row r="209" spans="1:8">
      <c r="A209" s="1">
        <v>95</v>
      </c>
      <c r="B209" s="1" t="s">
        <v>574</v>
      </c>
      <c r="C209" s="21">
        <v>41867</v>
      </c>
      <c r="D209" t="s">
        <v>1401</v>
      </c>
      <c r="E209" s="22" t="s">
        <v>1306</v>
      </c>
      <c r="F209" s="22">
        <v>29</v>
      </c>
      <c r="G209" s="22">
        <v>44</v>
      </c>
      <c r="H209" s="22">
        <v>73</v>
      </c>
    </row>
    <row r="210" spans="1:8">
      <c r="A210" s="1">
        <v>96</v>
      </c>
      <c r="B210" s="1" t="s">
        <v>574</v>
      </c>
      <c r="C210" s="21">
        <v>41882</v>
      </c>
      <c r="D210" t="s">
        <v>1402</v>
      </c>
      <c r="E210" s="22" t="s">
        <v>1306</v>
      </c>
      <c r="F210" s="22">
        <v>34</v>
      </c>
      <c r="G210" s="22">
        <v>4</v>
      </c>
      <c r="H210" s="22">
        <v>38</v>
      </c>
    </row>
    <row r="211" spans="1:8">
      <c r="A211" s="1">
        <v>97</v>
      </c>
      <c r="B211" s="1" t="s">
        <v>574</v>
      </c>
      <c r="C211" s="21">
        <v>41911</v>
      </c>
      <c r="D211" t="s">
        <v>1403</v>
      </c>
      <c r="E211" s="22" t="s">
        <v>1306</v>
      </c>
      <c r="F211" s="22">
        <v>132</v>
      </c>
      <c r="G211" s="22">
        <v>15</v>
      </c>
      <c r="H211" s="22">
        <v>147</v>
      </c>
    </row>
    <row r="212" spans="1:8">
      <c r="A212" s="1">
        <v>541</v>
      </c>
      <c r="B212" s="1" t="s">
        <v>574</v>
      </c>
      <c r="C212" s="21">
        <v>41912</v>
      </c>
      <c r="D212" t="s">
        <v>1126</v>
      </c>
      <c r="E212" s="22" t="s">
        <v>604</v>
      </c>
      <c r="F212" s="22">
        <v>22</v>
      </c>
      <c r="G212" s="22">
        <v>46</v>
      </c>
      <c r="H212" s="22">
        <v>68</v>
      </c>
    </row>
    <row r="213" spans="1:8">
      <c r="A213" s="1">
        <v>102</v>
      </c>
      <c r="B213" s="1" t="s">
        <v>574</v>
      </c>
      <c r="C213" s="21">
        <v>42018</v>
      </c>
      <c r="D213" t="s">
        <v>1408</v>
      </c>
      <c r="E213" s="22" t="s">
        <v>1306</v>
      </c>
      <c r="F213" s="22">
        <v>37</v>
      </c>
      <c r="G213" s="22">
        <v>6</v>
      </c>
      <c r="H213" s="22">
        <v>43</v>
      </c>
    </row>
    <row r="214" spans="1:8">
      <c r="A214" s="1">
        <v>545</v>
      </c>
      <c r="B214" s="1" t="s">
        <v>574</v>
      </c>
      <c r="C214" s="21">
        <v>42056</v>
      </c>
      <c r="D214" t="s">
        <v>1130</v>
      </c>
      <c r="E214" s="22" t="s">
        <v>584</v>
      </c>
      <c r="F214" s="22">
        <v>30</v>
      </c>
      <c r="G214" s="22">
        <v>18</v>
      </c>
      <c r="H214" s="22">
        <v>48</v>
      </c>
    </row>
    <row r="215" spans="1:8">
      <c r="A215" s="1">
        <v>108</v>
      </c>
      <c r="B215" s="1" t="s">
        <v>574</v>
      </c>
      <c r="C215" s="21">
        <v>42112</v>
      </c>
      <c r="D215" t="s">
        <v>1414</v>
      </c>
      <c r="E215" s="22" t="s">
        <v>1306</v>
      </c>
      <c r="F215" s="22">
        <v>129</v>
      </c>
      <c r="G215" s="22">
        <v>174</v>
      </c>
      <c r="H215" s="22">
        <v>303</v>
      </c>
    </row>
    <row r="216" spans="1:8">
      <c r="A216" s="1">
        <v>560</v>
      </c>
      <c r="B216" s="1" t="s">
        <v>574</v>
      </c>
      <c r="C216" s="21">
        <v>42231</v>
      </c>
      <c r="D216" t="s">
        <v>1145</v>
      </c>
      <c r="E216" s="22" t="s">
        <v>693</v>
      </c>
      <c r="F216" s="22">
        <v>40</v>
      </c>
      <c r="G216" s="22">
        <v>24</v>
      </c>
      <c r="H216" s="22">
        <v>64</v>
      </c>
    </row>
    <row r="217" spans="1:8">
      <c r="A217" s="1">
        <v>556</v>
      </c>
      <c r="B217" s="1" t="s">
        <v>574</v>
      </c>
      <c r="C217" s="21">
        <v>42232</v>
      </c>
      <c r="D217" t="s">
        <v>1141</v>
      </c>
      <c r="E217" s="22" t="s">
        <v>693</v>
      </c>
      <c r="F217" s="22">
        <v>92</v>
      </c>
      <c r="G217" s="22">
        <v>123</v>
      </c>
      <c r="H217" s="22">
        <v>215</v>
      </c>
    </row>
    <row r="218" spans="1:8">
      <c r="A218" s="1">
        <v>564</v>
      </c>
      <c r="B218" s="1" t="s">
        <v>574</v>
      </c>
      <c r="C218" s="21">
        <v>42247</v>
      </c>
      <c r="D218" t="s">
        <v>1149</v>
      </c>
      <c r="E218" s="22" t="s">
        <v>576</v>
      </c>
      <c r="F218" s="22">
        <v>38</v>
      </c>
      <c r="G218" s="22">
        <v>4</v>
      </c>
      <c r="H218" s="22">
        <v>42</v>
      </c>
    </row>
    <row r="219" spans="1:8">
      <c r="A219" s="1">
        <v>567</v>
      </c>
      <c r="B219" s="1" t="s">
        <v>574</v>
      </c>
      <c r="C219" s="21">
        <v>42250</v>
      </c>
      <c r="D219" t="s">
        <v>1152</v>
      </c>
      <c r="E219" s="22" t="s">
        <v>693</v>
      </c>
      <c r="F219" s="22">
        <v>79</v>
      </c>
      <c r="G219" s="22">
        <v>42</v>
      </c>
      <c r="H219" s="22">
        <v>121</v>
      </c>
    </row>
    <row r="220" spans="1:8">
      <c r="A220" s="1">
        <v>561</v>
      </c>
      <c r="B220" s="1" t="s">
        <v>574</v>
      </c>
      <c r="C220" s="21">
        <v>42252</v>
      </c>
      <c r="D220" t="s">
        <v>1146</v>
      </c>
      <c r="E220" s="22" t="s">
        <v>604</v>
      </c>
      <c r="F220" s="22">
        <v>36</v>
      </c>
      <c r="G220" s="22">
        <v>66</v>
      </c>
      <c r="H220" s="22">
        <v>102</v>
      </c>
    </row>
    <row r="221" spans="1:8">
      <c r="A221" s="1">
        <v>565</v>
      </c>
      <c r="B221" s="1" t="s">
        <v>574</v>
      </c>
      <c r="C221" s="21">
        <v>42260</v>
      </c>
      <c r="D221" t="s">
        <v>1150</v>
      </c>
      <c r="E221" s="22" t="s">
        <v>584</v>
      </c>
      <c r="F221" s="22">
        <v>0</v>
      </c>
      <c r="G221" s="22">
        <v>44</v>
      </c>
      <c r="H221" s="22">
        <v>44</v>
      </c>
    </row>
    <row r="222" spans="1:8">
      <c r="A222" s="1">
        <v>113</v>
      </c>
      <c r="B222" s="1" t="s">
        <v>574</v>
      </c>
      <c r="C222" s="21">
        <v>42266</v>
      </c>
      <c r="D222" t="s">
        <v>1419</v>
      </c>
      <c r="E222" s="22" t="s">
        <v>1306</v>
      </c>
      <c r="F222" s="22">
        <v>392</v>
      </c>
      <c r="G222" s="22">
        <v>747</v>
      </c>
      <c r="H222" s="22">
        <v>1139</v>
      </c>
    </row>
    <row r="223" spans="1:8">
      <c r="A223" s="1">
        <v>568</v>
      </c>
      <c r="B223" s="1" t="s">
        <v>574</v>
      </c>
      <c r="C223" s="21">
        <v>42269</v>
      </c>
      <c r="D223" t="s">
        <v>1153</v>
      </c>
      <c r="E223" s="22" t="s">
        <v>693</v>
      </c>
      <c r="F223" s="22">
        <v>234</v>
      </c>
      <c r="G223" s="22">
        <v>148</v>
      </c>
      <c r="H223" s="22">
        <v>382</v>
      </c>
    </row>
    <row r="224" spans="1:8">
      <c r="A224" s="1">
        <v>115</v>
      </c>
      <c r="B224" s="1" t="s">
        <v>574</v>
      </c>
      <c r="C224" s="21">
        <v>42294</v>
      </c>
      <c r="D224" t="s">
        <v>1421</v>
      </c>
      <c r="E224" s="22" t="s">
        <v>1306</v>
      </c>
      <c r="F224" s="22">
        <v>214</v>
      </c>
      <c r="G224" s="22">
        <v>395</v>
      </c>
      <c r="H224" s="22">
        <v>609</v>
      </c>
    </row>
    <row r="225" spans="1:8">
      <c r="A225" s="1">
        <v>571</v>
      </c>
      <c r="B225" s="1" t="s">
        <v>574</v>
      </c>
      <c r="C225" s="21">
        <v>42301</v>
      </c>
      <c r="D225" t="s">
        <v>1156</v>
      </c>
      <c r="E225" s="22" t="s">
        <v>584</v>
      </c>
      <c r="F225" s="22">
        <v>72</v>
      </c>
      <c r="G225" s="22">
        <v>92</v>
      </c>
      <c r="H225" s="22">
        <v>164</v>
      </c>
    </row>
    <row r="226" spans="1:8">
      <c r="A226" s="1">
        <v>570</v>
      </c>
      <c r="B226" s="1" t="s">
        <v>574</v>
      </c>
      <c r="C226" s="21">
        <v>42302</v>
      </c>
      <c r="D226" t="s">
        <v>1155</v>
      </c>
      <c r="E226" s="22" t="s">
        <v>604</v>
      </c>
      <c r="F226" s="22">
        <v>90</v>
      </c>
      <c r="G226" s="22">
        <v>0</v>
      </c>
      <c r="H226" s="22">
        <v>90</v>
      </c>
    </row>
    <row r="227" spans="1:8">
      <c r="A227" s="1">
        <v>577</v>
      </c>
      <c r="B227" s="1" t="s">
        <v>574</v>
      </c>
      <c r="C227" s="21">
        <v>42393</v>
      </c>
      <c r="D227" t="s">
        <v>1162</v>
      </c>
      <c r="E227" s="22" t="s">
        <v>584</v>
      </c>
      <c r="F227" s="22">
        <v>175</v>
      </c>
      <c r="G227" s="22">
        <v>10</v>
      </c>
      <c r="H227" s="22">
        <v>185</v>
      </c>
    </row>
    <row r="228" spans="1:8">
      <c r="A228" s="1">
        <v>119</v>
      </c>
      <c r="B228" s="1" t="s">
        <v>574</v>
      </c>
      <c r="C228" s="21">
        <v>42398</v>
      </c>
      <c r="D228" t="s">
        <v>1425</v>
      </c>
      <c r="E228" s="22" t="s">
        <v>1306</v>
      </c>
      <c r="F228" s="22">
        <v>162</v>
      </c>
      <c r="G228" s="22">
        <v>104</v>
      </c>
      <c r="H228" s="22">
        <v>266</v>
      </c>
    </row>
    <row r="229" spans="1:8">
      <c r="A229" s="1">
        <v>578</v>
      </c>
      <c r="B229" s="1" t="s">
        <v>574</v>
      </c>
      <c r="C229" s="21">
        <v>42407</v>
      </c>
      <c r="D229" t="s">
        <v>1163</v>
      </c>
      <c r="E229" s="22" t="s">
        <v>579</v>
      </c>
      <c r="F229" s="22">
        <v>432</v>
      </c>
      <c r="G229" s="22">
        <v>14</v>
      </c>
      <c r="H229" s="22">
        <v>446</v>
      </c>
    </row>
    <row r="230" spans="1:8">
      <c r="A230" s="1">
        <v>579</v>
      </c>
      <c r="B230" s="1" t="s">
        <v>574</v>
      </c>
      <c r="C230" s="21">
        <v>42414</v>
      </c>
      <c r="D230" t="s">
        <v>1164</v>
      </c>
      <c r="E230" s="22" t="s">
        <v>576</v>
      </c>
      <c r="F230" s="22">
        <v>314</v>
      </c>
      <c r="G230" s="22">
        <v>23</v>
      </c>
      <c r="H230" s="22">
        <v>337</v>
      </c>
    </row>
    <row r="231" spans="1:8">
      <c r="A231" s="1">
        <v>626</v>
      </c>
      <c r="B231" s="1" t="s">
        <v>574</v>
      </c>
      <c r="C231" s="21">
        <v>42463</v>
      </c>
      <c r="D231" t="s">
        <v>1211</v>
      </c>
      <c r="E231" s="22" t="s">
        <v>584</v>
      </c>
      <c r="F231" s="22">
        <v>21</v>
      </c>
      <c r="G231" s="22">
        <v>19</v>
      </c>
      <c r="H231" s="22">
        <v>40</v>
      </c>
    </row>
    <row r="232" spans="1:8">
      <c r="A232" s="1">
        <v>585</v>
      </c>
      <c r="B232" s="1" t="s">
        <v>574</v>
      </c>
      <c r="C232" s="21">
        <v>42536</v>
      </c>
      <c r="D232" t="s">
        <v>1170</v>
      </c>
      <c r="E232" s="22" t="s">
        <v>576</v>
      </c>
      <c r="F232" s="22">
        <v>48</v>
      </c>
      <c r="G232" s="22">
        <v>4</v>
      </c>
      <c r="H232" s="22">
        <v>52</v>
      </c>
    </row>
    <row r="233" spans="1:8">
      <c r="A233" s="1">
        <v>653</v>
      </c>
      <c r="B233" s="1" t="s">
        <v>574</v>
      </c>
      <c r="C233" s="21">
        <v>42577</v>
      </c>
      <c r="D233" t="s">
        <v>1239</v>
      </c>
      <c r="E233" s="22" t="s">
        <v>584</v>
      </c>
      <c r="F233" s="22">
        <v>15</v>
      </c>
      <c r="G233" s="22">
        <v>22</v>
      </c>
      <c r="H233" s="22">
        <v>37</v>
      </c>
    </row>
    <row r="234" spans="1:8">
      <c r="A234" s="1">
        <v>650</v>
      </c>
      <c r="B234" s="1" t="s">
        <v>574</v>
      </c>
      <c r="C234" s="21">
        <v>42579</v>
      </c>
      <c r="D234" t="s">
        <v>1236</v>
      </c>
      <c r="E234" s="22" t="s">
        <v>584</v>
      </c>
      <c r="F234" s="22">
        <v>19</v>
      </c>
      <c r="G234" s="22">
        <v>18</v>
      </c>
      <c r="H234" s="22">
        <v>37</v>
      </c>
    </row>
    <row r="235" spans="1:8">
      <c r="A235" s="1">
        <v>124</v>
      </c>
      <c r="B235" s="1" t="s">
        <v>574</v>
      </c>
      <c r="C235" s="21">
        <v>42589</v>
      </c>
      <c r="D235" t="s">
        <v>1430</v>
      </c>
      <c r="E235" s="22" t="s">
        <v>1306</v>
      </c>
      <c r="F235" s="22">
        <v>41</v>
      </c>
      <c r="G235" s="22">
        <v>7</v>
      </c>
      <c r="H235" s="22">
        <v>48</v>
      </c>
    </row>
    <row r="236" spans="1:8">
      <c r="A236" s="1">
        <v>616</v>
      </c>
      <c r="B236" s="1" t="s">
        <v>574</v>
      </c>
      <c r="C236" s="21">
        <v>42636</v>
      </c>
      <c r="D236" t="s">
        <v>1201</v>
      </c>
      <c r="E236" s="22" t="s">
        <v>693</v>
      </c>
      <c r="F236" s="22">
        <v>28</v>
      </c>
      <c r="G236" s="22">
        <v>202</v>
      </c>
      <c r="H236" s="22">
        <v>230</v>
      </c>
    </row>
    <row r="237" spans="1:8">
      <c r="A237" s="1">
        <v>628</v>
      </c>
      <c r="B237" s="1" t="s">
        <v>574</v>
      </c>
      <c r="C237" s="21">
        <v>42644</v>
      </c>
      <c r="D237" t="s">
        <v>1213</v>
      </c>
      <c r="E237" s="22" t="s">
        <v>604</v>
      </c>
      <c r="F237" s="22">
        <v>53</v>
      </c>
      <c r="G237" s="22">
        <v>52</v>
      </c>
      <c r="H237" s="22">
        <v>105</v>
      </c>
    </row>
    <row r="238" spans="1:8">
      <c r="A238" s="1">
        <v>695</v>
      </c>
      <c r="B238" s="1" t="s">
        <v>574</v>
      </c>
      <c r="C238" s="21">
        <v>42644</v>
      </c>
      <c r="D238" t="s">
        <v>1282</v>
      </c>
      <c r="E238" s="22" t="s">
        <v>604</v>
      </c>
      <c r="F238" s="22">
        <v>46</v>
      </c>
      <c r="G238" s="22">
        <v>9</v>
      </c>
      <c r="H238" s="22">
        <v>55</v>
      </c>
    </row>
    <row r="239" spans="1:8">
      <c r="A239" s="1">
        <v>636</v>
      </c>
      <c r="B239" s="1" t="s">
        <v>574</v>
      </c>
      <c r="C239" s="21">
        <v>42648</v>
      </c>
      <c r="D239" t="s">
        <v>1222</v>
      </c>
      <c r="E239" s="22" t="s">
        <v>604</v>
      </c>
      <c r="F239" s="22">
        <v>51</v>
      </c>
      <c r="G239" s="22">
        <v>0</v>
      </c>
      <c r="H239" s="22">
        <v>51</v>
      </c>
    </row>
    <row r="240" spans="1:8">
      <c r="A240" s="1">
        <v>637</v>
      </c>
      <c r="B240" s="1" t="s">
        <v>574</v>
      </c>
      <c r="C240" s="21">
        <v>42653</v>
      </c>
      <c r="D240" t="s">
        <v>1223</v>
      </c>
      <c r="E240" s="22" t="s">
        <v>604</v>
      </c>
      <c r="F240" s="22">
        <v>46</v>
      </c>
      <c r="G240" s="22">
        <v>7</v>
      </c>
      <c r="H240" s="22">
        <v>53</v>
      </c>
    </row>
    <row r="241" spans="1:8">
      <c r="A241" s="1">
        <v>661</v>
      </c>
      <c r="B241" s="1" t="s">
        <v>574</v>
      </c>
      <c r="C241" s="21">
        <v>42694</v>
      </c>
      <c r="D241" t="s">
        <v>1247</v>
      </c>
      <c r="E241" s="22" t="s">
        <v>604</v>
      </c>
      <c r="F241" s="22">
        <v>1660</v>
      </c>
      <c r="G241" s="22">
        <v>16</v>
      </c>
      <c r="H241" s="22">
        <v>1676</v>
      </c>
    </row>
    <row r="242" spans="1:8">
      <c r="A242" s="1">
        <v>667</v>
      </c>
      <c r="B242" s="1" t="s">
        <v>574</v>
      </c>
      <c r="C242" s="21">
        <v>42695</v>
      </c>
      <c r="D242" t="s">
        <v>1253</v>
      </c>
      <c r="E242" s="22" t="s">
        <v>584</v>
      </c>
      <c r="F242" s="22">
        <v>35</v>
      </c>
      <c r="G242" s="22">
        <v>18</v>
      </c>
      <c r="H242" s="22">
        <v>53</v>
      </c>
    </row>
    <row r="243" spans="1:8">
      <c r="A243" s="1">
        <v>666</v>
      </c>
      <c r="B243" s="1" t="s">
        <v>574</v>
      </c>
      <c r="C243" s="21">
        <v>42714</v>
      </c>
      <c r="D243" t="s">
        <v>1252</v>
      </c>
      <c r="E243" s="22" t="s">
        <v>584</v>
      </c>
      <c r="F243" s="22">
        <v>75</v>
      </c>
      <c r="G243" s="22">
        <v>95</v>
      </c>
      <c r="H243" s="22">
        <v>170</v>
      </c>
    </row>
    <row r="244" spans="1:8">
      <c r="A244" s="1">
        <v>672</v>
      </c>
      <c r="B244" s="1" t="s">
        <v>574</v>
      </c>
      <c r="C244" s="21">
        <v>42734</v>
      </c>
      <c r="D244" t="s">
        <v>1259</v>
      </c>
      <c r="E244" s="22" t="s">
        <v>584</v>
      </c>
      <c r="F244" s="22">
        <v>103</v>
      </c>
      <c r="G244" s="22">
        <v>47</v>
      </c>
      <c r="H244" s="22">
        <v>150</v>
      </c>
    </row>
    <row r="245" spans="1:8">
      <c r="A245" s="1">
        <v>134</v>
      </c>
      <c r="B245" s="1" t="s">
        <v>574</v>
      </c>
      <c r="C245" s="21">
        <v>42767</v>
      </c>
      <c r="D245" t="s">
        <v>1440</v>
      </c>
      <c r="E245" s="22" t="s">
        <v>1306</v>
      </c>
      <c r="F245" s="22">
        <v>78</v>
      </c>
      <c r="G245" s="22">
        <v>27</v>
      </c>
      <c r="H245" s="22">
        <v>105</v>
      </c>
    </row>
    <row r="246" spans="1:8">
      <c r="A246" s="1">
        <v>679</v>
      </c>
      <c r="B246" s="1" t="s">
        <v>574</v>
      </c>
      <c r="C246" s="21">
        <v>42819</v>
      </c>
      <c r="D246" t="s">
        <v>1266</v>
      </c>
      <c r="E246" s="22" t="s">
        <v>693</v>
      </c>
      <c r="F246" s="22">
        <v>121</v>
      </c>
      <c r="G246" s="22">
        <v>21</v>
      </c>
      <c r="H246" s="22">
        <v>142</v>
      </c>
    </row>
    <row r="247" spans="1:8">
      <c r="A247" s="1">
        <v>682</v>
      </c>
      <c r="B247" s="1" t="s">
        <v>574</v>
      </c>
      <c r="C247" s="21">
        <v>42857</v>
      </c>
      <c r="D247" t="s">
        <v>1269</v>
      </c>
      <c r="E247" s="22" t="s">
        <v>604</v>
      </c>
      <c r="F247" s="22">
        <v>146</v>
      </c>
      <c r="G247" s="22">
        <v>7</v>
      </c>
      <c r="H247" s="22">
        <v>153</v>
      </c>
    </row>
    <row r="248" spans="1:8">
      <c r="A248" s="1">
        <v>137</v>
      </c>
      <c r="B248" s="1" t="s">
        <v>574</v>
      </c>
      <c r="C248" s="21">
        <v>42955</v>
      </c>
      <c r="D248" t="s">
        <v>1443</v>
      </c>
      <c r="E248" s="22" t="s">
        <v>1306</v>
      </c>
      <c r="F248" s="22">
        <v>24</v>
      </c>
      <c r="G248" s="22">
        <v>4</v>
      </c>
      <c r="H248" s="22">
        <v>28</v>
      </c>
    </row>
    <row r="249" spans="1:8">
      <c r="A249" s="1">
        <v>138</v>
      </c>
      <c r="B249" s="1" t="s">
        <v>574</v>
      </c>
      <c r="C249" s="21">
        <v>42968</v>
      </c>
      <c r="D249" t="s">
        <v>1444</v>
      </c>
      <c r="E249" s="22" t="s">
        <v>1306</v>
      </c>
      <c r="F249" s="22">
        <v>61</v>
      </c>
      <c r="G249" s="22">
        <v>32</v>
      </c>
      <c r="H249" s="22">
        <v>93</v>
      </c>
    </row>
    <row r="250" spans="1:8">
      <c r="A250" s="1">
        <v>139</v>
      </c>
      <c r="B250" s="1" t="s">
        <v>574</v>
      </c>
      <c r="C250" s="21">
        <v>42974</v>
      </c>
      <c r="D250" t="s">
        <v>1445</v>
      </c>
      <c r="E250" s="22" t="s">
        <v>1306</v>
      </c>
      <c r="F250" s="22">
        <v>55</v>
      </c>
      <c r="G250" s="22">
        <v>24</v>
      </c>
      <c r="H250" s="22">
        <v>79</v>
      </c>
    </row>
    <row r="251" spans="1:8">
      <c r="A251" s="1">
        <v>142</v>
      </c>
      <c r="B251" s="1" t="s">
        <v>574</v>
      </c>
      <c r="C251" s="21">
        <v>42980</v>
      </c>
      <c r="D251" t="s">
        <v>1448</v>
      </c>
      <c r="E251" s="22" t="s">
        <v>1306</v>
      </c>
      <c r="F251" s="22">
        <v>24</v>
      </c>
      <c r="G251" s="22">
        <v>11</v>
      </c>
      <c r="H251" s="22">
        <v>35</v>
      </c>
    </row>
    <row r="252" spans="1:8">
      <c r="A252" s="1">
        <v>689</v>
      </c>
      <c r="B252" s="1" t="s">
        <v>574</v>
      </c>
      <c r="C252" s="21">
        <v>43023</v>
      </c>
      <c r="D252" t="s">
        <v>1276</v>
      </c>
      <c r="E252" s="22" t="s">
        <v>604</v>
      </c>
      <c r="F252" s="22">
        <v>44</v>
      </c>
      <c r="G252" s="22">
        <v>5</v>
      </c>
      <c r="H252" s="22">
        <v>49</v>
      </c>
    </row>
    <row r="253" spans="1:8">
      <c r="A253" s="1">
        <v>140</v>
      </c>
      <c r="B253" s="1" t="s">
        <v>574</v>
      </c>
      <c r="C253" s="21">
        <v>43044</v>
      </c>
      <c r="D253" t="s">
        <v>1446</v>
      </c>
      <c r="E253" s="22" t="s">
        <v>1306</v>
      </c>
      <c r="F253" s="22">
        <v>40</v>
      </c>
      <c r="G253" s="22">
        <v>12</v>
      </c>
      <c r="H253" s="22">
        <v>52</v>
      </c>
    </row>
    <row r="254" spans="1:8">
      <c r="A254" s="1">
        <v>350</v>
      </c>
      <c r="B254" s="1" t="s">
        <v>574</v>
      </c>
      <c r="C254" s="21">
        <v>43066</v>
      </c>
      <c r="D254" t="s">
        <v>935</v>
      </c>
      <c r="E254" s="22" t="s">
        <v>584</v>
      </c>
      <c r="F254" s="22">
        <v>48</v>
      </c>
      <c r="G254" s="22">
        <v>7</v>
      </c>
      <c r="H254" s="22">
        <v>55</v>
      </c>
    </row>
    <row r="255" spans="1:8">
      <c r="A255" s="1">
        <v>691</v>
      </c>
      <c r="B255" s="1" t="s">
        <v>574</v>
      </c>
      <c r="C255" s="21">
        <v>43079</v>
      </c>
      <c r="D255" t="s">
        <v>1278</v>
      </c>
      <c r="E255" s="22" t="s">
        <v>584</v>
      </c>
      <c r="F255" s="22">
        <v>18</v>
      </c>
      <c r="G255" s="22">
        <v>26</v>
      </c>
      <c r="H255" s="22">
        <v>44</v>
      </c>
    </row>
    <row r="256" spans="1:8">
      <c r="A256" s="1">
        <v>692</v>
      </c>
      <c r="B256" s="1" t="s">
        <v>574</v>
      </c>
      <c r="C256" s="21">
        <v>43079</v>
      </c>
      <c r="D256" t="s">
        <v>1279</v>
      </c>
      <c r="E256" s="22" t="s">
        <v>584</v>
      </c>
      <c r="F256" s="22">
        <v>24</v>
      </c>
      <c r="G256" s="22">
        <v>14</v>
      </c>
      <c r="H256" s="22">
        <v>38</v>
      </c>
    </row>
    <row r="257" spans="1:8">
      <c r="A257" s="1">
        <v>693</v>
      </c>
      <c r="B257" s="1" t="s">
        <v>574</v>
      </c>
      <c r="C257" s="21">
        <v>43128</v>
      </c>
      <c r="D257" t="s">
        <v>1280</v>
      </c>
      <c r="E257" s="22" t="s">
        <v>579</v>
      </c>
      <c r="F257" s="22">
        <v>582</v>
      </c>
      <c r="G257" s="22">
        <v>10</v>
      </c>
      <c r="H257" s="22">
        <v>592</v>
      </c>
    </row>
    <row r="258" spans="1:8">
      <c r="A258" s="1">
        <v>160</v>
      </c>
      <c r="B258" s="1" t="s">
        <v>574</v>
      </c>
      <c r="C258" s="21">
        <v>43159</v>
      </c>
      <c r="D258" t="s">
        <v>1466</v>
      </c>
      <c r="E258" s="22" t="s">
        <v>1306</v>
      </c>
      <c r="F258" s="22">
        <v>34</v>
      </c>
      <c r="G258" s="22">
        <v>3</v>
      </c>
      <c r="H258" s="22">
        <v>37</v>
      </c>
    </row>
    <row r="259" spans="1:8">
      <c r="A259" s="1">
        <v>699</v>
      </c>
      <c r="B259" s="1" t="s">
        <v>574</v>
      </c>
      <c r="C259" s="21">
        <v>43169</v>
      </c>
      <c r="D259" t="s">
        <v>1286</v>
      </c>
      <c r="E259" s="22" t="s">
        <v>584</v>
      </c>
      <c r="F259" s="22">
        <v>13</v>
      </c>
      <c r="G259" s="22">
        <v>22</v>
      </c>
      <c r="H259" s="22">
        <v>35</v>
      </c>
    </row>
    <row r="260" spans="1:8">
      <c r="A260" s="1">
        <v>696</v>
      </c>
      <c r="B260" s="1" t="s">
        <v>574</v>
      </c>
      <c r="C260" s="21">
        <v>43171</v>
      </c>
      <c r="D260" t="s">
        <v>1283</v>
      </c>
      <c r="E260" s="22" t="s">
        <v>604</v>
      </c>
      <c r="F260" s="22">
        <v>22</v>
      </c>
      <c r="G260" s="22">
        <v>23</v>
      </c>
      <c r="H260" s="22">
        <v>45</v>
      </c>
    </row>
    <row r="261" spans="1:8">
      <c r="A261" s="1">
        <v>153</v>
      </c>
      <c r="B261" s="1" t="s">
        <v>574</v>
      </c>
      <c r="C261" s="21">
        <v>43232</v>
      </c>
      <c r="D261" t="s">
        <v>1459</v>
      </c>
      <c r="E261" s="22" t="s">
        <v>1306</v>
      </c>
      <c r="F261" s="22">
        <v>420</v>
      </c>
      <c r="G261" s="22">
        <v>314</v>
      </c>
      <c r="H261" s="22">
        <v>734</v>
      </c>
    </row>
    <row r="262" spans="1:8">
      <c r="A262" s="1">
        <v>700</v>
      </c>
      <c r="B262" s="1" t="s">
        <v>574</v>
      </c>
      <c r="C262" s="21">
        <v>43280</v>
      </c>
      <c r="D262" t="s">
        <v>1287</v>
      </c>
      <c r="E262" s="22" t="s">
        <v>693</v>
      </c>
      <c r="F262" s="22">
        <v>23</v>
      </c>
      <c r="G262" s="22">
        <v>97</v>
      </c>
      <c r="H262" s="22">
        <v>120</v>
      </c>
    </row>
    <row r="263" spans="1:8">
      <c r="A263" s="1">
        <v>159</v>
      </c>
      <c r="B263" s="1" t="s">
        <v>574</v>
      </c>
      <c r="C263" s="21">
        <v>43316</v>
      </c>
      <c r="D263" t="s">
        <v>1465</v>
      </c>
      <c r="E263" s="22" t="s">
        <v>1306</v>
      </c>
      <c r="F263" s="22">
        <v>49</v>
      </c>
      <c r="G263" s="22">
        <v>31</v>
      </c>
      <c r="H263" s="22">
        <v>80</v>
      </c>
    </row>
    <row r="264" spans="1:8">
      <c r="A264" s="1">
        <v>156</v>
      </c>
      <c r="B264" s="1" t="s">
        <v>574</v>
      </c>
      <c r="C264" s="21">
        <v>43329</v>
      </c>
      <c r="D264" t="s">
        <v>1462</v>
      </c>
      <c r="E264" s="22" t="s">
        <v>1306</v>
      </c>
      <c r="F264" s="22">
        <v>75</v>
      </c>
      <c r="G264" s="22">
        <v>14</v>
      </c>
      <c r="H264" s="22">
        <v>89</v>
      </c>
    </row>
    <row r="265" spans="1:8">
      <c r="A265" s="1">
        <v>703</v>
      </c>
      <c r="B265" s="1" t="s">
        <v>574</v>
      </c>
      <c r="C265" s="21">
        <v>43350</v>
      </c>
      <c r="D265" t="s">
        <v>1290</v>
      </c>
      <c r="E265" s="22" t="s">
        <v>693</v>
      </c>
      <c r="F265" s="22">
        <v>34</v>
      </c>
      <c r="G265" s="22">
        <v>36</v>
      </c>
      <c r="H265" s="22">
        <v>70</v>
      </c>
    </row>
    <row r="266" spans="1:8">
      <c r="A266" s="1">
        <v>158</v>
      </c>
      <c r="B266" s="1" t="s">
        <v>574</v>
      </c>
      <c r="C266" s="21">
        <v>43366</v>
      </c>
      <c r="D266" t="s">
        <v>1464</v>
      </c>
      <c r="E266" s="22" t="s">
        <v>1306</v>
      </c>
      <c r="F266" s="22">
        <v>40</v>
      </c>
      <c r="G266" s="22">
        <v>19</v>
      </c>
      <c r="H266" s="22">
        <v>59</v>
      </c>
    </row>
    <row r="267" spans="1:8">
      <c r="A267" s="1">
        <v>161</v>
      </c>
      <c r="B267" s="1" t="s">
        <v>574</v>
      </c>
      <c r="C267" s="21">
        <v>43400</v>
      </c>
      <c r="D267" t="s">
        <v>1467</v>
      </c>
      <c r="E267" s="22" t="s">
        <v>1306</v>
      </c>
      <c r="F267" s="22">
        <v>28</v>
      </c>
      <c r="G267" s="22">
        <v>10</v>
      </c>
      <c r="H267" s="22">
        <v>38</v>
      </c>
    </row>
    <row r="268" spans="1:8">
      <c r="A268" s="1">
        <v>163</v>
      </c>
      <c r="B268" s="1" t="s">
        <v>574</v>
      </c>
      <c r="C268" s="21">
        <v>43416</v>
      </c>
      <c r="D268" t="s">
        <v>1469</v>
      </c>
      <c r="E268" s="22" t="s">
        <v>1306</v>
      </c>
      <c r="F268" s="22">
        <v>29</v>
      </c>
      <c r="G268" s="22">
        <v>19</v>
      </c>
      <c r="H268" s="22">
        <v>48</v>
      </c>
    </row>
    <row r="269" spans="1:8">
      <c r="A269" s="1">
        <v>164</v>
      </c>
      <c r="B269" s="1" t="s">
        <v>574</v>
      </c>
      <c r="C269" s="21">
        <v>43450</v>
      </c>
      <c r="D269" t="s">
        <v>1470</v>
      </c>
      <c r="E269" s="22" t="s">
        <v>1306</v>
      </c>
      <c r="F269" s="22">
        <v>43</v>
      </c>
      <c r="G269" s="22">
        <v>12</v>
      </c>
      <c r="H269" s="22">
        <v>55</v>
      </c>
    </row>
    <row r="270" spans="1:8">
      <c r="A270" s="1">
        <v>707</v>
      </c>
      <c r="B270" s="1" t="s">
        <v>574</v>
      </c>
      <c r="C270" s="21">
        <v>43534</v>
      </c>
      <c r="D270" t="s">
        <v>1294</v>
      </c>
      <c r="E270" s="22" t="s">
        <v>584</v>
      </c>
      <c r="F270" s="22">
        <v>13</v>
      </c>
      <c r="G270" s="22">
        <v>25</v>
      </c>
      <c r="H270" s="22">
        <v>38</v>
      </c>
    </row>
    <row r="271" spans="1:8">
      <c r="A271" s="1">
        <v>708</v>
      </c>
      <c r="B271" s="1" t="s">
        <v>574</v>
      </c>
      <c r="C271" s="21">
        <v>43556</v>
      </c>
      <c r="D271" t="s">
        <v>1295</v>
      </c>
      <c r="E271" s="22" t="s">
        <v>693</v>
      </c>
      <c r="F271" s="22">
        <v>30</v>
      </c>
      <c r="G271" s="22">
        <v>11</v>
      </c>
      <c r="H271" s="22">
        <v>41</v>
      </c>
    </row>
    <row r="272" spans="1:8">
      <c r="A272" s="1">
        <v>711</v>
      </c>
      <c r="B272" s="1" t="s">
        <v>574</v>
      </c>
      <c r="C272" s="21">
        <v>43676</v>
      </c>
      <c r="D272" t="s">
        <v>1298</v>
      </c>
      <c r="E272" s="22" t="s">
        <v>584</v>
      </c>
      <c r="F272" s="22">
        <v>76</v>
      </c>
      <c r="G272" s="22">
        <v>1</v>
      </c>
      <c r="H272" s="22">
        <v>77</v>
      </c>
    </row>
    <row r="273" spans="1:8">
      <c r="A273" s="1">
        <v>712</v>
      </c>
      <c r="B273" s="1" t="s">
        <v>574</v>
      </c>
      <c r="C273" s="21">
        <v>43733</v>
      </c>
      <c r="D273" t="s">
        <v>1299</v>
      </c>
      <c r="E273" s="22" t="s">
        <v>584</v>
      </c>
      <c r="F273" s="22">
        <v>35</v>
      </c>
      <c r="G273" s="22">
        <v>23</v>
      </c>
      <c r="H273" s="22">
        <v>58</v>
      </c>
    </row>
    <row r="274" spans="1:8">
      <c r="A274" s="1">
        <v>172</v>
      </c>
      <c r="B274" s="1" t="s">
        <v>574</v>
      </c>
      <c r="C274" s="21">
        <v>44115</v>
      </c>
      <c r="D274" t="s">
        <v>1479</v>
      </c>
      <c r="E274" s="22" t="s">
        <v>1306</v>
      </c>
      <c r="F274" s="22">
        <v>21</v>
      </c>
      <c r="G274" s="22">
        <v>15</v>
      </c>
      <c r="H274" s="22">
        <v>36</v>
      </c>
    </row>
    <row r="275" spans="1:8">
      <c r="A275" s="1">
        <v>173</v>
      </c>
      <c r="B275" s="1" t="s">
        <v>574</v>
      </c>
      <c r="C275" s="21">
        <v>44157</v>
      </c>
      <c r="D275" t="s">
        <v>1480</v>
      </c>
      <c r="E275" s="22" t="s">
        <v>1306</v>
      </c>
      <c r="F275" s="22">
        <v>42</v>
      </c>
      <c r="G275" s="22">
        <v>56</v>
      </c>
      <c r="H275" s="22">
        <v>98</v>
      </c>
    </row>
    <row r="276" spans="1:8">
      <c r="A276" s="1">
        <v>714</v>
      </c>
      <c r="B276" s="1" t="s">
        <v>574</v>
      </c>
      <c r="C276" s="21">
        <v>44173</v>
      </c>
      <c r="D276" t="s">
        <v>1301</v>
      </c>
      <c r="E276" s="22" t="s">
        <v>584</v>
      </c>
      <c r="F276" s="22">
        <v>33</v>
      </c>
      <c r="G276" s="22">
        <v>26</v>
      </c>
      <c r="H276" s="22">
        <v>59</v>
      </c>
    </row>
    <row r="277" spans="1:8">
      <c r="A277" s="1">
        <v>31</v>
      </c>
      <c r="B277" s="1" t="s">
        <v>574</v>
      </c>
      <c r="C277" s="21" t="s">
        <v>1336</v>
      </c>
      <c r="D277" t="s">
        <v>1337</v>
      </c>
      <c r="E277" s="22" t="s">
        <v>1306</v>
      </c>
      <c r="F277" s="22">
        <v>49</v>
      </c>
      <c r="G277" s="22">
        <v>32</v>
      </c>
      <c r="H277" s="22">
        <v>81</v>
      </c>
    </row>
  </sheetData>
  <hyperlinks>
    <hyperlink ref="K1" location="índice!A1" display="Volver al í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81"/>
  <sheetViews>
    <sheetView workbookViewId="0">
      <selection activeCell="L1" sqref="L1"/>
    </sheetView>
  </sheetViews>
  <sheetFormatPr defaultColWidth="11.42578125" defaultRowHeight="15"/>
  <cols>
    <col min="3" max="3" width="20.140625" customWidth="1"/>
    <col min="4" max="4" width="28.85546875" customWidth="1"/>
  </cols>
  <sheetData>
    <row r="1" spans="1:12" ht="18.75">
      <c r="A1" s="2" t="s">
        <v>1483</v>
      </c>
      <c r="L1" s="181" t="s">
        <v>83</v>
      </c>
    </row>
    <row r="2" spans="1:12">
      <c r="A2" t="s">
        <v>566</v>
      </c>
    </row>
    <row r="3" spans="1:12">
      <c r="A3" s="239" t="s">
        <v>569</v>
      </c>
      <c r="B3" s="240" t="s">
        <v>570</v>
      </c>
      <c r="C3" s="240" t="s">
        <v>571</v>
      </c>
      <c r="D3" s="240" t="s">
        <v>572</v>
      </c>
      <c r="E3" s="240" t="s">
        <v>573</v>
      </c>
      <c r="F3" s="240" t="s">
        <v>555</v>
      </c>
      <c r="G3" s="240" t="s">
        <v>556</v>
      </c>
      <c r="H3" s="240" t="s">
        <v>557</v>
      </c>
    </row>
    <row r="4" spans="1:12">
      <c r="A4" s="1">
        <v>3</v>
      </c>
      <c r="B4" s="1" t="s">
        <v>577</v>
      </c>
      <c r="C4" s="21">
        <v>18537</v>
      </c>
      <c r="D4" t="s">
        <v>581</v>
      </c>
      <c r="E4" s="22" t="s">
        <v>579</v>
      </c>
      <c r="F4" s="22" t="s">
        <v>580</v>
      </c>
      <c r="G4" s="22" t="s">
        <v>580</v>
      </c>
      <c r="H4" s="22" t="s">
        <v>580</v>
      </c>
    </row>
    <row r="5" spans="1:12">
      <c r="A5" s="1">
        <v>4</v>
      </c>
      <c r="B5" s="1" t="s">
        <v>577</v>
      </c>
      <c r="C5" s="21">
        <v>18544</v>
      </c>
      <c r="D5" t="s">
        <v>582</v>
      </c>
      <c r="E5" s="22" t="s">
        <v>579</v>
      </c>
      <c r="F5" s="22" t="s">
        <v>580</v>
      </c>
      <c r="G5" s="22" t="s">
        <v>580</v>
      </c>
      <c r="H5" s="22" t="s">
        <v>580</v>
      </c>
    </row>
    <row r="6" spans="1:12">
      <c r="A6" s="1">
        <v>5</v>
      </c>
      <c r="B6" s="1" t="s">
        <v>577</v>
      </c>
      <c r="C6" s="21">
        <v>18545</v>
      </c>
      <c r="D6" t="s">
        <v>583</v>
      </c>
      <c r="E6" s="22" t="s">
        <v>584</v>
      </c>
      <c r="F6" s="22" t="s">
        <v>580</v>
      </c>
      <c r="G6" s="22" t="s">
        <v>580</v>
      </c>
      <c r="H6" s="22" t="s">
        <v>580</v>
      </c>
    </row>
    <row r="7" spans="1:12">
      <c r="A7" s="1">
        <v>9</v>
      </c>
      <c r="B7" s="1" t="s">
        <v>577</v>
      </c>
      <c r="C7" s="21">
        <v>18551</v>
      </c>
      <c r="D7" t="s">
        <v>588</v>
      </c>
      <c r="E7" s="22" t="s">
        <v>576</v>
      </c>
      <c r="F7" s="22">
        <v>112</v>
      </c>
      <c r="G7" s="22">
        <v>269</v>
      </c>
      <c r="H7" s="22">
        <v>381</v>
      </c>
    </row>
    <row r="8" spans="1:12">
      <c r="A8" s="1">
        <v>10</v>
      </c>
      <c r="B8" s="1" t="s">
        <v>577</v>
      </c>
      <c r="C8" s="21">
        <v>18558</v>
      </c>
      <c r="D8" t="s">
        <v>589</v>
      </c>
      <c r="E8" s="22" t="s">
        <v>576</v>
      </c>
      <c r="F8" s="22" t="s">
        <v>580</v>
      </c>
      <c r="G8" s="22" t="s">
        <v>580</v>
      </c>
      <c r="H8" s="22" t="s">
        <v>580</v>
      </c>
    </row>
    <row r="9" spans="1:12">
      <c r="A9" s="1">
        <v>6</v>
      </c>
      <c r="B9" s="1" t="s">
        <v>577</v>
      </c>
      <c r="C9" s="21">
        <v>18562</v>
      </c>
      <c r="D9" t="s">
        <v>585</v>
      </c>
      <c r="E9" s="22" t="s">
        <v>579</v>
      </c>
      <c r="F9" s="22" t="s">
        <v>580</v>
      </c>
      <c r="G9" s="22" t="s">
        <v>580</v>
      </c>
      <c r="H9" s="22" t="s">
        <v>580</v>
      </c>
    </row>
    <row r="10" spans="1:12">
      <c r="A10" s="1">
        <v>15</v>
      </c>
      <c r="B10" s="1" t="s">
        <v>577</v>
      </c>
      <c r="C10" s="21">
        <v>18613</v>
      </c>
      <c r="D10" t="s">
        <v>595</v>
      </c>
      <c r="E10" s="22" t="s">
        <v>579</v>
      </c>
      <c r="F10" s="22" t="s">
        <v>580</v>
      </c>
      <c r="G10" s="22" t="s">
        <v>580</v>
      </c>
      <c r="H10" s="22" t="s">
        <v>580</v>
      </c>
    </row>
    <row r="11" spans="1:12">
      <c r="A11" s="1">
        <v>28</v>
      </c>
      <c r="B11" s="1" t="s">
        <v>577</v>
      </c>
      <c r="C11" s="21">
        <v>18661</v>
      </c>
      <c r="D11" t="s">
        <v>609</v>
      </c>
      <c r="E11" s="22" t="s">
        <v>604</v>
      </c>
      <c r="F11" s="22" t="s">
        <v>580</v>
      </c>
      <c r="G11" s="22" t="s">
        <v>580</v>
      </c>
      <c r="H11" s="22" t="s">
        <v>580</v>
      </c>
    </row>
    <row r="12" spans="1:12">
      <c r="A12" s="1">
        <v>18</v>
      </c>
      <c r="B12" s="1" t="s">
        <v>577</v>
      </c>
      <c r="C12" s="21">
        <v>18684</v>
      </c>
      <c r="D12" t="s">
        <v>598</v>
      </c>
      <c r="E12" s="22" t="s">
        <v>579</v>
      </c>
      <c r="F12" s="22" t="s">
        <v>580</v>
      </c>
      <c r="G12" s="22" t="s">
        <v>580</v>
      </c>
      <c r="H12" s="22" t="s">
        <v>580</v>
      </c>
    </row>
    <row r="13" spans="1:12">
      <c r="A13" s="1">
        <v>20</v>
      </c>
      <c r="B13" s="1" t="s">
        <v>577</v>
      </c>
      <c r="C13" s="21">
        <v>18684</v>
      </c>
      <c r="D13" t="s">
        <v>600</v>
      </c>
      <c r="E13" s="22" t="s">
        <v>576</v>
      </c>
      <c r="F13" s="22" t="s">
        <v>580</v>
      </c>
      <c r="G13" s="22" t="s">
        <v>580</v>
      </c>
      <c r="H13" s="22" t="s">
        <v>580</v>
      </c>
    </row>
    <row r="14" spans="1:12">
      <c r="A14" s="1">
        <v>25</v>
      </c>
      <c r="B14" s="1" t="s">
        <v>577</v>
      </c>
      <c r="C14" s="21">
        <v>18943</v>
      </c>
      <c r="D14" t="s">
        <v>606</v>
      </c>
      <c r="E14" s="22" t="s">
        <v>604</v>
      </c>
      <c r="F14" s="22" t="s">
        <v>580</v>
      </c>
      <c r="G14" s="22" t="s">
        <v>580</v>
      </c>
      <c r="H14" s="22" t="s">
        <v>580</v>
      </c>
    </row>
    <row r="15" spans="1:12">
      <c r="A15" s="1">
        <v>26</v>
      </c>
      <c r="B15" s="1" t="s">
        <v>577</v>
      </c>
      <c r="C15" s="21">
        <v>18961</v>
      </c>
      <c r="D15" t="s">
        <v>607</v>
      </c>
      <c r="E15" s="22" t="s">
        <v>604</v>
      </c>
      <c r="F15" s="22">
        <v>176</v>
      </c>
      <c r="G15" s="22">
        <v>84</v>
      </c>
      <c r="H15" s="22">
        <v>260</v>
      </c>
    </row>
    <row r="16" spans="1:12">
      <c r="A16" s="1">
        <v>27</v>
      </c>
      <c r="B16" s="1" t="s">
        <v>577</v>
      </c>
      <c r="C16" s="21">
        <v>18964</v>
      </c>
      <c r="D16" t="s">
        <v>608</v>
      </c>
      <c r="E16" s="22" t="s">
        <v>604</v>
      </c>
      <c r="F16" s="22">
        <v>69</v>
      </c>
      <c r="G16" s="22">
        <v>10</v>
      </c>
      <c r="H16" s="22">
        <v>79</v>
      </c>
    </row>
    <row r="17" spans="1:8">
      <c r="A17" s="1">
        <v>31</v>
      </c>
      <c r="B17" s="1" t="s">
        <v>577</v>
      </c>
      <c r="C17" s="21">
        <v>19027</v>
      </c>
      <c r="D17" t="s">
        <v>612</v>
      </c>
      <c r="E17" s="22" t="s">
        <v>604</v>
      </c>
      <c r="F17" s="22">
        <v>105</v>
      </c>
      <c r="G17" s="22">
        <v>67</v>
      </c>
      <c r="H17" s="22">
        <v>172</v>
      </c>
    </row>
    <row r="18" spans="1:8">
      <c r="A18" s="1">
        <v>33</v>
      </c>
      <c r="B18" s="1" t="s">
        <v>577</v>
      </c>
      <c r="C18" s="21">
        <v>19195</v>
      </c>
      <c r="D18" t="s">
        <v>614</v>
      </c>
      <c r="E18" s="22" t="s">
        <v>579</v>
      </c>
      <c r="F18" s="22" t="s">
        <v>580</v>
      </c>
      <c r="G18" s="22" t="s">
        <v>580</v>
      </c>
      <c r="H18" s="22" t="s">
        <v>580</v>
      </c>
    </row>
    <row r="19" spans="1:8">
      <c r="A19" s="1">
        <v>35</v>
      </c>
      <c r="B19" s="1" t="s">
        <v>577</v>
      </c>
      <c r="C19" s="21">
        <v>19437</v>
      </c>
      <c r="D19" t="s">
        <v>616</v>
      </c>
      <c r="E19" s="22" t="s">
        <v>579</v>
      </c>
      <c r="F19" s="22" t="s">
        <v>580</v>
      </c>
      <c r="G19" s="22" t="s">
        <v>580</v>
      </c>
      <c r="H19" s="22" t="s">
        <v>580</v>
      </c>
    </row>
    <row r="20" spans="1:8">
      <c r="A20" s="1">
        <v>36</v>
      </c>
      <c r="B20" s="1" t="s">
        <v>577</v>
      </c>
      <c r="C20" s="21">
        <v>19472</v>
      </c>
      <c r="D20" t="s">
        <v>617</v>
      </c>
      <c r="E20" s="22" t="s">
        <v>579</v>
      </c>
      <c r="F20" s="22" t="s">
        <v>580</v>
      </c>
      <c r="G20" s="22" t="s">
        <v>580</v>
      </c>
      <c r="H20" s="22" t="s">
        <v>580</v>
      </c>
    </row>
    <row r="21" spans="1:8">
      <c r="A21" s="1">
        <v>37</v>
      </c>
      <c r="B21" s="1" t="s">
        <v>577</v>
      </c>
      <c r="C21" s="21">
        <v>19642</v>
      </c>
      <c r="D21" t="s">
        <v>618</v>
      </c>
      <c r="E21" s="22" t="s">
        <v>579</v>
      </c>
      <c r="F21" s="22" t="s">
        <v>580</v>
      </c>
      <c r="G21" s="22" t="s">
        <v>580</v>
      </c>
      <c r="H21" s="22" t="s">
        <v>580</v>
      </c>
    </row>
    <row r="22" spans="1:8">
      <c r="A22" s="1">
        <v>39</v>
      </c>
      <c r="B22" s="1" t="s">
        <v>577</v>
      </c>
      <c r="C22" s="21">
        <v>19860</v>
      </c>
      <c r="D22" t="s">
        <v>620</v>
      </c>
      <c r="E22" s="22" t="s">
        <v>604</v>
      </c>
      <c r="F22" s="22" t="s">
        <v>580</v>
      </c>
      <c r="G22" s="22" t="s">
        <v>580</v>
      </c>
      <c r="H22" s="22" t="s">
        <v>580</v>
      </c>
    </row>
    <row r="23" spans="1:8">
      <c r="A23" s="1">
        <v>40</v>
      </c>
      <c r="B23" s="1" t="s">
        <v>577</v>
      </c>
      <c r="C23" s="21">
        <v>19871</v>
      </c>
      <c r="D23" t="s">
        <v>621</v>
      </c>
      <c r="E23" s="22" t="s">
        <v>579</v>
      </c>
      <c r="F23" s="22" t="s">
        <v>580</v>
      </c>
      <c r="G23" s="22" t="s">
        <v>580</v>
      </c>
      <c r="H23" s="22" t="s">
        <v>580</v>
      </c>
    </row>
    <row r="24" spans="1:8">
      <c r="A24" s="1">
        <v>41</v>
      </c>
      <c r="B24" s="1" t="s">
        <v>577</v>
      </c>
      <c r="C24" s="21">
        <v>20340</v>
      </c>
      <c r="D24" t="s">
        <v>622</v>
      </c>
      <c r="E24" s="22" t="s">
        <v>579</v>
      </c>
      <c r="F24" s="22" t="s">
        <v>580</v>
      </c>
      <c r="G24" s="22" t="s">
        <v>580</v>
      </c>
      <c r="H24" s="22" t="s">
        <v>580</v>
      </c>
    </row>
    <row r="25" spans="1:8">
      <c r="A25" s="1">
        <v>45</v>
      </c>
      <c r="B25" s="1" t="s">
        <v>577</v>
      </c>
      <c r="C25" s="21">
        <v>20602</v>
      </c>
      <c r="D25" t="s">
        <v>626</v>
      </c>
      <c r="E25" s="22" t="s">
        <v>576</v>
      </c>
      <c r="F25" s="22" t="s">
        <v>580</v>
      </c>
      <c r="G25" s="22" t="s">
        <v>580</v>
      </c>
      <c r="H25" s="22" t="s">
        <v>580</v>
      </c>
    </row>
    <row r="26" spans="1:8">
      <c r="A26" s="1">
        <v>46</v>
      </c>
      <c r="B26" s="1" t="s">
        <v>577</v>
      </c>
      <c r="C26" s="21">
        <v>20604</v>
      </c>
      <c r="D26" t="s">
        <v>627</v>
      </c>
      <c r="E26" s="22" t="s">
        <v>579</v>
      </c>
      <c r="F26" s="22" t="s">
        <v>580</v>
      </c>
      <c r="G26" s="22" t="s">
        <v>580</v>
      </c>
      <c r="H26" s="22" t="s">
        <v>580</v>
      </c>
    </row>
    <row r="27" spans="1:8">
      <c r="A27" s="1">
        <v>47</v>
      </c>
      <c r="B27" s="1" t="s">
        <v>577</v>
      </c>
      <c r="C27" s="21">
        <v>20760</v>
      </c>
      <c r="D27" t="s">
        <v>628</v>
      </c>
      <c r="E27" s="22" t="s">
        <v>579</v>
      </c>
      <c r="F27" s="22" t="s">
        <v>580</v>
      </c>
      <c r="G27" s="22" t="s">
        <v>580</v>
      </c>
      <c r="H27" s="22" t="s">
        <v>580</v>
      </c>
    </row>
    <row r="28" spans="1:8">
      <c r="A28" s="1">
        <v>48</v>
      </c>
      <c r="B28" s="1" t="s">
        <v>577</v>
      </c>
      <c r="C28" s="21">
        <v>20762</v>
      </c>
      <c r="D28" t="s">
        <v>629</v>
      </c>
      <c r="E28" s="22" t="s">
        <v>579</v>
      </c>
      <c r="F28" s="22" t="s">
        <v>580</v>
      </c>
      <c r="G28" s="22" t="s">
        <v>580</v>
      </c>
      <c r="H28" s="22" t="s">
        <v>580</v>
      </c>
    </row>
    <row r="29" spans="1:8">
      <c r="A29" s="1">
        <v>44</v>
      </c>
      <c r="B29" s="1" t="s">
        <v>577</v>
      </c>
      <c r="C29" s="21">
        <v>20894</v>
      </c>
      <c r="D29" t="s">
        <v>625</v>
      </c>
      <c r="E29" s="22" t="s">
        <v>576</v>
      </c>
      <c r="F29" s="22">
        <v>69</v>
      </c>
      <c r="G29" s="22">
        <v>2</v>
      </c>
      <c r="H29" s="22">
        <v>71</v>
      </c>
    </row>
    <row r="30" spans="1:8">
      <c r="A30" s="1">
        <v>49</v>
      </c>
      <c r="B30" s="1" t="s">
        <v>577</v>
      </c>
      <c r="C30" s="21">
        <v>21020</v>
      </c>
      <c r="D30" t="s">
        <v>630</v>
      </c>
      <c r="E30" s="22" t="s">
        <v>579</v>
      </c>
      <c r="F30" s="22" t="s">
        <v>580</v>
      </c>
      <c r="G30" s="22" t="s">
        <v>580</v>
      </c>
      <c r="H30" s="22" t="s">
        <v>580</v>
      </c>
    </row>
    <row r="31" spans="1:8">
      <c r="A31" s="1">
        <v>50</v>
      </c>
      <c r="B31" s="1" t="s">
        <v>577</v>
      </c>
      <c r="C31" s="21">
        <v>21239</v>
      </c>
      <c r="D31" t="s">
        <v>631</v>
      </c>
      <c r="E31" s="22" t="s">
        <v>579</v>
      </c>
      <c r="F31" s="22" t="s">
        <v>580</v>
      </c>
      <c r="G31" s="22" t="s">
        <v>580</v>
      </c>
      <c r="H31" s="22" t="s">
        <v>580</v>
      </c>
    </row>
    <row r="32" spans="1:8">
      <c r="A32" s="1">
        <v>51</v>
      </c>
      <c r="B32" s="1" t="s">
        <v>577</v>
      </c>
      <c r="C32" s="21">
        <v>21260</v>
      </c>
      <c r="D32" t="s">
        <v>632</v>
      </c>
      <c r="E32" s="22" t="s">
        <v>579</v>
      </c>
      <c r="F32" s="22">
        <v>205</v>
      </c>
      <c r="G32" s="22">
        <v>123</v>
      </c>
      <c r="H32" s="22">
        <v>328</v>
      </c>
    </row>
    <row r="33" spans="1:8">
      <c r="A33" s="1">
        <v>52</v>
      </c>
      <c r="B33" s="1" t="s">
        <v>577</v>
      </c>
      <c r="C33" s="21">
        <v>21264</v>
      </c>
      <c r="D33" t="s">
        <v>633</v>
      </c>
      <c r="E33" s="22" t="s">
        <v>579</v>
      </c>
      <c r="F33" s="22" t="s">
        <v>580</v>
      </c>
      <c r="G33" s="22" t="s">
        <v>580</v>
      </c>
      <c r="H33" s="22" t="s">
        <v>580</v>
      </c>
    </row>
    <row r="34" spans="1:8">
      <c r="A34" s="1">
        <v>53</v>
      </c>
      <c r="B34" s="1" t="s">
        <v>577</v>
      </c>
      <c r="C34" s="21">
        <v>21372</v>
      </c>
      <c r="D34" t="s">
        <v>634</v>
      </c>
      <c r="E34" s="22" t="s">
        <v>604</v>
      </c>
      <c r="F34" s="22">
        <v>110</v>
      </c>
      <c r="G34" s="22">
        <v>69</v>
      </c>
      <c r="H34" s="22">
        <v>179</v>
      </c>
    </row>
    <row r="35" spans="1:8">
      <c r="A35" s="1">
        <v>54</v>
      </c>
      <c r="B35" s="1" t="s">
        <v>577</v>
      </c>
      <c r="C35" s="21">
        <v>21409</v>
      </c>
      <c r="D35" t="s">
        <v>635</v>
      </c>
      <c r="E35" s="22" t="s">
        <v>579</v>
      </c>
      <c r="F35" s="22" t="s">
        <v>580</v>
      </c>
      <c r="G35" s="22" t="s">
        <v>580</v>
      </c>
      <c r="H35" s="22" t="s">
        <v>580</v>
      </c>
    </row>
    <row r="36" spans="1:8">
      <c r="A36" s="1">
        <v>55</v>
      </c>
      <c r="B36" s="1" t="s">
        <v>577</v>
      </c>
      <c r="C36" s="21">
        <v>21448</v>
      </c>
      <c r="D36" t="s">
        <v>636</v>
      </c>
      <c r="E36" s="22" t="s">
        <v>579</v>
      </c>
      <c r="F36" s="22" t="s">
        <v>580</v>
      </c>
      <c r="G36" s="22" t="s">
        <v>580</v>
      </c>
      <c r="H36" s="22" t="s">
        <v>580</v>
      </c>
    </row>
    <row r="37" spans="1:8">
      <c r="A37" s="1">
        <v>59</v>
      </c>
      <c r="B37" s="1" t="s">
        <v>577</v>
      </c>
      <c r="C37" s="21">
        <v>21641</v>
      </c>
      <c r="D37" t="s">
        <v>641</v>
      </c>
      <c r="E37" s="22" t="s">
        <v>576</v>
      </c>
      <c r="F37" s="22">
        <v>101</v>
      </c>
      <c r="G37" s="22">
        <v>3</v>
      </c>
      <c r="H37" s="22">
        <v>104</v>
      </c>
    </row>
    <row r="38" spans="1:8">
      <c r="A38" s="1">
        <v>61</v>
      </c>
      <c r="B38" s="1" t="s">
        <v>577</v>
      </c>
      <c r="C38" s="21">
        <v>21679</v>
      </c>
      <c r="D38" t="s">
        <v>643</v>
      </c>
      <c r="E38" s="22" t="s">
        <v>579</v>
      </c>
      <c r="F38" s="22">
        <v>75</v>
      </c>
      <c r="G38" s="22">
        <v>2</v>
      </c>
      <c r="H38" s="22">
        <v>77</v>
      </c>
    </row>
    <row r="39" spans="1:8">
      <c r="A39" s="1">
        <v>62</v>
      </c>
      <c r="B39" s="1" t="s">
        <v>577</v>
      </c>
      <c r="C39" s="21">
        <v>21695</v>
      </c>
      <c r="D39" t="s">
        <v>644</v>
      </c>
      <c r="E39" s="22" t="s">
        <v>579</v>
      </c>
      <c r="F39" s="22" t="s">
        <v>580</v>
      </c>
      <c r="G39" s="22" t="s">
        <v>580</v>
      </c>
      <c r="H39" s="22" t="s">
        <v>580</v>
      </c>
    </row>
    <row r="40" spans="1:8">
      <c r="A40" s="1">
        <v>66</v>
      </c>
      <c r="B40" s="1" t="s">
        <v>577</v>
      </c>
      <c r="C40" s="21">
        <v>21805</v>
      </c>
      <c r="D40" t="s">
        <v>648</v>
      </c>
      <c r="E40" s="22" t="s">
        <v>604</v>
      </c>
      <c r="F40" s="22" t="s">
        <v>580</v>
      </c>
      <c r="G40" s="22" t="s">
        <v>580</v>
      </c>
      <c r="H40" s="22" t="s">
        <v>580</v>
      </c>
    </row>
    <row r="41" spans="1:8">
      <c r="A41" s="1">
        <v>67</v>
      </c>
      <c r="B41" s="1" t="s">
        <v>577</v>
      </c>
      <c r="C41" s="21">
        <v>21876</v>
      </c>
      <c r="D41" t="s">
        <v>649</v>
      </c>
      <c r="E41" s="22" t="s">
        <v>579</v>
      </c>
      <c r="F41" s="22">
        <v>19</v>
      </c>
      <c r="G41" s="22">
        <v>4</v>
      </c>
      <c r="H41" s="22">
        <v>23</v>
      </c>
    </row>
    <row r="42" spans="1:8">
      <c r="A42" s="1">
        <v>69</v>
      </c>
      <c r="B42" s="1" t="s">
        <v>577</v>
      </c>
      <c r="C42" s="21">
        <v>22026</v>
      </c>
      <c r="D42" t="s">
        <v>651</v>
      </c>
      <c r="E42" s="22" t="s">
        <v>579</v>
      </c>
      <c r="F42" s="22" t="s">
        <v>580</v>
      </c>
      <c r="G42" s="22" t="s">
        <v>580</v>
      </c>
      <c r="H42" s="22" t="s">
        <v>580</v>
      </c>
    </row>
    <row r="43" spans="1:8">
      <c r="A43" s="1">
        <v>74</v>
      </c>
      <c r="B43" s="1" t="s">
        <v>577</v>
      </c>
      <c r="C43" s="21">
        <v>22298</v>
      </c>
      <c r="D43" t="s">
        <v>656</v>
      </c>
      <c r="E43" s="22" t="s">
        <v>579</v>
      </c>
      <c r="F43" s="22" t="s">
        <v>580</v>
      </c>
      <c r="G43" s="22" t="s">
        <v>580</v>
      </c>
      <c r="H43" s="22" t="s">
        <v>580</v>
      </c>
    </row>
    <row r="44" spans="1:8">
      <c r="A44" s="1">
        <v>79</v>
      </c>
      <c r="B44" s="1" t="s">
        <v>577</v>
      </c>
      <c r="C44" s="21">
        <v>22406</v>
      </c>
      <c r="D44" t="s">
        <v>661</v>
      </c>
      <c r="E44" s="22" t="s">
        <v>579</v>
      </c>
      <c r="F44" s="22" t="s">
        <v>580</v>
      </c>
      <c r="G44" s="22" t="s">
        <v>580</v>
      </c>
      <c r="H44" s="22" t="s">
        <v>580</v>
      </c>
    </row>
    <row r="45" spans="1:8">
      <c r="A45" s="1">
        <v>77</v>
      </c>
      <c r="B45" s="1" t="s">
        <v>577</v>
      </c>
      <c r="C45" s="21">
        <v>22426</v>
      </c>
      <c r="D45" t="s">
        <v>659</v>
      </c>
      <c r="E45" s="22" t="s">
        <v>604</v>
      </c>
      <c r="F45" s="22">
        <v>110</v>
      </c>
      <c r="G45" s="22">
        <v>52</v>
      </c>
      <c r="H45" s="22">
        <v>162</v>
      </c>
    </row>
    <row r="46" spans="1:8">
      <c r="A46" s="1">
        <v>71</v>
      </c>
      <c r="B46" s="1" t="s">
        <v>577</v>
      </c>
      <c r="C46" s="21">
        <v>22441</v>
      </c>
      <c r="D46" t="s">
        <v>653</v>
      </c>
      <c r="E46" s="22" t="s">
        <v>576</v>
      </c>
      <c r="F46" s="22">
        <v>119</v>
      </c>
      <c r="G46" s="22">
        <v>0</v>
      </c>
      <c r="H46" s="22">
        <v>119</v>
      </c>
    </row>
    <row r="47" spans="1:8">
      <c r="A47" s="1">
        <v>70</v>
      </c>
      <c r="B47" s="1" t="s">
        <v>577</v>
      </c>
      <c r="C47" s="21">
        <v>22448</v>
      </c>
      <c r="D47" t="s">
        <v>652</v>
      </c>
      <c r="E47" s="22" t="s">
        <v>604</v>
      </c>
      <c r="F47" s="22">
        <v>73</v>
      </c>
      <c r="G47" s="22">
        <v>0</v>
      </c>
      <c r="H47" s="22">
        <v>73</v>
      </c>
    </row>
    <row r="48" spans="1:8">
      <c r="A48" s="1">
        <v>83</v>
      </c>
      <c r="B48" s="1" t="s">
        <v>577</v>
      </c>
      <c r="C48" s="21">
        <v>22547</v>
      </c>
      <c r="D48" t="s">
        <v>665</v>
      </c>
      <c r="E48" s="22" t="s">
        <v>604</v>
      </c>
      <c r="F48" s="22" t="s">
        <v>580</v>
      </c>
      <c r="G48" s="22" t="s">
        <v>580</v>
      </c>
      <c r="H48" s="22" t="s">
        <v>580</v>
      </c>
    </row>
    <row r="49" spans="1:8">
      <c r="A49" s="1">
        <v>76</v>
      </c>
      <c r="B49" s="1" t="s">
        <v>577</v>
      </c>
      <c r="C49" s="21">
        <v>22553</v>
      </c>
      <c r="D49" t="s">
        <v>658</v>
      </c>
      <c r="E49" s="22" t="s">
        <v>604</v>
      </c>
      <c r="F49" s="22">
        <v>158</v>
      </c>
      <c r="G49" s="22">
        <v>87</v>
      </c>
      <c r="H49" s="22">
        <v>245</v>
      </c>
    </row>
    <row r="50" spans="1:8">
      <c r="A50" s="1">
        <v>85</v>
      </c>
      <c r="B50" s="1" t="s">
        <v>577</v>
      </c>
      <c r="C50" s="21">
        <v>22582</v>
      </c>
      <c r="D50" t="s">
        <v>667</v>
      </c>
      <c r="E50" s="22" t="s">
        <v>604</v>
      </c>
      <c r="F50" s="22" t="s">
        <v>580</v>
      </c>
      <c r="G50" s="22" t="s">
        <v>580</v>
      </c>
      <c r="H50" s="22" t="s">
        <v>580</v>
      </c>
    </row>
    <row r="51" spans="1:8">
      <c r="A51" s="1">
        <v>81</v>
      </c>
      <c r="B51" s="1" t="s">
        <v>577</v>
      </c>
      <c r="C51" s="21">
        <v>22591</v>
      </c>
      <c r="D51" t="s">
        <v>663</v>
      </c>
      <c r="E51" s="22" t="s">
        <v>604</v>
      </c>
      <c r="F51" s="22">
        <v>190</v>
      </c>
      <c r="G51" s="22">
        <v>3</v>
      </c>
      <c r="H51" s="22">
        <v>193</v>
      </c>
    </row>
    <row r="52" spans="1:8">
      <c r="A52" s="1">
        <v>86</v>
      </c>
      <c r="B52" s="1" t="s">
        <v>577</v>
      </c>
      <c r="C52" s="21">
        <v>22665</v>
      </c>
      <c r="D52" t="s">
        <v>668</v>
      </c>
      <c r="E52" s="22" t="s">
        <v>576</v>
      </c>
      <c r="F52" s="22">
        <v>63</v>
      </c>
      <c r="G52" s="22">
        <v>0</v>
      </c>
      <c r="H52" s="22">
        <v>63</v>
      </c>
    </row>
    <row r="53" spans="1:8">
      <c r="A53" s="1">
        <v>88</v>
      </c>
      <c r="B53" s="1" t="s">
        <v>577</v>
      </c>
      <c r="C53" s="21">
        <v>22816</v>
      </c>
      <c r="D53" t="s">
        <v>670</v>
      </c>
      <c r="E53" s="22" t="s">
        <v>579</v>
      </c>
      <c r="F53" s="22" t="s">
        <v>580</v>
      </c>
      <c r="G53" s="22" t="s">
        <v>580</v>
      </c>
      <c r="H53" s="22" t="s">
        <v>580</v>
      </c>
    </row>
    <row r="54" spans="1:8">
      <c r="A54" s="1">
        <v>89</v>
      </c>
      <c r="B54" s="1" t="s">
        <v>577</v>
      </c>
      <c r="C54" s="21">
        <v>22820</v>
      </c>
      <c r="D54" t="s">
        <v>671</v>
      </c>
      <c r="E54" s="22" t="s">
        <v>604</v>
      </c>
      <c r="F54" s="22" t="s">
        <v>580</v>
      </c>
      <c r="G54" s="22" t="s">
        <v>580</v>
      </c>
      <c r="H54" s="22" t="s">
        <v>580</v>
      </c>
    </row>
    <row r="55" spans="1:8">
      <c r="A55" s="1">
        <v>96</v>
      </c>
      <c r="B55" s="1" t="s">
        <v>577</v>
      </c>
      <c r="C55" s="21">
        <v>23665</v>
      </c>
      <c r="D55" t="s">
        <v>678</v>
      </c>
      <c r="E55" s="22" t="s">
        <v>579</v>
      </c>
      <c r="F55" s="22" t="s">
        <v>580</v>
      </c>
      <c r="G55" s="22" t="s">
        <v>580</v>
      </c>
      <c r="H55" s="22" t="s">
        <v>580</v>
      </c>
    </row>
    <row r="56" spans="1:8">
      <c r="A56" s="1">
        <v>101</v>
      </c>
      <c r="B56" s="1" t="s">
        <v>577</v>
      </c>
      <c r="C56" s="21">
        <v>24144</v>
      </c>
      <c r="D56" t="s">
        <v>683</v>
      </c>
      <c r="E56" s="22" t="s">
        <v>604</v>
      </c>
      <c r="F56" s="22">
        <v>68</v>
      </c>
      <c r="G56" s="22">
        <v>0</v>
      </c>
      <c r="H56" s="22">
        <v>68</v>
      </c>
    </row>
    <row r="57" spans="1:8">
      <c r="A57" s="1">
        <v>30</v>
      </c>
      <c r="B57" s="1" t="s">
        <v>577</v>
      </c>
      <c r="C57" s="21">
        <v>24192</v>
      </c>
      <c r="D57" t="s">
        <v>611</v>
      </c>
      <c r="E57" s="22" t="s">
        <v>604</v>
      </c>
      <c r="F57" s="22">
        <v>225</v>
      </c>
      <c r="G57" s="22">
        <v>172</v>
      </c>
      <c r="H57" s="22">
        <v>397</v>
      </c>
    </row>
    <row r="58" spans="1:8">
      <c r="A58" s="1">
        <v>102</v>
      </c>
      <c r="B58" s="1" t="s">
        <v>577</v>
      </c>
      <c r="C58" s="21">
        <v>24239</v>
      </c>
      <c r="D58" t="s">
        <v>684</v>
      </c>
      <c r="E58" s="22" t="s">
        <v>604</v>
      </c>
      <c r="F58" s="22">
        <v>507</v>
      </c>
      <c r="G58" s="22">
        <v>26</v>
      </c>
      <c r="H58" s="22">
        <v>533</v>
      </c>
    </row>
    <row r="59" spans="1:8">
      <c r="A59" s="1">
        <v>103</v>
      </c>
      <c r="B59" s="1" t="s">
        <v>577</v>
      </c>
      <c r="C59" s="21">
        <v>24270</v>
      </c>
      <c r="D59" t="s">
        <v>685</v>
      </c>
      <c r="E59" s="22" t="s">
        <v>604</v>
      </c>
      <c r="F59" s="22" t="s">
        <v>580</v>
      </c>
      <c r="G59" s="22" t="s">
        <v>580</v>
      </c>
      <c r="H59" s="22" t="s">
        <v>580</v>
      </c>
    </row>
    <row r="60" spans="1:8">
      <c r="A60" s="1">
        <v>100</v>
      </c>
      <c r="B60" s="1" t="s">
        <v>577</v>
      </c>
      <c r="C60" s="21">
        <v>24307</v>
      </c>
      <c r="D60" t="s">
        <v>682</v>
      </c>
      <c r="E60" s="22" t="s">
        <v>579</v>
      </c>
      <c r="F60" s="22" t="s">
        <v>580</v>
      </c>
      <c r="G60" s="22" t="s">
        <v>580</v>
      </c>
      <c r="H60" s="22" t="s">
        <v>580</v>
      </c>
    </row>
    <row r="61" spans="1:8">
      <c r="A61" s="1">
        <v>105</v>
      </c>
      <c r="B61" s="1" t="s">
        <v>577</v>
      </c>
      <c r="C61" s="21">
        <v>24365</v>
      </c>
      <c r="D61" t="s">
        <v>687</v>
      </c>
      <c r="E61" s="22" t="s">
        <v>579</v>
      </c>
      <c r="F61" s="22" t="s">
        <v>580</v>
      </c>
      <c r="G61" s="22" t="s">
        <v>580</v>
      </c>
      <c r="H61" s="22" t="s">
        <v>580</v>
      </c>
    </row>
    <row r="62" spans="1:8">
      <c r="A62" s="1">
        <v>109</v>
      </c>
      <c r="B62" s="1" t="s">
        <v>577</v>
      </c>
      <c r="C62" s="21">
        <v>24455</v>
      </c>
      <c r="D62" t="s">
        <v>691</v>
      </c>
      <c r="E62" s="22" t="s">
        <v>579</v>
      </c>
      <c r="F62" s="22" t="s">
        <v>580</v>
      </c>
      <c r="G62" s="22" t="s">
        <v>580</v>
      </c>
      <c r="H62" s="22" t="s">
        <v>580</v>
      </c>
    </row>
    <row r="63" spans="1:8">
      <c r="A63" s="1">
        <v>111</v>
      </c>
      <c r="B63" s="1" t="s">
        <v>577</v>
      </c>
      <c r="C63" s="21">
        <v>24458</v>
      </c>
      <c r="D63" t="s">
        <v>694</v>
      </c>
      <c r="E63" s="22" t="s">
        <v>579</v>
      </c>
      <c r="F63" s="22" t="s">
        <v>580</v>
      </c>
      <c r="G63" s="22" t="s">
        <v>580</v>
      </c>
      <c r="H63" s="22" t="s">
        <v>580</v>
      </c>
    </row>
    <row r="64" spans="1:8">
      <c r="A64" s="1">
        <v>112</v>
      </c>
      <c r="B64" s="1" t="s">
        <v>577</v>
      </c>
      <c r="C64" s="21">
        <v>24482</v>
      </c>
      <c r="D64" t="s">
        <v>695</v>
      </c>
      <c r="E64" s="22" t="s">
        <v>579</v>
      </c>
      <c r="F64" s="22" t="s">
        <v>580</v>
      </c>
      <c r="G64" s="22" t="s">
        <v>580</v>
      </c>
      <c r="H64" s="22" t="s">
        <v>580</v>
      </c>
    </row>
    <row r="65" spans="1:8">
      <c r="A65" s="1">
        <v>107</v>
      </c>
      <c r="B65" s="1" t="s">
        <v>577</v>
      </c>
      <c r="C65" s="21">
        <v>24572</v>
      </c>
      <c r="D65" t="s">
        <v>689</v>
      </c>
      <c r="E65" s="22" t="s">
        <v>604</v>
      </c>
      <c r="F65" s="22">
        <v>159</v>
      </c>
      <c r="G65" s="22">
        <v>118</v>
      </c>
      <c r="H65" s="22">
        <v>277</v>
      </c>
    </row>
    <row r="66" spans="1:8">
      <c r="A66" s="1">
        <v>116</v>
      </c>
      <c r="B66" s="1" t="s">
        <v>577</v>
      </c>
      <c r="C66" s="21">
        <v>24612</v>
      </c>
      <c r="D66" t="s">
        <v>699</v>
      </c>
      <c r="E66" s="22" t="s">
        <v>579</v>
      </c>
      <c r="F66" s="22" t="s">
        <v>580</v>
      </c>
      <c r="G66" s="22" t="s">
        <v>580</v>
      </c>
      <c r="H66" s="22" t="s">
        <v>580</v>
      </c>
    </row>
    <row r="67" spans="1:8">
      <c r="A67" s="1">
        <v>118</v>
      </c>
      <c r="B67" s="1" t="s">
        <v>577</v>
      </c>
      <c r="C67" s="21">
        <v>24619</v>
      </c>
      <c r="D67" t="s">
        <v>701</v>
      </c>
      <c r="E67" s="22" t="s">
        <v>576</v>
      </c>
      <c r="F67" s="22" t="s">
        <v>580</v>
      </c>
      <c r="G67" s="22" t="s">
        <v>580</v>
      </c>
      <c r="H67" s="22" t="s">
        <v>580</v>
      </c>
    </row>
    <row r="68" spans="1:8">
      <c r="A68" s="1">
        <v>84</v>
      </c>
      <c r="B68" s="1" t="s">
        <v>577</v>
      </c>
      <c r="C68" s="21">
        <v>24624</v>
      </c>
      <c r="D68" t="s">
        <v>666</v>
      </c>
      <c r="E68" s="22" t="s">
        <v>579</v>
      </c>
      <c r="F68" s="22" t="s">
        <v>580</v>
      </c>
      <c r="G68" s="22" t="s">
        <v>580</v>
      </c>
      <c r="H68" s="22" t="s">
        <v>580</v>
      </c>
    </row>
    <row r="69" spans="1:8">
      <c r="A69" s="1">
        <v>119</v>
      </c>
      <c r="B69" s="1" t="s">
        <v>577</v>
      </c>
      <c r="C69" s="21">
        <v>24661</v>
      </c>
      <c r="D69" t="s">
        <v>702</v>
      </c>
      <c r="E69" s="22" t="s">
        <v>579</v>
      </c>
      <c r="F69" s="22" t="s">
        <v>580</v>
      </c>
      <c r="G69" s="22" t="s">
        <v>580</v>
      </c>
      <c r="H69" s="22" t="s">
        <v>580</v>
      </c>
    </row>
    <row r="70" spans="1:8">
      <c r="A70" s="1">
        <v>90</v>
      </c>
      <c r="B70" s="1" t="s">
        <v>577</v>
      </c>
      <c r="C70" s="21">
        <v>24720</v>
      </c>
      <c r="D70" t="s">
        <v>672</v>
      </c>
      <c r="E70" s="22" t="s">
        <v>579</v>
      </c>
      <c r="F70" s="22" t="s">
        <v>580</v>
      </c>
      <c r="G70" s="22" t="s">
        <v>580</v>
      </c>
      <c r="H70" s="22" t="s">
        <v>580</v>
      </c>
    </row>
    <row r="71" spans="1:8">
      <c r="A71" s="1">
        <v>92</v>
      </c>
      <c r="B71" s="1" t="s">
        <v>577</v>
      </c>
      <c r="C71" s="21">
        <v>24723</v>
      </c>
      <c r="D71" t="s">
        <v>674</v>
      </c>
      <c r="E71" s="22" t="s">
        <v>576</v>
      </c>
      <c r="F71" s="22" t="s">
        <v>580</v>
      </c>
      <c r="G71" s="22" t="s">
        <v>580</v>
      </c>
      <c r="H71" s="22" t="s">
        <v>580</v>
      </c>
    </row>
    <row r="72" spans="1:8">
      <c r="A72" s="1">
        <v>120</v>
      </c>
      <c r="B72" s="1" t="s">
        <v>577</v>
      </c>
      <c r="C72" s="21">
        <v>24728</v>
      </c>
      <c r="D72" t="s">
        <v>703</v>
      </c>
      <c r="E72" s="22" t="s">
        <v>576</v>
      </c>
      <c r="F72" s="22" t="s">
        <v>580</v>
      </c>
      <c r="G72" s="22" t="s">
        <v>580</v>
      </c>
      <c r="H72" s="22" t="s">
        <v>580</v>
      </c>
    </row>
    <row r="73" spans="1:8">
      <c r="A73" s="1">
        <v>60</v>
      </c>
      <c r="B73" s="1" t="s">
        <v>577</v>
      </c>
      <c r="C73" s="21">
        <v>24737</v>
      </c>
      <c r="D73" t="s">
        <v>642</v>
      </c>
      <c r="E73" s="22" t="s">
        <v>584</v>
      </c>
      <c r="F73" s="22" t="s">
        <v>580</v>
      </c>
      <c r="G73" s="22" t="s">
        <v>580</v>
      </c>
      <c r="H73" s="22" t="s">
        <v>580</v>
      </c>
    </row>
    <row r="74" spans="1:8">
      <c r="A74" s="1">
        <v>121</v>
      </c>
      <c r="B74" s="1" t="s">
        <v>577</v>
      </c>
      <c r="C74" s="21">
        <v>24739</v>
      </c>
      <c r="D74" t="s">
        <v>704</v>
      </c>
      <c r="E74" s="22" t="s">
        <v>576</v>
      </c>
      <c r="F74" s="22" t="s">
        <v>580</v>
      </c>
      <c r="G74" s="22" t="s">
        <v>580</v>
      </c>
      <c r="H74" s="22" t="s">
        <v>580</v>
      </c>
    </row>
    <row r="75" spans="1:8">
      <c r="A75" s="1">
        <v>122</v>
      </c>
      <c r="B75" s="1" t="s">
        <v>577</v>
      </c>
      <c r="C75" s="21">
        <v>24751</v>
      </c>
      <c r="D75" t="s">
        <v>705</v>
      </c>
      <c r="E75" s="22" t="s">
        <v>579</v>
      </c>
      <c r="F75" s="22" t="s">
        <v>580</v>
      </c>
      <c r="G75" s="22" t="s">
        <v>580</v>
      </c>
      <c r="H75" s="22" t="s">
        <v>580</v>
      </c>
    </row>
    <row r="76" spans="1:8">
      <c r="A76" s="1">
        <v>126</v>
      </c>
      <c r="B76" s="1" t="s">
        <v>577</v>
      </c>
      <c r="C76" s="21">
        <v>24977</v>
      </c>
      <c r="D76" t="s">
        <v>709</v>
      </c>
      <c r="E76" s="22" t="s">
        <v>579</v>
      </c>
      <c r="F76" s="22" t="s">
        <v>580</v>
      </c>
      <c r="G76" s="22" t="s">
        <v>580</v>
      </c>
      <c r="H76" s="22" t="s">
        <v>580</v>
      </c>
    </row>
    <row r="77" spans="1:8">
      <c r="A77" s="1">
        <v>127</v>
      </c>
      <c r="B77" s="1" t="s">
        <v>577</v>
      </c>
      <c r="C77" s="21">
        <v>25046</v>
      </c>
      <c r="D77" t="s">
        <v>710</v>
      </c>
      <c r="E77" s="22" t="s">
        <v>579</v>
      </c>
      <c r="F77" s="22" t="s">
        <v>580</v>
      </c>
      <c r="G77" s="22" t="s">
        <v>580</v>
      </c>
      <c r="H77" s="22" t="s">
        <v>580</v>
      </c>
    </row>
    <row r="78" spans="1:8">
      <c r="A78" s="1">
        <v>128</v>
      </c>
      <c r="B78" s="1" t="s">
        <v>577</v>
      </c>
      <c r="C78" s="21">
        <v>25072</v>
      </c>
      <c r="D78" t="s">
        <v>711</v>
      </c>
      <c r="E78" s="22" t="s">
        <v>576</v>
      </c>
      <c r="F78" s="22" t="s">
        <v>580</v>
      </c>
      <c r="G78" s="22" t="s">
        <v>580</v>
      </c>
      <c r="H78" s="22" t="s">
        <v>580</v>
      </c>
    </row>
    <row r="79" spans="1:8">
      <c r="A79" s="1">
        <v>129</v>
      </c>
      <c r="B79" s="1" t="s">
        <v>577</v>
      </c>
      <c r="C79" s="21">
        <v>25077</v>
      </c>
      <c r="D79" t="s">
        <v>712</v>
      </c>
      <c r="E79" s="22" t="s">
        <v>576</v>
      </c>
      <c r="F79" s="22" t="s">
        <v>580</v>
      </c>
      <c r="G79" s="22" t="s">
        <v>580</v>
      </c>
      <c r="H79" s="22" t="s">
        <v>580</v>
      </c>
    </row>
    <row r="80" spans="1:8">
      <c r="A80" s="1">
        <v>130</v>
      </c>
      <c r="B80" s="1" t="s">
        <v>577</v>
      </c>
      <c r="C80" s="21">
        <v>25086</v>
      </c>
      <c r="D80" t="s">
        <v>713</v>
      </c>
      <c r="E80" s="22" t="s">
        <v>576</v>
      </c>
      <c r="F80" s="22">
        <v>25</v>
      </c>
      <c r="G80" s="22">
        <v>24</v>
      </c>
      <c r="H80" s="22">
        <v>49</v>
      </c>
    </row>
    <row r="81" spans="1:8">
      <c r="A81" s="1">
        <v>133</v>
      </c>
      <c r="B81" s="1" t="s">
        <v>577</v>
      </c>
      <c r="C81" s="21">
        <v>25192</v>
      </c>
      <c r="D81" t="s">
        <v>716</v>
      </c>
      <c r="E81" s="22" t="s">
        <v>579</v>
      </c>
      <c r="F81" s="22" t="s">
        <v>580</v>
      </c>
      <c r="G81" s="22" t="s">
        <v>580</v>
      </c>
      <c r="H81" s="22" t="s">
        <v>580</v>
      </c>
    </row>
    <row r="82" spans="1:8">
      <c r="A82" s="1">
        <v>136</v>
      </c>
      <c r="B82" s="1" t="s">
        <v>577</v>
      </c>
      <c r="C82" s="21">
        <v>25353</v>
      </c>
      <c r="D82" t="s">
        <v>719</v>
      </c>
      <c r="E82" s="22" t="s">
        <v>576</v>
      </c>
      <c r="F82" s="22">
        <v>69</v>
      </c>
      <c r="G82" s="22">
        <v>319</v>
      </c>
      <c r="H82" s="22">
        <v>388</v>
      </c>
    </row>
    <row r="83" spans="1:8">
      <c r="A83" s="1">
        <v>137</v>
      </c>
      <c r="B83" s="1" t="s">
        <v>577</v>
      </c>
      <c r="C83" s="21">
        <v>25445</v>
      </c>
      <c r="D83" t="s">
        <v>720</v>
      </c>
      <c r="E83" s="22" t="s">
        <v>579</v>
      </c>
      <c r="F83" s="22" t="s">
        <v>580</v>
      </c>
      <c r="G83" s="22" t="s">
        <v>580</v>
      </c>
      <c r="H83" s="22" t="s">
        <v>580</v>
      </c>
    </row>
    <row r="84" spans="1:8">
      <c r="A84" s="1">
        <v>138</v>
      </c>
      <c r="B84" s="1" t="s">
        <v>577</v>
      </c>
      <c r="C84" s="21">
        <v>25470</v>
      </c>
      <c r="D84" t="s">
        <v>721</v>
      </c>
      <c r="E84" s="22" t="s">
        <v>579</v>
      </c>
      <c r="F84" s="22" t="s">
        <v>580</v>
      </c>
      <c r="G84" s="22" t="s">
        <v>580</v>
      </c>
      <c r="H84" s="22" t="s">
        <v>580</v>
      </c>
    </row>
    <row r="85" spans="1:8">
      <c r="A85" s="1">
        <v>104</v>
      </c>
      <c r="B85" s="1" t="s">
        <v>577</v>
      </c>
      <c r="C85" s="21">
        <v>25476</v>
      </c>
      <c r="D85" t="s">
        <v>686</v>
      </c>
      <c r="E85" s="22" t="s">
        <v>576</v>
      </c>
      <c r="F85" s="22" t="s">
        <v>580</v>
      </c>
      <c r="G85" s="22" t="s">
        <v>580</v>
      </c>
      <c r="H85" s="22" t="s">
        <v>580</v>
      </c>
    </row>
    <row r="86" spans="1:8">
      <c r="A86" s="1">
        <v>134</v>
      </c>
      <c r="B86" s="1" t="s">
        <v>577</v>
      </c>
      <c r="C86" s="21">
        <v>25531</v>
      </c>
      <c r="D86" t="s">
        <v>717</v>
      </c>
      <c r="E86" s="22" t="s">
        <v>576</v>
      </c>
      <c r="F86" s="22">
        <v>38</v>
      </c>
      <c r="G86" s="22">
        <v>0</v>
      </c>
      <c r="H86" s="22">
        <v>38</v>
      </c>
    </row>
    <row r="87" spans="1:8">
      <c r="A87" s="1">
        <v>132</v>
      </c>
      <c r="B87" s="1" t="s">
        <v>577</v>
      </c>
      <c r="C87" s="21">
        <v>25545</v>
      </c>
      <c r="D87" t="s">
        <v>715</v>
      </c>
      <c r="E87" s="22" t="s">
        <v>604</v>
      </c>
      <c r="F87" s="22">
        <v>1597</v>
      </c>
      <c r="G87" s="22">
        <v>803</v>
      </c>
      <c r="H87" s="22">
        <v>2400</v>
      </c>
    </row>
    <row r="88" spans="1:8">
      <c r="A88" s="1">
        <v>141</v>
      </c>
      <c r="B88" s="1" t="s">
        <v>577</v>
      </c>
      <c r="C88" s="21">
        <v>25599</v>
      </c>
      <c r="D88" t="s">
        <v>724</v>
      </c>
      <c r="E88" s="22" t="s">
        <v>579</v>
      </c>
      <c r="F88" s="22" t="s">
        <v>580</v>
      </c>
      <c r="G88" s="22" t="s">
        <v>580</v>
      </c>
      <c r="H88" s="22" t="s">
        <v>580</v>
      </c>
    </row>
    <row r="89" spans="1:8">
      <c r="A89" s="1">
        <v>143</v>
      </c>
      <c r="B89" s="1" t="s">
        <v>577</v>
      </c>
      <c r="C89" s="21">
        <v>25631</v>
      </c>
      <c r="D89" t="s">
        <v>726</v>
      </c>
      <c r="E89" s="22" t="s">
        <v>584</v>
      </c>
      <c r="F89" s="22" t="s">
        <v>580</v>
      </c>
      <c r="G89" s="22" t="s">
        <v>580</v>
      </c>
      <c r="H89" s="22" t="s">
        <v>580</v>
      </c>
    </row>
    <row r="90" spans="1:8">
      <c r="A90" s="1">
        <v>145</v>
      </c>
      <c r="B90" s="1" t="s">
        <v>577</v>
      </c>
      <c r="C90" s="21">
        <v>25668</v>
      </c>
      <c r="D90" t="s">
        <v>728</v>
      </c>
      <c r="E90" s="22" t="s">
        <v>579</v>
      </c>
      <c r="F90" s="22" t="s">
        <v>580</v>
      </c>
      <c r="G90" s="22" t="s">
        <v>580</v>
      </c>
      <c r="H90" s="22" t="s">
        <v>580</v>
      </c>
    </row>
    <row r="91" spans="1:8">
      <c r="A91" s="1">
        <v>72</v>
      </c>
      <c r="B91" s="1" t="s">
        <v>577</v>
      </c>
      <c r="C91" s="21">
        <v>25717</v>
      </c>
      <c r="D91" t="s">
        <v>654</v>
      </c>
      <c r="E91" s="22" t="s">
        <v>579</v>
      </c>
      <c r="F91" s="22" t="s">
        <v>580</v>
      </c>
      <c r="G91" s="22" t="s">
        <v>580</v>
      </c>
      <c r="H91" s="22" t="s">
        <v>580</v>
      </c>
    </row>
    <row r="92" spans="1:8">
      <c r="A92" s="1">
        <v>148</v>
      </c>
      <c r="B92" s="1" t="s">
        <v>577</v>
      </c>
      <c r="C92" s="21">
        <v>25850</v>
      </c>
      <c r="D92" t="s">
        <v>731</v>
      </c>
      <c r="E92" s="22" t="s">
        <v>579</v>
      </c>
      <c r="F92" s="22" t="s">
        <v>580</v>
      </c>
      <c r="G92" s="22" t="s">
        <v>580</v>
      </c>
      <c r="H92" s="22" t="s">
        <v>580</v>
      </c>
    </row>
    <row r="93" spans="1:8">
      <c r="A93" s="1">
        <v>149</v>
      </c>
      <c r="B93" s="1" t="s">
        <v>577</v>
      </c>
      <c r="C93" s="21">
        <v>25886</v>
      </c>
      <c r="D93" t="s">
        <v>732</v>
      </c>
      <c r="E93" s="22" t="s">
        <v>576</v>
      </c>
      <c r="F93" s="22" t="s">
        <v>580</v>
      </c>
      <c r="G93" s="22" t="s">
        <v>580</v>
      </c>
      <c r="H93" s="22" t="s">
        <v>580</v>
      </c>
    </row>
    <row r="94" spans="1:8">
      <c r="A94" s="1">
        <v>150</v>
      </c>
      <c r="B94" s="1" t="s">
        <v>577</v>
      </c>
      <c r="C94" s="21">
        <v>25947</v>
      </c>
      <c r="D94" t="s">
        <v>733</v>
      </c>
      <c r="E94" s="22" t="s">
        <v>693</v>
      </c>
      <c r="F94" s="22" t="s">
        <v>580</v>
      </c>
      <c r="G94" s="22" t="s">
        <v>580</v>
      </c>
      <c r="H94" s="22" t="s">
        <v>580</v>
      </c>
    </row>
    <row r="95" spans="1:8">
      <c r="A95" s="1">
        <v>146</v>
      </c>
      <c r="B95" s="1" t="s">
        <v>577</v>
      </c>
      <c r="C95" s="21">
        <v>26014</v>
      </c>
      <c r="D95" t="s">
        <v>729</v>
      </c>
      <c r="E95" s="22" t="s">
        <v>604</v>
      </c>
      <c r="F95" s="22">
        <v>104</v>
      </c>
      <c r="G95" s="22">
        <v>15</v>
      </c>
      <c r="H95" s="22">
        <v>119</v>
      </c>
    </row>
    <row r="96" spans="1:8">
      <c r="A96" s="1">
        <v>152</v>
      </c>
      <c r="B96" s="1" t="s">
        <v>577</v>
      </c>
      <c r="C96" s="21">
        <v>26022</v>
      </c>
      <c r="D96" t="s">
        <v>735</v>
      </c>
      <c r="E96" s="22" t="s">
        <v>579</v>
      </c>
      <c r="F96" s="22" t="s">
        <v>580</v>
      </c>
      <c r="G96" s="22" t="s">
        <v>580</v>
      </c>
      <c r="H96" s="22" t="s">
        <v>580</v>
      </c>
    </row>
    <row r="97" spans="1:8">
      <c r="A97" s="1">
        <v>153</v>
      </c>
      <c r="B97" s="1" t="s">
        <v>577</v>
      </c>
      <c r="C97" s="21">
        <v>26144</v>
      </c>
      <c r="D97" t="s">
        <v>736</v>
      </c>
      <c r="E97" s="22" t="s">
        <v>579</v>
      </c>
      <c r="F97" s="22" t="s">
        <v>580</v>
      </c>
      <c r="G97" s="22" t="s">
        <v>580</v>
      </c>
      <c r="H97" s="22" t="s">
        <v>580</v>
      </c>
    </row>
    <row r="98" spans="1:8">
      <c r="A98" s="1">
        <v>155</v>
      </c>
      <c r="B98" s="1" t="s">
        <v>577</v>
      </c>
      <c r="C98" s="21">
        <v>26249</v>
      </c>
      <c r="D98" t="s">
        <v>738</v>
      </c>
      <c r="E98" s="22" t="s">
        <v>579</v>
      </c>
      <c r="F98" s="22" t="s">
        <v>580</v>
      </c>
      <c r="G98" s="22" t="s">
        <v>580</v>
      </c>
      <c r="H98" s="22" t="s">
        <v>580</v>
      </c>
    </row>
    <row r="99" spans="1:8">
      <c r="A99" s="1">
        <v>158</v>
      </c>
      <c r="B99" s="1" t="s">
        <v>577</v>
      </c>
      <c r="C99" s="21">
        <v>26284</v>
      </c>
      <c r="D99" t="s">
        <v>741</v>
      </c>
      <c r="E99" s="22" t="s">
        <v>579</v>
      </c>
      <c r="F99" s="22" t="s">
        <v>580</v>
      </c>
      <c r="G99" s="22" t="s">
        <v>580</v>
      </c>
      <c r="H99" s="22" t="s">
        <v>580</v>
      </c>
    </row>
    <row r="100" spans="1:8">
      <c r="A100" s="1">
        <v>160</v>
      </c>
      <c r="B100" s="1" t="s">
        <v>577</v>
      </c>
      <c r="C100" s="21">
        <v>26460</v>
      </c>
      <c r="D100" t="s">
        <v>743</v>
      </c>
      <c r="E100" s="22" t="s">
        <v>579</v>
      </c>
      <c r="F100" s="22" t="s">
        <v>580</v>
      </c>
      <c r="G100" s="22" t="s">
        <v>580</v>
      </c>
      <c r="H100" s="22" t="s">
        <v>580</v>
      </c>
    </row>
    <row r="101" spans="1:8">
      <c r="A101" s="1">
        <v>165</v>
      </c>
      <c r="B101" s="1" t="s">
        <v>577</v>
      </c>
      <c r="C101" s="21">
        <v>26674</v>
      </c>
      <c r="D101" t="s">
        <v>748</v>
      </c>
      <c r="E101" s="22" t="s">
        <v>579</v>
      </c>
      <c r="F101" s="22" t="s">
        <v>580</v>
      </c>
      <c r="G101" s="22" t="s">
        <v>580</v>
      </c>
      <c r="H101" s="22" t="s">
        <v>580</v>
      </c>
    </row>
    <row r="102" spans="1:8">
      <c r="A102" s="1">
        <v>162</v>
      </c>
      <c r="B102" s="1" t="s">
        <v>577</v>
      </c>
      <c r="C102" s="21">
        <v>26715</v>
      </c>
      <c r="D102" t="s">
        <v>745</v>
      </c>
      <c r="E102" s="22" t="s">
        <v>604</v>
      </c>
      <c r="F102" s="22">
        <v>428</v>
      </c>
      <c r="G102" s="22">
        <v>250</v>
      </c>
      <c r="H102" s="22">
        <v>678</v>
      </c>
    </row>
    <row r="103" spans="1:8">
      <c r="A103" s="1">
        <v>164</v>
      </c>
      <c r="B103" s="1" t="s">
        <v>577</v>
      </c>
      <c r="C103" s="21">
        <v>26922</v>
      </c>
      <c r="D103" t="s">
        <v>747</v>
      </c>
      <c r="E103" s="22" t="s">
        <v>604</v>
      </c>
      <c r="F103" s="22">
        <v>186</v>
      </c>
      <c r="G103" s="22">
        <v>150</v>
      </c>
      <c r="H103" s="22">
        <v>336</v>
      </c>
    </row>
    <row r="104" spans="1:8">
      <c r="A104" s="1">
        <v>97</v>
      </c>
      <c r="B104" s="1" t="s">
        <v>577</v>
      </c>
      <c r="C104" s="21">
        <v>26984</v>
      </c>
      <c r="D104" t="s">
        <v>679</v>
      </c>
      <c r="E104" s="22" t="s">
        <v>579</v>
      </c>
      <c r="F104" s="22" t="s">
        <v>580</v>
      </c>
      <c r="G104" s="22" t="s">
        <v>580</v>
      </c>
      <c r="H104" s="22" t="s">
        <v>580</v>
      </c>
    </row>
    <row r="105" spans="1:8">
      <c r="A105" s="1">
        <v>167</v>
      </c>
      <c r="B105" s="1" t="s">
        <v>577</v>
      </c>
      <c r="C105" s="21">
        <v>27036</v>
      </c>
      <c r="D105" t="s">
        <v>750</v>
      </c>
      <c r="E105" s="22" t="s">
        <v>579</v>
      </c>
      <c r="F105" s="22" t="s">
        <v>580</v>
      </c>
      <c r="G105" s="22" t="s">
        <v>580</v>
      </c>
      <c r="H105" s="22" t="s">
        <v>580</v>
      </c>
    </row>
    <row r="106" spans="1:8">
      <c r="A106" s="1">
        <v>169</v>
      </c>
      <c r="B106" s="1" t="s">
        <v>577</v>
      </c>
      <c r="C106" s="21">
        <v>27048</v>
      </c>
      <c r="D106" t="s">
        <v>752</v>
      </c>
      <c r="E106" s="22" t="s">
        <v>579</v>
      </c>
      <c r="F106" s="22" t="s">
        <v>580</v>
      </c>
      <c r="G106" s="22" t="s">
        <v>580</v>
      </c>
      <c r="H106" s="22" t="s">
        <v>580</v>
      </c>
    </row>
    <row r="107" spans="1:8">
      <c r="A107" s="1">
        <v>171</v>
      </c>
      <c r="B107" s="1" t="s">
        <v>577</v>
      </c>
      <c r="C107" s="21">
        <v>27075</v>
      </c>
      <c r="D107" t="s">
        <v>754</v>
      </c>
      <c r="E107" s="22" t="s">
        <v>579</v>
      </c>
      <c r="F107" s="22" t="s">
        <v>580</v>
      </c>
      <c r="G107" s="22" t="s">
        <v>580</v>
      </c>
      <c r="H107" s="22" t="s">
        <v>580</v>
      </c>
    </row>
    <row r="108" spans="1:8">
      <c r="A108" s="1">
        <v>175</v>
      </c>
      <c r="B108" s="1" t="s">
        <v>577</v>
      </c>
      <c r="C108" s="21">
        <v>27077</v>
      </c>
      <c r="D108" t="s">
        <v>758</v>
      </c>
      <c r="E108" s="22" t="s">
        <v>693</v>
      </c>
      <c r="F108" s="22" t="s">
        <v>580</v>
      </c>
      <c r="G108" s="22" t="s">
        <v>580</v>
      </c>
      <c r="H108" s="22" t="s">
        <v>580</v>
      </c>
    </row>
    <row r="109" spans="1:8">
      <c r="A109" s="1">
        <v>178</v>
      </c>
      <c r="B109" s="1" t="s">
        <v>577</v>
      </c>
      <c r="C109" s="21">
        <v>27119</v>
      </c>
      <c r="D109" t="s">
        <v>761</v>
      </c>
      <c r="E109" s="22" t="s">
        <v>604</v>
      </c>
      <c r="F109" s="22" t="s">
        <v>580</v>
      </c>
      <c r="G109" s="22" t="s">
        <v>580</v>
      </c>
      <c r="H109" s="22" t="s">
        <v>580</v>
      </c>
    </row>
    <row r="110" spans="1:8">
      <c r="A110" s="1">
        <v>173</v>
      </c>
      <c r="B110" s="1" t="s">
        <v>577</v>
      </c>
      <c r="C110" s="21">
        <v>27140</v>
      </c>
      <c r="D110" t="s">
        <v>756</v>
      </c>
      <c r="E110" s="22" t="s">
        <v>579</v>
      </c>
      <c r="F110" s="22" t="s">
        <v>580</v>
      </c>
      <c r="G110" s="22" t="s">
        <v>580</v>
      </c>
      <c r="H110" s="22" t="s">
        <v>580</v>
      </c>
    </row>
    <row r="111" spans="1:8">
      <c r="A111" s="1">
        <v>172</v>
      </c>
      <c r="B111" s="1" t="s">
        <v>577</v>
      </c>
      <c r="C111" s="21">
        <v>27149</v>
      </c>
      <c r="D111" t="s">
        <v>755</v>
      </c>
      <c r="E111" s="22" t="s">
        <v>576</v>
      </c>
      <c r="F111" s="22" t="s">
        <v>580</v>
      </c>
      <c r="G111" s="22" t="s">
        <v>580</v>
      </c>
      <c r="H111" s="22" t="s">
        <v>580</v>
      </c>
    </row>
    <row r="112" spans="1:8">
      <c r="A112" s="1">
        <v>180</v>
      </c>
      <c r="B112" s="1" t="s">
        <v>577</v>
      </c>
      <c r="C112" s="21">
        <v>27165</v>
      </c>
      <c r="D112" t="s">
        <v>763</v>
      </c>
      <c r="E112" s="22" t="s">
        <v>579</v>
      </c>
      <c r="F112" s="22" t="s">
        <v>580</v>
      </c>
      <c r="G112" s="22" t="s">
        <v>580</v>
      </c>
      <c r="H112" s="22" t="s">
        <v>580</v>
      </c>
    </row>
    <row r="113" spans="1:8">
      <c r="A113" s="1">
        <v>179</v>
      </c>
      <c r="B113" s="1" t="s">
        <v>577</v>
      </c>
      <c r="C113" s="21">
        <v>27194</v>
      </c>
      <c r="D113" t="s">
        <v>762</v>
      </c>
      <c r="E113" s="22" t="s">
        <v>579</v>
      </c>
      <c r="F113" s="22" t="s">
        <v>580</v>
      </c>
      <c r="G113" s="22" t="s">
        <v>580</v>
      </c>
      <c r="H113" s="22" t="s">
        <v>580</v>
      </c>
    </row>
    <row r="114" spans="1:8">
      <c r="A114" s="1">
        <v>181</v>
      </c>
      <c r="B114" s="1" t="s">
        <v>577</v>
      </c>
      <c r="C114" s="21">
        <v>27214</v>
      </c>
      <c r="D114" t="s">
        <v>764</v>
      </c>
      <c r="E114" s="22" t="s">
        <v>584</v>
      </c>
      <c r="F114" s="22" t="s">
        <v>580</v>
      </c>
      <c r="G114" s="22" t="s">
        <v>580</v>
      </c>
      <c r="H114" s="22" t="s">
        <v>580</v>
      </c>
    </row>
    <row r="115" spans="1:8">
      <c r="A115" s="1">
        <v>183</v>
      </c>
      <c r="B115" s="1" t="s">
        <v>577</v>
      </c>
      <c r="C115" s="21">
        <v>27440</v>
      </c>
      <c r="D115" t="s">
        <v>766</v>
      </c>
      <c r="E115" s="22" t="s">
        <v>579</v>
      </c>
      <c r="F115" s="22" t="s">
        <v>580</v>
      </c>
      <c r="G115" s="22" t="s">
        <v>580</v>
      </c>
      <c r="H115" s="22" t="s">
        <v>580</v>
      </c>
    </row>
    <row r="116" spans="1:8">
      <c r="A116" s="1">
        <v>184</v>
      </c>
      <c r="B116" s="1" t="s">
        <v>577</v>
      </c>
      <c r="C116" s="21">
        <v>27496</v>
      </c>
      <c r="D116" t="s">
        <v>767</v>
      </c>
      <c r="E116" s="22" t="s">
        <v>579</v>
      </c>
      <c r="F116" s="22" t="s">
        <v>580</v>
      </c>
      <c r="G116" s="22" t="s">
        <v>580</v>
      </c>
      <c r="H116" s="22" t="s">
        <v>580</v>
      </c>
    </row>
    <row r="117" spans="1:8">
      <c r="A117" s="1">
        <v>186</v>
      </c>
      <c r="B117" s="1" t="s">
        <v>577</v>
      </c>
      <c r="C117" s="21">
        <v>27524</v>
      </c>
      <c r="D117" t="s">
        <v>769</v>
      </c>
      <c r="E117" s="22" t="s">
        <v>576</v>
      </c>
      <c r="F117" s="22">
        <v>97</v>
      </c>
      <c r="G117" s="22">
        <v>16</v>
      </c>
      <c r="H117" s="22">
        <v>113</v>
      </c>
    </row>
    <row r="118" spans="1:8">
      <c r="A118" s="1">
        <v>185</v>
      </c>
      <c r="B118" s="1" t="s">
        <v>577</v>
      </c>
      <c r="C118" s="21">
        <v>27529</v>
      </c>
      <c r="D118" t="s">
        <v>768</v>
      </c>
      <c r="E118" s="22" t="s">
        <v>579</v>
      </c>
      <c r="F118" s="22" t="s">
        <v>580</v>
      </c>
      <c r="G118" s="22" t="s">
        <v>580</v>
      </c>
      <c r="H118" s="22" t="s">
        <v>580</v>
      </c>
    </row>
    <row r="119" spans="1:8">
      <c r="A119" s="1">
        <v>174</v>
      </c>
      <c r="B119" s="1" t="s">
        <v>577</v>
      </c>
      <c r="C119" s="21">
        <v>27562</v>
      </c>
      <c r="D119" t="s">
        <v>757</v>
      </c>
      <c r="E119" s="22" t="s">
        <v>576</v>
      </c>
      <c r="F119" s="22">
        <v>124</v>
      </c>
      <c r="G119" s="22">
        <v>12</v>
      </c>
      <c r="H119" s="22">
        <v>136</v>
      </c>
    </row>
    <row r="120" spans="1:8">
      <c r="A120" s="1">
        <v>188</v>
      </c>
      <c r="B120" s="1" t="s">
        <v>577</v>
      </c>
      <c r="C120" s="21">
        <v>27679</v>
      </c>
      <c r="D120" t="s">
        <v>771</v>
      </c>
      <c r="E120" s="22" t="s">
        <v>579</v>
      </c>
      <c r="F120" s="22" t="s">
        <v>580</v>
      </c>
      <c r="G120" s="22" t="s">
        <v>580</v>
      </c>
      <c r="H120" s="22" t="s">
        <v>580</v>
      </c>
    </row>
    <row r="121" spans="1:8">
      <c r="A121" s="1">
        <v>196</v>
      </c>
      <c r="B121" s="1" t="s">
        <v>577</v>
      </c>
      <c r="C121" s="21">
        <v>27860</v>
      </c>
      <c r="D121" t="s">
        <v>779</v>
      </c>
      <c r="E121" s="22" t="s">
        <v>576</v>
      </c>
      <c r="F121" s="22">
        <v>60</v>
      </c>
      <c r="G121" s="22">
        <v>0</v>
      </c>
      <c r="H121" s="22">
        <v>60</v>
      </c>
    </row>
    <row r="122" spans="1:8">
      <c r="A122" s="1">
        <v>189</v>
      </c>
      <c r="B122" s="1" t="s">
        <v>577</v>
      </c>
      <c r="C122" s="21">
        <v>27876</v>
      </c>
      <c r="D122" t="s">
        <v>772</v>
      </c>
      <c r="E122" s="22" t="s">
        <v>579</v>
      </c>
      <c r="F122" s="22" t="s">
        <v>580</v>
      </c>
      <c r="G122" s="22" t="s">
        <v>580</v>
      </c>
      <c r="H122" s="22" t="s">
        <v>580</v>
      </c>
    </row>
    <row r="123" spans="1:8">
      <c r="A123" s="1">
        <v>190</v>
      </c>
      <c r="B123" s="1" t="s">
        <v>577</v>
      </c>
      <c r="C123" s="21">
        <v>27967</v>
      </c>
      <c r="D123" t="s">
        <v>773</v>
      </c>
      <c r="E123" s="22" t="s">
        <v>579</v>
      </c>
      <c r="F123" s="22" t="s">
        <v>580</v>
      </c>
      <c r="G123" s="22" t="s">
        <v>580</v>
      </c>
      <c r="H123" s="22" t="s">
        <v>580</v>
      </c>
    </row>
    <row r="124" spans="1:8">
      <c r="A124" s="1">
        <v>194</v>
      </c>
      <c r="B124" s="1" t="s">
        <v>577</v>
      </c>
      <c r="C124" s="21">
        <v>28364</v>
      </c>
      <c r="D124" t="s">
        <v>777</v>
      </c>
      <c r="E124" s="22" t="s">
        <v>579</v>
      </c>
      <c r="F124" s="22" t="s">
        <v>580</v>
      </c>
      <c r="G124" s="22" t="s">
        <v>580</v>
      </c>
      <c r="H124" s="22" t="s">
        <v>580</v>
      </c>
    </row>
    <row r="125" spans="1:8">
      <c r="A125" s="1">
        <v>195</v>
      </c>
      <c r="B125" s="1" t="s">
        <v>577</v>
      </c>
      <c r="C125" s="21">
        <v>28457</v>
      </c>
      <c r="D125" t="s">
        <v>778</v>
      </c>
      <c r="E125" s="22" t="s">
        <v>579</v>
      </c>
      <c r="F125" s="22" t="s">
        <v>580</v>
      </c>
      <c r="G125" s="22" t="s">
        <v>580</v>
      </c>
      <c r="H125" s="22" t="s">
        <v>580</v>
      </c>
    </row>
    <row r="126" spans="1:8">
      <c r="A126" s="1">
        <v>135</v>
      </c>
      <c r="B126" s="1" t="s">
        <v>577</v>
      </c>
      <c r="C126" s="21">
        <v>28561</v>
      </c>
      <c r="D126" t="s">
        <v>718</v>
      </c>
      <c r="E126" s="22" t="s">
        <v>579</v>
      </c>
      <c r="F126" s="22" t="s">
        <v>580</v>
      </c>
      <c r="G126" s="22" t="s">
        <v>580</v>
      </c>
      <c r="H126" s="22" t="s">
        <v>580</v>
      </c>
    </row>
    <row r="127" spans="1:8">
      <c r="A127" s="1">
        <v>2</v>
      </c>
      <c r="B127" s="1" t="s">
        <v>577</v>
      </c>
      <c r="C127" s="21">
        <v>28657</v>
      </c>
      <c r="D127" t="s">
        <v>578</v>
      </c>
      <c r="E127" s="22" t="s">
        <v>579</v>
      </c>
      <c r="F127" s="22" t="s">
        <v>580</v>
      </c>
      <c r="G127" s="22" t="s">
        <v>580</v>
      </c>
      <c r="H127" s="22" t="s">
        <v>580</v>
      </c>
    </row>
    <row r="128" spans="1:8">
      <c r="A128" s="1">
        <v>198</v>
      </c>
      <c r="B128" s="1" t="s">
        <v>577</v>
      </c>
      <c r="C128" s="21">
        <v>28790</v>
      </c>
      <c r="D128" t="s">
        <v>781</v>
      </c>
      <c r="E128" s="22" t="s">
        <v>579</v>
      </c>
      <c r="F128" s="22" t="s">
        <v>580</v>
      </c>
      <c r="G128" s="22" t="s">
        <v>580</v>
      </c>
      <c r="H128" s="22" t="s">
        <v>580</v>
      </c>
    </row>
    <row r="129" spans="1:8">
      <c r="A129" s="1">
        <v>197</v>
      </c>
      <c r="B129" s="1" t="s">
        <v>577</v>
      </c>
      <c r="C129" s="21">
        <v>28839</v>
      </c>
      <c r="D129" t="s">
        <v>780</v>
      </c>
      <c r="E129" s="22" t="s">
        <v>576</v>
      </c>
      <c r="F129" s="22">
        <v>161</v>
      </c>
      <c r="G129" s="22">
        <v>4</v>
      </c>
      <c r="H129" s="22">
        <v>165</v>
      </c>
    </row>
    <row r="130" spans="1:8">
      <c r="A130" s="1">
        <v>199</v>
      </c>
      <c r="B130" s="1" t="s">
        <v>577</v>
      </c>
      <c r="C130" s="21">
        <v>28861</v>
      </c>
      <c r="D130" t="s">
        <v>782</v>
      </c>
      <c r="E130" s="22" t="s">
        <v>579</v>
      </c>
      <c r="F130" s="22" t="s">
        <v>580</v>
      </c>
      <c r="G130" s="22" t="s">
        <v>580</v>
      </c>
      <c r="H130" s="22" t="s">
        <v>580</v>
      </c>
    </row>
    <row r="131" spans="1:8">
      <c r="A131" s="1">
        <v>207</v>
      </c>
      <c r="B131" s="1" t="s">
        <v>577</v>
      </c>
      <c r="C131" s="21">
        <v>29250</v>
      </c>
      <c r="D131" t="s">
        <v>790</v>
      </c>
      <c r="E131" s="22" t="s">
        <v>604</v>
      </c>
      <c r="F131" s="22" t="s">
        <v>580</v>
      </c>
      <c r="G131" s="22" t="s">
        <v>580</v>
      </c>
      <c r="H131" s="22" t="s">
        <v>580</v>
      </c>
    </row>
    <row r="132" spans="1:8">
      <c r="A132" s="1">
        <v>206</v>
      </c>
      <c r="B132" s="1" t="s">
        <v>577</v>
      </c>
      <c r="C132" s="21">
        <v>29258</v>
      </c>
      <c r="D132" t="s">
        <v>789</v>
      </c>
      <c r="E132" s="22" t="s">
        <v>576</v>
      </c>
      <c r="F132" s="22" t="s">
        <v>580</v>
      </c>
      <c r="G132" s="22" t="s">
        <v>580</v>
      </c>
      <c r="H132" s="22" t="s">
        <v>580</v>
      </c>
    </row>
    <row r="133" spans="1:8">
      <c r="A133" s="1">
        <v>210</v>
      </c>
      <c r="B133" s="1" t="s">
        <v>577</v>
      </c>
      <c r="C133" s="21">
        <v>29277</v>
      </c>
      <c r="D133" t="s">
        <v>793</v>
      </c>
      <c r="E133" s="22" t="s">
        <v>604</v>
      </c>
      <c r="F133" s="22">
        <v>730</v>
      </c>
      <c r="G133" s="22">
        <v>180</v>
      </c>
      <c r="H133" s="22">
        <v>910</v>
      </c>
    </row>
    <row r="134" spans="1:8">
      <c r="A134" s="1">
        <v>209</v>
      </c>
      <c r="B134" s="1" t="s">
        <v>577</v>
      </c>
      <c r="C134" s="21">
        <v>29304</v>
      </c>
      <c r="D134" t="s">
        <v>792</v>
      </c>
      <c r="E134" s="22" t="s">
        <v>693</v>
      </c>
      <c r="F134" s="22" t="s">
        <v>580</v>
      </c>
      <c r="G134" s="22" t="s">
        <v>580</v>
      </c>
      <c r="H134" s="22" t="s">
        <v>580</v>
      </c>
    </row>
    <row r="135" spans="1:8">
      <c r="A135" s="1">
        <v>212</v>
      </c>
      <c r="B135" s="1" t="s">
        <v>577</v>
      </c>
      <c r="C135" s="21">
        <v>29328</v>
      </c>
      <c r="D135" t="s">
        <v>795</v>
      </c>
      <c r="E135" s="22" t="s">
        <v>604</v>
      </c>
      <c r="F135" s="22">
        <v>276</v>
      </c>
      <c r="G135" s="22">
        <v>22</v>
      </c>
      <c r="H135" s="22">
        <v>298</v>
      </c>
    </row>
    <row r="136" spans="1:8">
      <c r="A136" s="1">
        <v>213</v>
      </c>
      <c r="B136" s="1" t="s">
        <v>577</v>
      </c>
      <c r="C136" s="21">
        <v>29349</v>
      </c>
      <c r="D136" t="s">
        <v>796</v>
      </c>
      <c r="E136" s="22" t="s">
        <v>604</v>
      </c>
      <c r="F136" s="22">
        <v>204</v>
      </c>
      <c r="G136" s="22">
        <v>126</v>
      </c>
      <c r="H136" s="22">
        <v>330</v>
      </c>
    </row>
    <row r="137" spans="1:8">
      <c r="A137" s="1">
        <v>205</v>
      </c>
      <c r="B137" s="1" t="s">
        <v>577</v>
      </c>
      <c r="C137" s="21">
        <v>29360</v>
      </c>
      <c r="D137" t="s">
        <v>788</v>
      </c>
      <c r="E137" s="22" t="s">
        <v>604</v>
      </c>
      <c r="F137" s="22">
        <v>1324</v>
      </c>
      <c r="G137" s="22">
        <v>96</v>
      </c>
      <c r="H137" s="22">
        <v>1420</v>
      </c>
    </row>
    <row r="138" spans="1:8">
      <c r="A138" s="1">
        <v>201</v>
      </c>
      <c r="B138" s="1" t="s">
        <v>577</v>
      </c>
      <c r="C138" s="21">
        <v>29403</v>
      </c>
      <c r="D138" t="s">
        <v>784</v>
      </c>
      <c r="E138" s="22" t="s">
        <v>579</v>
      </c>
      <c r="F138" s="22" t="s">
        <v>580</v>
      </c>
      <c r="G138" s="22" t="s">
        <v>580</v>
      </c>
      <c r="H138" s="22" t="s">
        <v>580</v>
      </c>
    </row>
    <row r="139" spans="1:8">
      <c r="A139" s="1">
        <v>161</v>
      </c>
      <c r="B139" s="1" t="s">
        <v>577</v>
      </c>
      <c r="C139" s="21">
        <v>29473</v>
      </c>
      <c r="D139" t="s">
        <v>744</v>
      </c>
      <c r="E139" s="22" t="s">
        <v>576</v>
      </c>
      <c r="F139" s="22" t="s">
        <v>580</v>
      </c>
      <c r="G139" s="22" t="s">
        <v>580</v>
      </c>
      <c r="H139" s="22" t="s">
        <v>580</v>
      </c>
    </row>
    <row r="140" spans="1:8">
      <c r="A140" s="1">
        <v>203</v>
      </c>
      <c r="B140" s="1" t="s">
        <v>577</v>
      </c>
      <c r="C140" s="21">
        <v>29480</v>
      </c>
      <c r="D140" t="s">
        <v>786</v>
      </c>
      <c r="E140" s="22" t="s">
        <v>576</v>
      </c>
      <c r="F140" s="22">
        <v>63</v>
      </c>
      <c r="G140" s="22">
        <v>31</v>
      </c>
      <c r="H140" s="22">
        <v>94</v>
      </c>
    </row>
    <row r="141" spans="1:8">
      <c r="A141" s="1">
        <v>32</v>
      </c>
      <c r="B141" s="1" t="s">
        <v>577</v>
      </c>
      <c r="C141" s="21">
        <v>30092</v>
      </c>
      <c r="D141" t="s">
        <v>613</v>
      </c>
      <c r="E141" s="22" t="s">
        <v>604</v>
      </c>
      <c r="F141" s="22">
        <v>223</v>
      </c>
      <c r="G141" s="22">
        <v>381</v>
      </c>
      <c r="H141" s="22">
        <v>604</v>
      </c>
    </row>
    <row r="142" spans="1:8">
      <c r="A142" s="1">
        <v>19</v>
      </c>
      <c r="B142" s="1" t="s">
        <v>577</v>
      </c>
      <c r="C142" s="21">
        <v>30402</v>
      </c>
      <c r="D142" t="s">
        <v>599</v>
      </c>
      <c r="E142" s="22" t="s">
        <v>579</v>
      </c>
      <c r="F142" s="22" t="s">
        <v>580</v>
      </c>
      <c r="G142" s="22" t="s">
        <v>580</v>
      </c>
      <c r="H142" s="22" t="s">
        <v>580</v>
      </c>
    </row>
    <row r="143" spans="1:8">
      <c r="A143" s="1">
        <v>106</v>
      </c>
      <c r="B143" s="1" t="s">
        <v>577</v>
      </c>
      <c r="C143" s="21">
        <v>30914</v>
      </c>
      <c r="D143" t="s">
        <v>688</v>
      </c>
      <c r="E143" s="22" t="s">
        <v>579</v>
      </c>
      <c r="F143" s="22" t="s">
        <v>580</v>
      </c>
      <c r="G143" s="22" t="s">
        <v>580</v>
      </c>
      <c r="H143" s="22" t="s">
        <v>580</v>
      </c>
    </row>
    <row r="144" spans="1:8">
      <c r="A144" s="1">
        <v>216</v>
      </c>
      <c r="B144" s="1" t="s">
        <v>577</v>
      </c>
      <c r="C144" s="21">
        <v>31016</v>
      </c>
      <c r="D144" t="s">
        <v>799</v>
      </c>
      <c r="E144" s="22" t="s">
        <v>576</v>
      </c>
      <c r="F144" s="22">
        <v>118</v>
      </c>
      <c r="G144" s="22">
        <v>0</v>
      </c>
      <c r="H144" s="22">
        <v>118</v>
      </c>
    </row>
    <row r="145" spans="1:8">
      <c r="A145" s="1">
        <v>219</v>
      </c>
      <c r="B145" s="1" t="s">
        <v>577</v>
      </c>
      <c r="C145" s="21">
        <v>31458</v>
      </c>
      <c r="D145" t="s">
        <v>802</v>
      </c>
      <c r="E145" s="22" t="s">
        <v>579</v>
      </c>
      <c r="F145" s="22" t="s">
        <v>580</v>
      </c>
      <c r="G145" s="22" t="s">
        <v>580</v>
      </c>
      <c r="H145" s="22" t="s">
        <v>580</v>
      </c>
    </row>
    <row r="146" spans="1:8">
      <c r="A146" s="1">
        <v>217</v>
      </c>
      <c r="B146" s="1" t="s">
        <v>577</v>
      </c>
      <c r="C146" s="21">
        <v>31521</v>
      </c>
      <c r="D146" t="s">
        <v>800</v>
      </c>
      <c r="E146" s="22" t="s">
        <v>579</v>
      </c>
      <c r="F146" s="22" t="s">
        <v>580</v>
      </c>
      <c r="G146" s="22" t="s">
        <v>580</v>
      </c>
      <c r="H146" s="22" t="s">
        <v>580</v>
      </c>
    </row>
    <row r="147" spans="1:8">
      <c r="A147" s="1">
        <v>220</v>
      </c>
      <c r="B147" s="1" t="s">
        <v>577</v>
      </c>
      <c r="C147" s="21">
        <v>31948</v>
      </c>
      <c r="D147" t="s">
        <v>803</v>
      </c>
      <c r="E147" s="22" t="s">
        <v>579</v>
      </c>
      <c r="F147" s="22" t="s">
        <v>580</v>
      </c>
      <c r="G147" s="22" t="s">
        <v>580</v>
      </c>
      <c r="H147" s="22" t="s">
        <v>580</v>
      </c>
    </row>
    <row r="148" spans="1:8">
      <c r="A148" s="1">
        <v>13</v>
      </c>
      <c r="B148" s="1" t="s">
        <v>577</v>
      </c>
      <c r="C148" s="21">
        <v>33446</v>
      </c>
      <c r="D148" t="s">
        <v>592</v>
      </c>
      <c r="E148" s="22" t="s">
        <v>576</v>
      </c>
      <c r="F148" s="22">
        <v>400</v>
      </c>
      <c r="G148" s="22">
        <v>37</v>
      </c>
      <c r="H148" s="22">
        <v>437</v>
      </c>
    </row>
    <row r="149" spans="1:8">
      <c r="A149" s="1">
        <v>223</v>
      </c>
      <c r="B149" s="1" t="s">
        <v>577</v>
      </c>
      <c r="C149" s="21">
        <v>33958</v>
      </c>
      <c r="D149" t="s">
        <v>806</v>
      </c>
      <c r="E149" s="22" t="s">
        <v>579</v>
      </c>
      <c r="F149" s="22" t="s">
        <v>580</v>
      </c>
      <c r="G149" s="22" t="s">
        <v>580</v>
      </c>
      <c r="H149" s="22" t="s">
        <v>580</v>
      </c>
    </row>
    <row r="150" spans="1:8">
      <c r="A150" s="1">
        <v>225</v>
      </c>
      <c r="B150" s="1" t="s">
        <v>577</v>
      </c>
      <c r="C150" s="21">
        <v>34100</v>
      </c>
      <c r="D150" t="s">
        <v>808</v>
      </c>
      <c r="E150" s="22" t="s">
        <v>579</v>
      </c>
      <c r="F150" s="22" t="s">
        <v>580</v>
      </c>
      <c r="G150" s="22" t="s">
        <v>580</v>
      </c>
      <c r="H150" s="22" t="s">
        <v>580</v>
      </c>
    </row>
    <row r="151" spans="1:8">
      <c r="A151" s="1">
        <v>224</v>
      </c>
      <c r="B151" s="1" t="s">
        <v>577</v>
      </c>
      <c r="C151" s="21">
        <v>34237</v>
      </c>
      <c r="D151" t="s">
        <v>807</v>
      </c>
      <c r="E151" s="22" t="s">
        <v>579</v>
      </c>
      <c r="F151" s="22" t="s">
        <v>580</v>
      </c>
      <c r="G151" s="22" t="s">
        <v>580</v>
      </c>
      <c r="H151" s="22" t="s">
        <v>580</v>
      </c>
    </row>
    <row r="152" spans="1:8">
      <c r="A152" s="1">
        <v>228</v>
      </c>
      <c r="B152" s="1" t="s">
        <v>577</v>
      </c>
      <c r="C152" s="21">
        <v>34541</v>
      </c>
      <c r="D152" t="s">
        <v>811</v>
      </c>
      <c r="E152" s="22" t="s">
        <v>579</v>
      </c>
      <c r="F152" s="22" t="s">
        <v>580</v>
      </c>
      <c r="G152" s="22" t="s">
        <v>580</v>
      </c>
      <c r="H152" s="22" t="s">
        <v>580</v>
      </c>
    </row>
    <row r="153" spans="1:8">
      <c r="A153" s="1">
        <v>229</v>
      </c>
      <c r="B153" s="1" t="s">
        <v>577</v>
      </c>
      <c r="C153" s="21">
        <v>34587</v>
      </c>
      <c r="D153" t="s">
        <v>812</v>
      </c>
      <c r="E153" s="22" t="s">
        <v>576</v>
      </c>
      <c r="F153" s="22" t="s">
        <v>580</v>
      </c>
      <c r="G153" s="22" t="s">
        <v>580</v>
      </c>
      <c r="H153" s="22" t="s">
        <v>580</v>
      </c>
    </row>
    <row r="154" spans="1:8">
      <c r="A154" s="1">
        <v>232</v>
      </c>
      <c r="B154" s="1" t="s">
        <v>577</v>
      </c>
      <c r="C154" s="21">
        <v>34604</v>
      </c>
      <c r="D154" t="s">
        <v>815</v>
      </c>
      <c r="E154" s="22" t="s">
        <v>579</v>
      </c>
      <c r="F154" s="22" t="s">
        <v>580</v>
      </c>
      <c r="G154" s="22" t="s">
        <v>580</v>
      </c>
      <c r="H154" s="22" t="s">
        <v>580</v>
      </c>
    </row>
    <row r="155" spans="1:8">
      <c r="A155" s="1">
        <v>231</v>
      </c>
      <c r="B155" s="1" t="s">
        <v>577</v>
      </c>
      <c r="C155" s="21">
        <v>34612</v>
      </c>
      <c r="D155" t="s">
        <v>814</v>
      </c>
      <c r="E155" s="22" t="s">
        <v>584</v>
      </c>
      <c r="F155" s="22">
        <v>492</v>
      </c>
      <c r="G155" s="22">
        <v>220</v>
      </c>
      <c r="H155" s="22">
        <v>712</v>
      </c>
    </row>
    <row r="156" spans="1:8">
      <c r="A156" s="1">
        <v>233</v>
      </c>
      <c r="B156" s="1" t="s">
        <v>577</v>
      </c>
      <c r="C156" s="21">
        <v>34636</v>
      </c>
      <c r="D156" t="s">
        <v>816</v>
      </c>
      <c r="E156" s="22" t="s">
        <v>579</v>
      </c>
      <c r="F156" s="22" t="s">
        <v>580</v>
      </c>
      <c r="G156" s="22" t="s">
        <v>580</v>
      </c>
      <c r="H156" s="22" t="s">
        <v>580</v>
      </c>
    </row>
    <row r="157" spans="1:8">
      <c r="A157" s="1">
        <v>235</v>
      </c>
      <c r="B157" s="1" t="s">
        <v>577</v>
      </c>
      <c r="C157" s="21">
        <v>34727</v>
      </c>
      <c r="D157" t="s">
        <v>818</v>
      </c>
      <c r="E157" s="22" t="s">
        <v>579</v>
      </c>
      <c r="F157" s="22" t="s">
        <v>580</v>
      </c>
      <c r="G157" s="22" t="s">
        <v>580</v>
      </c>
      <c r="H157" s="22" t="s">
        <v>580</v>
      </c>
    </row>
    <row r="158" spans="1:8">
      <c r="A158" s="1">
        <v>246</v>
      </c>
      <c r="B158" s="1" t="s">
        <v>577</v>
      </c>
      <c r="C158" s="21">
        <v>34761</v>
      </c>
      <c r="D158" t="s">
        <v>829</v>
      </c>
      <c r="E158" s="22" t="s">
        <v>584</v>
      </c>
      <c r="F158" s="22">
        <v>8</v>
      </c>
      <c r="G158" s="22">
        <v>71</v>
      </c>
      <c r="H158" s="22">
        <v>79</v>
      </c>
    </row>
    <row r="159" spans="1:8">
      <c r="A159" s="1">
        <v>244</v>
      </c>
      <c r="B159" s="1" t="s">
        <v>577</v>
      </c>
      <c r="C159" s="21">
        <v>34762</v>
      </c>
      <c r="D159" t="s">
        <v>827</v>
      </c>
      <c r="E159" s="22" t="s">
        <v>584</v>
      </c>
      <c r="F159" s="22">
        <v>65</v>
      </c>
      <c r="G159" s="22">
        <v>33</v>
      </c>
      <c r="H159" s="22">
        <v>98</v>
      </c>
    </row>
    <row r="160" spans="1:8">
      <c r="A160" s="1">
        <v>243</v>
      </c>
      <c r="B160" s="1" t="s">
        <v>577</v>
      </c>
      <c r="C160" s="21">
        <v>34767</v>
      </c>
      <c r="D160" t="s">
        <v>826</v>
      </c>
      <c r="E160" s="22" t="s">
        <v>584</v>
      </c>
      <c r="F160" s="22" t="s">
        <v>580</v>
      </c>
      <c r="G160" s="22" t="s">
        <v>580</v>
      </c>
      <c r="H160" s="22" t="s">
        <v>580</v>
      </c>
    </row>
    <row r="161" spans="1:8">
      <c r="A161" s="1">
        <v>239</v>
      </c>
      <c r="B161" s="1" t="s">
        <v>577</v>
      </c>
      <c r="C161" s="21">
        <v>34770</v>
      </c>
      <c r="D161" t="s">
        <v>822</v>
      </c>
      <c r="E161" s="22" t="s">
        <v>579</v>
      </c>
      <c r="F161" s="22" t="s">
        <v>580</v>
      </c>
      <c r="G161" s="22" t="s">
        <v>580</v>
      </c>
      <c r="H161" s="22" t="s">
        <v>580</v>
      </c>
    </row>
    <row r="162" spans="1:8">
      <c r="A162" s="1">
        <v>248</v>
      </c>
      <c r="B162" s="1" t="s">
        <v>577</v>
      </c>
      <c r="C162" s="21">
        <v>34772</v>
      </c>
      <c r="D162" t="s">
        <v>831</v>
      </c>
      <c r="E162" s="22" t="s">
        <v>584</v>
      </c>
      <c r="F162" s="22">
        <v>14</v>
      </c>
      <c r="G162" s="22">
        <v>38</v>
      </c>
      <c r="H162" s="22">
        <v>52</v>
      </c>
    </row>
    <row r="163" spans="1:8">
      <c r="A163" s="1">
        <v>251</v>
      </c>
      <c r="B163" s="1" t="s">
        <v>577</v>
      </c>
      <c r="C163" s="21">
        <v>34825</v>
      </c>
      <c r="D163" t="s">
        <v>834</v>
      </c>
      <c r="E163" s="22" t="s">
        <v>584</v>
      </c>
      <c r="F163" s="22">
        <v>91</v>
      </c>
      <c r="G163" s="22">
        <v>50</v>
      </c>
      <c r="H163" s="22">
        <v>141</v>
      </c>
    </row>
    <row r="164" spans="1:8">
      <c r="A164" s="1">
        <v>247</v>
      </c>
      <c r="B164" s="1" t="s">
        <v>577</v>
      </c>
      <c r="C164" s="21">
        <v>34834</v>
      </c>
      <c r="D164" t="s">
        <v>830</v>
      </c>
      <c r="E164" s="22" t="s">
        <v>584</v>
      </c>
      <c r="F164" s="22">
        <v>3</v>
      </c>
      <c r="G164" s="22">
        <v>39</v>
      </c>
      <c r="H164" s="22">
        <v>42</v>
      </c>
    </row>
    <row r="165" spans="1:8">
      <c r="A165" s="1">
        <v>253</v>
      </c>
      <c r="B165" s="1" t="s">
        <v>577</v>
      </c>
      <c r="C165" s="21">
        <v>34882</v>
      </c>
      <c r="D165" t="s">
        <v>836</v>
      </c>
      <c r="E165" s="22" t="s">
        <v>584</v>
      </c>
      <c r="F165" s="22">
        <v>171</v>
      </c>
      <c r="G165" s="22">
        <v>85</v>
      </c>
      <c r="H165" s="22">
        <v>256</v>
      </c>
    </row>
    <row r="166" spans="1:8">
      <c r="A166" s="1">
        <v>252</v>
      </c>
      <c r="B166" s="1" t="s">
        <v>577</v>
      </c>
      <c r="C166" s="21">
        <v>34901</v>
      </c>
      <c r="D166" t="s">
        <v>835</v>
      </c>
      <c r="E166" s="22" t="s">
        <v>579</v>
      </c>
      <c r="F166" s="22" t="s">
        <v>580</v>
      </c>
      <c r="G166" s="22" t="s">
        <v>580</v>
      </c>
      <c r="H166" s="22" t="s">
        <v>580</v>
      </c>
    </row>
    <row r="167" spans="1:8">
      <c r="A167" s="1">
        <v>258</v>
      </c>
      <c r="B167" s="1" t="s">
        <v>577</v>
      </c>
      <c r="C167" s="21">
        <v>34927</v>
      </c>
      <c r="D167" t="s">
        <v>841</v>
      </c>
      <c r="E167" s="22" t="s">
        <v>584</v>
      </c>
      <c r="F167" s="22" t="s">
        <v>580</v>
      </c>
      <c r="G167" s="22" t="s">
        <v>580</v>
      </c>
      <c r="H167" s="22" t="s">
        <v>580</v>
      </c>
    </row>
    <row r="168" spans="1:8">
      <c r="A168" s="1">
        <v>254</v>
      </c>
      <c r="B168" s="1" t="s">
        <v>577</v>
      </c>
      <c r="C168" s="21">
        <v>34936</v>
      </c>
      <c r="D168" t="s">
        <v>837</v>
      </c>
      <c r="E168" s="22" t="s">
        <v>579</v>
      </c>
      <c r="F168" s="22" t="s">
        <v>580</v>
      </c>
      <c r="G168" s="22" t="s">
        <v>580</v>
      </c>
      <c r="H168" s="22" t="s">
        <v>580</v>
      </c>
    </row>
    <row r="169" spans="1:8">
      <c r="A169" s="1">
        <v>255</v>
      </c>
      <c r="B169" s="1" t="s">
        <v>577</v>
      </c>
      <c r="C169" s="21">
        <v>34943</v>
      </c>
      <c r="D169" t="s">
        <v>838</v>
      </c>
      <c r="E169" s="22" t="s">
        <v>579</v>
      </c>
      <c r="F169" s="22" t="s">
        <v>580</v>
      </c>
      <c r="G169" s="22" t="s">
        <v>580</v>
      </c>
      <c r="H169" s="22" t="s">
        <v>580</v>
      </c>
    </row>
    <row r="170" spans="1:8">
      <c r="A170" s="1">
        <v>259</v>
      </c>
      <c r="B170" s="1" t="s">
        <v>577</v>
      </c>
      <c r="C170" s="21">
        <v>35077</v>
      </c>
      <c r="D170" t="s">
        <v>842</v>
      </c>
      <c r="E170" s="22" t="s">
        <v>579</v>
      </c>
      <c r="F170" s="22" t="s">
        <v>580</v>
      </c>
      <c r="G170" s="22" t="s">
        <v>580</v>
      </c>
      <c r="H170" s="22" t="s">
        <v>580</v>
      </c>
    </row>
    <row r="171" spans="1:8">
      <c r="A171" s="1">
        <v>260</v>
      </c>
      <c r="B171" s="1" t="s">
        <v>577</v>
      </c>
      <c r="C171" s="21">
        <v>35140</v>
      </c>
      <c r="D171" t="s">
        <v>843</v>
      </c>
      <c r="E171" s="22" t="s">
        <v>579</v>
      </c>
      <c r="F171" s="22" t="s">
        <v>580</v>
      </c>
      <c r="G171" s="22" t="s">
        <v>580</v>
      </c>
      <c r="H171" s="22" t="s">
        <v>580</v>
      </c>
    </row>
    <row r="172" spans="1:8">
      <c r="A172" s="1">
        <v>261</v>
      </c>
      <c r="B172" s="1" t="s">
        <v>577</v>
      </c>
      <c r="C172" s="21">
        <v>35252</v>
      </c>
      <c r="D172" t="s">
        <v>844</v>
      </c>
      <c r="E172" s="22" t="s">
        <v>579</v>
      </c>
      <c r="F172" s="22" t="s">
        <v>580</v>
      </c>
      <c r="G172" s="22" t="s">
        <v>580</v>
      </c>
      <c r="H172" s="22" t="s">
        <v>580</v>
      </c>
    </row>
    <row r="173" spans="1:8">
      <c r="A173" s="1">
        <v>263</v>
      </c>
      <c r="B173" s="1" t="s">
        <v>577</v>
      </c>
      <c r="C173" s="21">
        <v>35308</v>
      </c>
      <c r="D173" t="s">
        <v>846</v>
      </c>
      <c r="E173" s="22" t="s">
        <v>579</v>
      </c>
      <c r="F173" s="22" t="s">
        <v>580</v>
      </c>
      <c r="G173" s="22" t="s">
        <v>580</v>
      </c>
      <c r="H173" s="22" t="s">
        <v>580</v>
      </c>
    </row>
    <row r="174" spans="1:8">
      <c r="A174" s="1">
        <v>267</v>
      </c>
      <c r="B174" s="1" t="s">
        <v>577</v>
      </c>
      <c r="C174" s="21">
        <v>35447</v>
      </c>
      <c r="D174" t="s">
        <v>850</v>
      </c>
      <c r="E174" s="22" t="s">
        <v>584</v>
      </c>
      <c r="F174" s="22">
        <v>83</v>
      </c>
      <c r="G174" s="22">
        <v>128</v>
      </c>
      <c r="H174" s="22">
        <v>211</v>
      </c>
    </row>
    <row r="175" spans="1:8">
      <c r="A175" s="1">
        <v>270</v>
      </c>
      <c r="B175" s="1" t="s">
        <v>577</v>
      </c>
      <c r="C175" s="21">
        <v>35592</v>
      </c>
      <c r="D175" t="s">
        <v>853</v>
      </c>
      <c r="E175" s="22" t="s">
        <v>604</v>
      </c>
      <c r="F175" s="22">
        <v>53</v>
      </c>
      <c r="G175" s="22">
        <v>16</v>
      </c>
      <c r="H175" s="22">
        <v>69</v>
      </c>
    </row>
    <row r="176" spans="1:8">
      <c r="A176" s="1">
        <v>274</v>
      </c>
      <c r="B176" s="1" t="s">
        <v>577</v>
      </c>
      <c r="C176" s="21">
        <v>35671</v>
      </c>
      <c r="D176" t="s">
        <v>857</v>
      </c>
      <c r="E176" s="22" t="s">
        <v>579</v>
      </c>
      <c r="F176" s="22" t="s">
        <v>580</v>
      </c>
      <c r="G176" s="22" t="s">
        <v>580</v>
      </c>
      <c r="H176" s="22" t="s">
        <v>580</v>
      </c>
    </row>
    <row r="177" spans="1:8">
      <c r="A177" s="1">
        <v>273</v>
      </c>
      <c r="B177" s="1" t="s">
        <v>577</v>
      </c>
      <c r="C177" s="21">
        <v>35703</v>
      </c>
      <c r="D177" t="s">
        <v>856</v>
      </c>
      <c r="E177" s="22" t="s">
        <v>579</v>
      </c>
      <c r="F177" s="22" t="s">
        <v>580</v>
      </c>
      <c r="G177" s="22" t="s">
        <v>580</v>
      </c>
      <c r="H177" s="22" t="s">
        <v>580</v>
      </c>
    </row>
    <row r="178" spans="1:8">
      <c r="A178" s="1">
        <v>271</v>
      </c>
      <c r="B178" s="1" t="s">
        <v>577</v>
      </c>
      <c r="C178" s="21">
        <v>35718</v>
      </c>
      <c r="D178" t="s">
        <v>854</v>
      </c>
      <c r="E178" s="22" t="s">
        <v>584</v>
      </c>
      <c r="F178" s="22" t="s">
        <v>580</v>
      </c>
      <c r="G178" s="22" t="s">
        <v>580</v>
      </c>
      <c r="H178" s="22" t="s">
        <v>580</v>
      </c>
    </row>
    <row r="179" spans="1:8">
      <c r="A179" s="1">
        <v>277</v>
      </c>
      <c r="B179" s="1" t="s">
        <v>577</v>
      </c>
      <c r="C179" s="21">
        <v>35803</v>
      </c>
      <c r="D179" t="s">
        <v>860</v>
      </c>
      <c r="E179" s="22" t="s">
        <v>584</v>
      </c>
      <c r="F179" s="22">
        <v>11</v>
      </c>
      <c r="G179" s="22">
        <v>51</v>
      </c>
      <c r="H179" s="22">
        <v>62</v>
      </c>
    </row>
    <row r="180" spans="1:8">
      <c r="A180" s="1">
        <v>279</v>
      </c>
      <c r="B180" s="1" t="s">
        <v>577</v>
      </c>
      <c r="C180" s="21">
        <v>35853</v>
      </c>
      <c r="D180" t="s">
        <v>862</v>
      </c>
      <c r="E180" s="22" t="s">
        <v>584</v>
      </c>
      <c r="F180" s="22">
        <v>30</v>
      </c>
      <c r="G180" s="22">
        <v>46</v>
      </c>
      <c r="H180" s="22">
        <v>76</v>
      </c>
    </row>
    <row r="181" spans="1:8">
      <c r="A181" s="1">
        <v>298</v>
      </c>
      <c r="B181" s="1" t="s">
        <v>577</v>
      </c>
      <c r="C181" s="21">
        <v>35944</v>
      </c>
      <c r="D181" t="s">
        <v>881</v>
      </c>
      <c r="E181" s="22" t="s">
        <v>579</v>
      </c>
      <c r="F181" s="22">
        <v>38</v>
      </c>
      <c r="G181" s="22">
        <v>1</v>
      </c>
      <c r="H181" s="22">
        <v>39</v>
      </c>
    </row>
    <row r="182" spans="1:8">
      <c r="A182" s="1">
        <v>280</v>
      </c>
      <c r="B182" s="1" t="s">
        <v>577</v>
      </c>
      <c r="C182" s="21">
        <v>35998</v>
      </c>
      <c r="D182" t="s">
        <v>863</v>
      </c>
      <c r="E182" s="22" t="s">
        <v>579</v>
      </c>
      <c r="F182" s="22">
        <v>38</v>
      </c>
      <c r="G182" s="22">
        <v>5</v>
      </c>
      <c r="H182" s="22">
        <v>43</v>
      </c>
    </row>
    <row r="183" spans="1:8">
      <c r="A183" s="1">
        <v>287</v>
      </c>
      <c r="B183" s="1" t="s">
        <v>577</v>
      </c>
      <c r="C183" s="21">
        <v>36094</v>
      </c>
      <c r="D183" t="s">
        <v>870</v>
      </c>
      <c r="E183" s="22" t="s">
        <v>579</v>
      </c>
      <c r="F183" s="22" t="s">
        <v>580</v>
      </c>
      <c r="G183" s="22" t="s">
        <v>580</v>
      </c>
      <c r="H183" s="22" t="s">
        <v>580</v>
      </c>
    </row>
    <row r="184" spans="1:8">
      <c r="A184" s="1">
        <v>288</v>
      </c>
      <c r="B184" s="1" t="s">
        <v>577</v>
      </c>
      <c r="C184" s="21">
        <v>36114</v>
      </c>
      <c r="D184" t="s">
        <v>871</v>
      </c>
      <c r="E184" s="22" t="s">
        <v>584</v>
      </c>
      <c r="F184" s="22" t="s">
        <v>580</v>
      </c>
      <c r="G184" s="22" t="s">
        <v>580</v>
      </c>
      <c r="H184" s="22" t="s">
        <v>580</v>
      </c>
    </row>
    <row r="185" spans="1:8">
      <c r="A185" s="1">
        <v>290</v>
      </c>
      <c r="B185" s="1" t="s">
        <v>577</v>
      </c>
      <c r="C185" s="21">
        <v>36337</v>
      </c>
      <c r="D185" t="s">
        <v>873</v>
      </c>
      <c r="E185" s="22" t="s">
        <v>579</v>
      </c>
      <c r="F185" s="22" t="s">
        <v>580</v>
      </c>
      <c r="G185" s="22" t="s">
        <v>580</v>
      </c>
      <c r="H185" s="22" t="s">
        <v>580</v>
      </c>
    </row>
    <row r="186" spans="1:8">
      <c r="A186" s="1">
        <v>289</v>
      </c>
      <c r="B186" s="1" t="s">
        <v>577</v>
      </c>
      <c r="C186" s="21">
        <v>36412</v>
      </c>
      <c r="D186" t="s">
        <v>872</v>
      </c>
      <c r="E186" s="22" t="s">
        <v>579</v>
      </c>
      <c r="F186" s="22">
        <v>59</v>
      </c>
      <c r="G186" s="22">
        <v>1</v>
      </c>
      <c r="H186" s="22">
        <v>60</v>
      </c>
    </row>
    <row r="187" spans="1:8">
      <c r="A187" s="1">
        <v>292</v>
      </c>
      <c r="B187" s="1" t="s">
        <v>577</v>
      </c>
      <c r="C187" s="21">
        <v>36561</v>
      </c>
      <c r="D187" t="s">
        <v>875</v>
      </c>
      <c r="E187" s="22" t="s">
        <v>579</v>
      </c>
      <c r="F187" s="22" t="s">
        <v>580</v>
      </c>
      <c r="G187" s="22" t="s">
        <v>580</v>
      </c>
      <c r="H187" s="22" t="s">
        <v>580</v>
      </c>
    </row>
    <row r="188" spans="1:8">
      <c r="A188" s="1">
        <v>293</v>
      </c>
      <c r="B188" s="1" t="s">
        <v>577</v>
      </c>
      <c r="C188" s="21">
        <v>36562</v>
      </c>
      <c r="D188" t="s">
        <v>876</v>
      </c>
      <c r="E188" s="22" t="s">
        <v>584</v>
      </c>
      <c r="F188" s="22">
        <v>26</v>
      </c>
      <c r="G188" s="22">
        <v>34</v>
      </c>
      <c r="H188" s="22">
        <v>60</v>
      </c>
    </row>
    <row r="189" spans="1:8">
      <c r="A189" s="1">
        <v>294</v>
      </c>
      <c r="B189" s="1" t="s">
        <v>577</v>
      </c>
      <c r="C189" s="21">
        <v>36604</v>
      </c>
      <c r="D189" t="s">
        <v>877</v>
      </c>
      <c r="E189" s="22" t="s">
        <v>584</v>
      </c>
      <c r="F189" s="22">
        <v>28</v>
      </c>
      <c r="G189" s="22">
        <v>37</v>
      </c>
      <c r="H189" s="22">
        <v>65</v>
      </c>
    </row>
    <row r="190" spans="1:8">
      <c r="A190" s="1">
        <v>296</v>
      </c>
      <c r="B190" s="1" t="s">
        <v>577</v>
      </c>
      <c r="C190" s="21">
        <v>36736</v>
      </c>
      <c r="D190" t="s">
        <v>879</v>
      </c>
      <c r="E190" s="22" t="s">
        <v>579</v>
      </c>
      <c r="F190" s="22" t="s">
        <v>580</v>
      </c>
      <c r="G190" s="22" t="s">
        <v>580</v>
      </c>
      <c r="H190" s="22" t="s">
        <v>580</v>
      </c>
    </row>
    <row r="191" spans="1:8">
      <c r="A191" s="1">
        <v>299</v>
      </c>
      <c r="B191" s="1" t="s">
        <v>577</v>
      </c>
      <c r="C191" s="21">
        <v>36844</v>
      </c>
      <c r="D191" t="s">
        <v>882</v>
      </c>
      <c r="E191" s="22" t="s">
        <v>604</v>
      </c>
      <c r="F191" s="22">
        <v>92</v>
      </c>
      <c r="G191" s="22">
        <v>3</v>
      </c>
      <c r="H191" s="22">
        <v>95</v>
      </c>
    </row>
    <row r="192" spans="1:8">
      <c r="A192" s="1">
        <v>301</v>
      </c>
      <c r="B192" s="1" t="s">
        <v>577</v>
      </c>
      <c r="C192" s="21">
        <v>37024</v>
      </c>
      <c r="D192" t="s">
        <v>884</v>
      </c>
      <c r="E192" s="22" t="s">
        <v>579</v>
      </c>
      <c r="F192" s="22" t="s">
        <v>580</v>
      </c>
      <c r="G192" s="22" t="s">
        <v>580</v>
      </c>
      <c r="H192" s="22" t="s">
        <v>580</v>
      </c>
    </row>
    <row r="193" spans="1:8">
      <c r="A193" s="1">
        <v>302</v>
      </c>
      <c r="B193" s="1" t="s">
        <v>577</v>
      </c>
      <c r="C193" s="21">
        <v>37030</v>
      </c>
      <c r="D193" t="s">
        <v>885</v>
      </c>
      <c r="E193" s="22" t="s">
        <v>579</v>
      </c>
      <c r="F193" s="22" t="s">
        <v>580</v>
      </c>
      <c r="G193" s="22" t="s">
        <v>580</v>
      </c>
      <c r="H193" s="22" t="s">
        <v>580</v>
      </c>
    </row>
    <row r="194" spans="1:8">
      <c r="A194" s="1">
        <v>303</v>
      </c>
      <c r="B194" s="1" t="s">
        <v>577</v>
      </c>
      <c r="C194" s="21">
        <v>37144</v>
      </c>
      <c r="D194" t="s">
        <v>886</v>
      </c>
      <c r="E194" s="22" t="s">
        <v>584</v>
      </c>
      <c r="F194" s="22">
        <v>101</v>
      </c>
      <c r="G194" s="22">
        <v>332</v>
      </c>
      <c r="H194" s="22">
        <v>433</v>
      </c>
    </row>
    <row r="195" spans="1:8">
      <c r="A195" s="1">
        <v>305</v>
      </c>
      <c r="B195" s="1" t="s">
        <v>577</v>
      </c>
      <c r="C195" s="21">
        <v>37213</v>
      </c>
      <c r="D195" t="s">
        <v>888</v>
      </c>
      <c r="E195" s="22" t="s">
        <v>693</v>
      </c>
      <c r="F195" s="22" t="s">
        <v>580</v>
      </c>
      <c r="G195" s="22" t="s">
        <v>580</v>
      </c>
      <c r="H195" s="22" t="s">
        <v>580</v>
      </c>
    </row>
    <row r="196" spans="1:8">
      <c r="A196" s="1">
        <v>310</v>
      </c>
      <c r="B196" s="1" t="s">
        <v>577</v>
      </c>
      <c r="C196" s="21">
        <v>37937</v>
      </c>
      <c r="D196" t="s">
        <v>893</v>
      </c>
      <c r="E196" s="22" t="s">
        <v>584</v>
      </c>
      <c r="F196" s="22">
        <v>0</v>
      </c>
      <c r="G196" s="22">
        <v>65</v>
      </c>
      <c r="H196" s="22">
        <v>65</v>
      </c>
    </row>
    <row r="197" spans="1:8">
      <c r="A197" s="1">
        <v>314</v>
      </c>
      <c r="B197" s="1" t="s">
        <v>577</v>
      </c>
      <c r="C197" s="21">
        <v>38066</v>
      </c>
      <c r="D197" t="s">
        <v>897</v>
      </c>
      <c r="E197" s="22" t="s">
        <v>584</v>
      </c>
      <c r="F197" s="22">
        <v>23</v>
      </c>
      <c r="G197" s="22">
        <v>28</v>
      </c>
      <c r="H197" s="22">
        <v>51</v>
      </c>
    </row>
    <row r="198" spans="1:8">
      <c r="A198" s="1">
        <v>315</v>
      </c>
      <c r="B198" s="1" t="s">
        <v>577</v>
      </c>
      <c r="C198" s="21">
        <v>38159</v>
      </c>
      <c r="D198" t="s">
        <v>898</v>
      </c>
      <c r="E198" s="22" t="s">
        <v>584</v>
      </c>
      <c r="F198" s="22">
        <v>32</v>
      </c>
      <c r="G198" s="22">
        <v>27</v>
      </c>
      <c r="H198" s="22">
        <v>59</v>
      </c>
    </row>
    <row r="199" spans="1:8">
      <c r="A199" s="1">
        <v>316</v>
      </c>
      <c r="B199" s="1" t="s">
        <v>577</v>
      </c>
      <c r="C199" s="21">
        <v>38169</v>
      </c>
      <c r="D199" t="s">
        <v>899</v>
      </c>
      <c r="E199" s="22" t="s">
        <v>584</v>
      </c>
      <c r="F199" s="22">
        <v>24</v>
      </c>
      <c r="G199" s="22">
        <v>24</v>
      </c>
      <c r="H199" s="22">
        <v>48</v>
      </c>
    </row>
    <row r="200" spans="1:8">
      <c r="A200" s="1">
        <v>317</v>
      </c>
      <c r="B200" s="1" t="s">
        <v>577</v>
      </c>
      <c r="C200" s="21">
        <v>38170</v>
      </c>
      <c r="D200" t="s">
        <v>900</v>
      </c>
      <c r="E200" s="22" t="s">
        <v>584</v>
      </c>
      <c r="F200" s="22">
        <v>34</v>
      </c>
      <c r="G200" s="22">
        <v>14</v>
      </c>
      <c r="H200" s="22">
        <v>48</v>
      </c>
    </row>
    <row r="201" spans="1:8">
      <c r="A201" s="1">
        <v>318</v>
      </c>
      <c r="B201" s="1" t="s">
        <v>577</v>
      </c>
      <c r="C201" s="21">
        <v>38291</v>
      </c>
      <c r="D201" t="s">
        <v>901</v>
      </c>
      <c r="E201" s="22" t="s">
        <v>584</v>
      </c>
      <c r="F201" s="22">
        <v>18</v>
      </c>
      <c r="G201" s="22">
        <v>17</v>
      </c>
      <c r="H201" s="22">
        <v>35</v>
      </c>
    </row>
    <row r="202" spans="1:8">
      <c r="A202" s="1">
        <v>320</v>
      </c>
      <c r="B202" s="1" t="s">
        <v>577</v>
      </c>
      <c r="C202" s="21">
        <v>38399</v>
      </c>
      <c r="D202" t="s">
        <v>903</v>
      </c>
      <c r="E202" s="22" t="s">
        <v>584</v>
      </c>
      <c r="F202" s="22" t="s">
        <v>580</v>
      </c>
      <c r="G202" s="22" t="s">
        <v>580</v>
      </c>
      <c r="H202" s="22" t="s">
        <v>580</v>
      </c>
    </row>
    <row r="203" spans="1:8">
      <c r="A203" s="1">
        <v>322</v>
      </c>
      <c r="B203" s="1" t="s">
        <v>577</v>
      </c>
      <c r="C203" s="21">
        <v>38488</v>
      </c>
      <c r="D203" t="s">
        <v>905</v>
      </c>
      <c r="E203" s="22" t="s">
        <v>604</v>
      </c>
      <c r="F203" s="22">
        <v>128</v>
      </c>
      <c r="G203" s="22">
        <v>465</v>
      </c>
      <c r="H203" s="22">
        <v>593</v>
      </c>
    </row>
    <row r="204" spans="1:8">
      <c r="A204" s="1">
        <v>324</v>
      </c>
      <c r="B204" s="1" t="s">
        <v>577</v>
      </c>
      <c r="C204" s="21">
        <v>38522</v>
      </c>
      <c r="D204" t="s">
        <v>907</v>
      </c>
      <c r="E204" s="22" t="s">
        <v>584</v>
      </c>
      <c r="F204" s="22">
        <v>8</v>
      </c>
      <c r="G204" s="22">
        <v>33</v>
      </c>
      <c r="H204" s="22">
        <v>41</v>
      </c>
    </row>
    <row r="205" spans="1:8">
      <c r="A205" s="1">
        <v>328</v>
      </c>
      <c r="B205" s="1" t="s">
        <v>577</v>
      </c>
      <c r="C205" s="21">
        <v>38681</v>
      </c>
      <c r="D205" t="s">
        <v>912</v>
      </c>
      <c r="E205" s="22" t="s">
        <v>584</v>
      </c>
      <c r="F205" s="22" t="s">
        <v>580</v>
      </c>
      <c r="G205" s="22" t="s">
        <v>580</v>
      </c>
      <c r="H205" s="22" t="s">
        <v>580</v>
      </c>
    </row>
    <row r="206" spans="1:8">
      <c r="A206" s="1">
        <v>327</v>
      </c>
      <c r="B206" s="1" t="s">
        <v>577</v>
      </c>
      <c r="C206" s="21">
        <v>38690</v>
      </c>
      <c r="D206" t="s">
        <v>911</v>
      </c>
      <c r="E206" s="22" t="s">
        <v>579</v>
      </c>
      <c r="F206" s="22" t="s">
        <v>580</v>
      </c>
      <c r="G206" s="22" t="s">
        <v>580</v>
      </c>
      <c r="H206" s="22" t="s">
        <v>580</v>
      </c>
    </row>
    <row r="207" spans="1:8">
      <c r="A207" s="1">
        <v>329</v>
      </c>
      <c r="B207" s="1" t="s">
        <v>577</v>
      </c>
      <c r="C207" s="21">
        <v>38742</v>
      </c>
      <c r="D207" t="s">
        <v>913</v>
      </c>
      <c r="E207" s="22" t="s">
        <v>584</v>
      </c>
      <c r="F207" s="22">
        <v>25</v>
      </c>
      <c r="G207" s="22">
        <v>23</v>
      </c>
      <c r="H207" s="22">
        <v>48</v>
      </c>
    </row>
    <row r="208" spans="1:8">
      <c r="A208" s="1">
        <v>333</v>
      </c>
      <c r="B208" s="1" t="s">
        <v>577</v>
      </c>
      <c r="C208" s="21">
        <v>38746</v>
      </c>
      <c r="D208" t="s">
        <v>917</v>
      </c>
      <c r="E208" s="22" t="s">
        <v>579</v>
      </c>
      <c r="F208" s="22" t="s">
        <v>580</v>
      </c>
      <c r="G208" s="22" t="s">
        <v>580</v>
      </c>
      <c r="H208" s="22" t="s">
        <v>580</v>
      </c>
    </row>
    <row r="209" spans="1:8">
      <c r="A209" s="1">
        <v>334</v>
      </c>
      <c r="B209" s="1" t="s">
        <v>577</v>
      </c>
      <c r="C209" s="21">
        <v>38773</v>
      </c>
      <c r="D209" t="s">
        <v>918</v>
      </c>
      <c r="E209" s="22" t="s">
        <v>584</v>
      </c>
      <c r="F209" s="22">
        <v>0</v>
      </c>
      <c r="G209" s="22">
        <v>35</v>
      </c>
      <c r="H209" s="22">
        <v>35</v>
      </c>
    </row>
    <row r="210" spans="1:8">
      <c r="A210" s="1">
        <v>332</v>
      </c>
      <c r="B210" s="1" t="s">
        <v>577</v>
      </c>
      <c r="C210" s="21">
        <v>38811</v>
      </c>
      <c r="D210" t="s">
        <v>916</v>
      </c>
      <c r="E210" s="22" t="s">
        <v>584</v>
      </c>
      <c r="F210" s="22">
        <v>14</v>
      </c>
      <c r="G210" s="22">
        <v>24</v>
      </c>
      <c r="H210" s="22">
        <v>38</v>
      </c>
    </row>
    <row r="211" spans="1:8">
      <c r="A211" s="1">
        <v>335</v>
      </c>
      <c r="B211" s="1" t="s">
        <v>577</v>
      </c>
      <c r="C211" s="21">
        <v>38826</v>
      </c>
      <c r="D211" t="s">
        <v>919</v>
      </c>
      <c r="E211" s="22" t="s">
        <v>584</v>
      </c>
      <c r="F211" s="22">
        <v>28</v>
      </c>
      <c r="G211" s="22">
        <v>23</v>
      </c>
      <c r="H211" s="22">
        <v>51</v>
      </c>
    </row>
    <row r="212" spans="1:8">
      <c r="A212" s="1">
        <v>337</v>
      </c>
      <c r="B212" s="1" t="s">
        <v>577</v>
      </c>
      <c r="C212" s="21">
        <v>38850</v>
      </c>
      <c r="D212" t="s">
        <v>921</v>
      </c>
      <c r="E212" s="22" t="s">
        <v>922</v>
      </c>
      <c r="F212" s="22" t="s">
        <v>580</v>
      </c>
      <c r="G212" s="22" t="s">
        <v>580</v>
      </c>
      <c r="H212" s="22" t="s">
        <v>580</v>
      </c>
    </row>
    <row r="213" spans="1:8">
      <c r="A213" s="1">
        <v>341</v>
      </c>
      <c r="B213" s="1" t="s">
        <v>577</v>
      </c>
      <c r="C213" s="21">
        <v>38933</v>
      </c>
      <c r="D213" t="s">
        <v>926</v>
      </c>
      <c r="E213" s="22" t="s">
        <v>579</v>
      </c>
      <c r="F213" s="22">
        <v>20</v>
      </c>
      <c r="G213" s="22">
        <v>23</v>
      </c>
      <c r="H213" s="22">
        <v>43</v>
      </c>
    </row>
    <row r="214" spans="1:8">
      <c r="A214" s="1">
        <v>339</v>
      </c>
      <c r="B214" s="1" t="s">
        <v>577</v>
      </c>
      <c r="C214" s="21">
        <v>38973</v>
      </c>
      <c r="D214" t="s">
        <v>924</v>
      </c>
      <c r="E214" s="22" t="s">
        <v>584</v>
      </c>
      <c r="F214" s="22">
        <v>31</v>
      </c>
      <c r="G214" s="22">
        <v>20</v>
      </c>
      <c r="H214" s="22">
        <v>51</v>
      </c>
    </row>
    <row r="215" spans="1:8">
      <c r="A215" s="1">
        <v>343</v>
      </c>
      <c r="B215" s="1" t="s">
        <v>577</v>
      </c>
      <c r="C215" s="21">
        <v>39129</v>
      </c>
      <c r="D215" t="s">
        <v>928</v>
      </c>
      <c r="E215" s="22" t="s">
        <v>576</v>
      </c>
      <c r="F215" s="22">
        <v>37</v>
      </c>
      <c r="G215" s="22">
        <v>38</v>
      </c>
      <c r="H215" s="22">
        <v>75</v>
      </c>
    </row>
    <row r="216" spans="1:8">
      <c r="A216" s="1">
        <v>344</v>
      </c>
      <c r="B216" s="1" t="s">
        <v>577</v>
      </c>
      <c r="C216" s="21">
        <v>39183</v>
      </c>
      <c r="D216" t="s">
        <v>929</v>
      </c>
      <c r="E216" s="22" t="s">
        <v>584</v>
      </c>
      <c r="F216" s="22">
        <v>20</v>
      </c>
      <c r="G216" s="22">
        <v>33</v>
      </c>
      <c r="H216" s="22">
        <v>53</v>
      </c>
    </row>
    <row r="217" spans="1:8">
      <c r="A217" s="1">
        <v>345</v>
      </c>
      <c r="B217" s="1" t="s">
        <v>577</v>
      </c>
      <c r="C217" s="21">
        <v>39222</v>
      </c>
      <c r="D217" t="s">
        <v>930</v>
      </c>
      <c r="E217" s="22" t="s">
        <v>584</v>
      </c>
      <c r="F217" s="22">
        <v>46</v>
      </c>
      <c r="G217" s="22">
        <v>27</v>
      </c>
      <c r="H217" s="22">
        <v>73</v>
      </c>
    </row>
    <row r="218" spans="1:8">
      <c r="A218" s="1">
        <v>452</v>
      </c>
      <c r="B218" s="1" t="s">
        <v>577</v>
      </c>
      <c r="C218" s="21">
        <v>39313</v>
      </c>
      <c r="D218" t="s">
        <v>1037</v>
      </c>
      <c r="E218" s="22" t="s">
        <v>579</v>
      </c>
      <c r="F218" s="22">
        <v>7</v>
      </c>
      <c r="G218" s="22">
        <v>36</v>
      </c>
      <c r="H218" s="22">
        <v>43</v>
      </c>
    </row>
    <row r="219" spans="1:8">
      <c r="A219" s="1">
        <v>351</v>
      </c>
      <c r="B219" s="1" t="s">
        <v>577</v>
      </c>
      <c r="C219" s="21">
        <v>39490</v>
      </c>
      <c r="D219" t="s">
        <v>936</v>
      </c>
      <c r="E219" s="22" t="s">
        <v>584</v>
      </c>
      <c r="F219" s="22">
        <v>26</v>
      </c>
      <c r="G219" s="22">
        <v>38</v>
      </c>
      <c r="H219" s="22">
        <v>64</v>
      </c>
    </row>
    <row r="220" spans="1:8">
      <c r="A220" s="1">
        <v>356</v>
      </c>
      <c r="B220" s="1" t="s">
        <v>577</v>
      </c>
      <c r="C220" s="21">
        <v>39536</v>
      </c>
      <c r="D220" t="s">
        <v>941</v>
      </c>
      <c r="E220" s="22" t="s">
        <v>584</v>
      </c>
      <c r="F220" s="22">
        <v>18</v>
      </c>
      <c r="G220" s="22">
        <v>41</v>
      </c>
      <c r="H220" s="22">
        <v>59</v>
      </c>
    </row>
    <row r="221" spans="1:8">
      <c r="A221" s="1">
        <v>357</v>
      </c>
      <c r="B221" s="1" t="s">
        <v>577</v>
      </c>
      <c r="C221" s="21">
        <v>39557</v>
      </c>
      <c r="D221" t="s">
        <v>942</v>
      </c>
      <c r="E221" s="22" t="s">
        <v>584</v>
      </c>
      <c r="F221" s="22" t="s">
        <v>580</v>
      </c>
      <c r="G221" s="22" t="s">
        <v>580</v>
      </c>
      <c r="H221" s="22" t="s">
        <v>580</v>
      </c>
    </row>
    <row r="222" spans="1:8">
      <c r="A222" s="1">
        <v>358</v>
      </c>
      <c r="B222" s="1" t="s">
        <v>577</v>
      </c>
      <c r="C222" s="21">
        <v>39571</v>
      </c>
      <c r="D222" t="s">
        <v>943</v>
      </c>
      <c r="E222" s="22" t="s">
        <v>584</v>
      </c>
      <c r="F222" s="22" t="s">
        <v>580</v>
      </c>
      <c r="G222" s="22" t="s">
        <v>580</v>
      </c>
      <c r="H222" s="22" t="s">
        <v>580</v>
      </c>
    </row>
    <row r="223" spans="1:8">
      <c r="A223" s="1">
        <v>359</v>
      </c>
      <c r="B223" s="1" t="s">
        <v>577</v>
      </c>
      <c r="C223" s="21">
        <v>39596</v>
      </c>
      <c r="D223" t="s">
        <v>944</v>
      </c>
      <c r="E223" s="22" t="s">
        <v>584</v>
      </c>
      <c r="F223" s="22" t="s">
        <v>580</v>
      </c>
      <c r="G223" s="22" t="s">
        <v>580</v>
      </c>
      <c r="H223" s="22" t="s">
        <v>580</v>
      </c>
    </row>
    <row r="224" spans="1:8">
      <c r="A224" s="1">
        <v>362</v>
      </c>
      <c r="B224" s="1" t="s">
        <v>577</v>
      </c>
      <c r="C224" s="21">
        <v>39606</v>
      </c>
      <c r="D224" t="s">
        <v>947</v>
      </c>
      <c r="E224" s="22" t="s">
        <v>584</v>
      </c>
      <c r="F224" s="22">
        <v>36</v>
      </c>
      <c r="G224" s="22">
        <v>0</v>
      </c>
      <c r="H224" s="22">
        <v>36</v>
      </c>
    </row>
    <row r="225" spans="1:8">
      <c r="A225" s="1">
        <v>361</v>
      </c>
      <c r="B225" s="1" t="s">
        <v>577</v>
      </c>
      <c r="C225" s="21">
        <v>39609</v>
      </c>
      <c r="D225" t="s">
        <v>946</v>
      </c>
      <c r="E225" s="22" t="s">
        <v>604</v>
      </c>
      <c r="F225" s="22">
        <v>68</v>
      </c>
      <c r="G225" s="22">
        <v>4</v>
      </c>
      <c r="H225" s="22">
        <v>72</v>
      </c>
    </row>
    <row r="226" spans="1:8">
      <c r="A226" s="1">
        <v>363</v>
      </c>
      <c r="B226" s="1" t="s">
        <v>577</v>
      </c>
      <c r="C226" s="21">
        <v>39712</v>
      </c>
      <c r="D226" t="s">
        <v>948</v>
      </c>
      <c r="E226" s="22" t="s">
        <v>579</v>
      </c>
      <c r="F226" s="22">
        <v>40</v>
      </c>
      <c r="G226" s="22">
        <v>0</v>
      </c>
      <c r="H226" s="22">
        <v>40</v>
      </c>
    </row>
    <row r="227" spans="1:8">
      <c r="A227" s="1">
        <v>370</v>
      </c>
      <c r="B227" s="1" t="s">
        <v>577</v>
      </c>
      <c r="C227" s="21">
        <v>39713</v>
      </c>
      <c r="D227" t="s">
        <v>955</v>
      </c>
      <c r="E227" s="22" t="s">
        <v>584</v>
      </c>
      <c r="F227" s="22" t="s">
        <v>580</v>
      </c>
      <c r="G227" s="22" t="s">
        <v>580</v>
      </c>
      <c r="H227" s="22" t="s">
        <v>580</v>
      </c>
    </row>
    <row r="228" spans="1:8">
      <c r="A228" s="1">
        <v>369</v>
      </c>
      <c r="B228" s="1" t="s">
        <v>577</v>
      </c>
      <c r="C228" s="21">
        <v>39718</v>
      </c>
      <c r="D228" t="s">
        <v>954</v>
      </c>
      <c r="E228" s="22" t="s">
        <v>576</v>
      </c>
      <c r="F228" s="22">
        <v>283</v>
      </c>
      <c r="G228" s="22">
        <v>426</v>
      </c>
      <c r="H228" s="22">
        <v>709</v>
      </c>
    </row>
    <row r="229" spans="1:8">
      <c r="A229" s="1">
        <v>364</v>
      </c>
      <c r="B229" s="1" t="s">
        <v>577</v>
      </c>
      <c r="C229" s="21">
        <v>39719</v>
      </c>
      <c r="D229" t="s">
        <v>949</v>
      </c>
      <c r="E229" s="22" t="s">
        <v>584</v>
      </c>
      <c r="F229" s="22">
        <v>60</v>
      </c>
      <c r="G229" s="22">
        <v>0</v>
      </c>
      <c r="H229" s="22">
        <v>60</v>
      </c>
    </row>
    <row r="230" spans="1:8">
      <c r="A230" s="1">
        <v>372</v>
      </c>
      <c r="B230" s="1" t="s">
        <v>577</v>
      </c>
      <c r="C230" s="21">
        <v>39736</v>
      </c>
      <c r="D230" t="s">
        <v>957</v>
      </c>
      <c r="E230" s="22" t="s">
        <v>579</v>
      </c>
      <c r="F230" s="22">
        <v>15</v>
      </c>
      <c r="G230" s="22">
        <v>20</v>
      </c>
      <c r="H230" s="22">
        <v>35</v>
      </c>
    </row>
    <row r="231" spans="1:8">
      <c r="A231" s="1">
        <v>371</v>
      </c>
      <c r="B231" s="1" t="s">
        <v>577</v>
      </c>
      <c r="C231" s="21">
        <v>39797</v>
      </c>
      <c r="D231" t="s">
        <v>956</v>
      </c>
      <c r="E231" s="22" t="s">
        <v>584</v>
      </c>
      <c r="F231" s="22">
        <v>36</v>
      </c>
      <c r="G231" s="22">
        <v>57</v>
      </c>
      <c r="H231" s="22">
        <v>93</v>
      </c>
    </row>
    <row r="232" spans="1:8">
      <c r="A232" s="1">
        <v>384</v>
      </c>
      <c r="B232" s="1" t="s">
        <v>577</v>
      </c>
      <c r="C232" s="21">
        <v>39823</v>
      </c>
      <c r="D232" t="s">
        <v>969</v>
      </c>
      <c r="E232" s="22" t="s">
        <v>584</v>
      </c>
      <c r="F232" s="22">
        <v>53</v>
      </c>
      <c r="G232" s="22">
        <v>0</v>
      </c>
      <c r="H232" s="22">
        <v>53</v>
      </c>
    </row>
    <row r="233" spans="1:8">
      <c r="A233" s="1">
        <v>383</v>
      </c>
      <c r="B233" s="1" t="s">
        <v>577</v>
      </c>
      <c r="C233" s="21">
        <v>39824</v>
      </c>
      <c r="D233" t="s">
        <v>968</v>
      </c>
      <c r="E233" s="22" t="s">
        <v>584</v>
      </c>
      <c r="F233" s="22">
        <v>52</v>
      </c>
      <c r="G233" s="22">
        <v>0</v>
      </c>
      <c r="H233" s="22">
        <v>52</v>
      </c>
    </row>
    <row r="234" spans="1:8">
      <c r="A234" s="1">
        <v>380</v>
      </c>
      <c r="B234" s="1" t="s">
        <v>577</v>
      </c>
      <c r="C234" s="21">
        <v>39825</v>
      </c>
      <c r="D234" t="s">
        <v>965</v>
      </c>
      <c r="E234" s="22" t="s">
        <v>584</v>
      </c>
      <c r="F234" s="22">
        <v>21</v>
      </c>
      <c r="G234" s="22">
        <v>19</v>
      </c>
      <c r="H234" s="22">
        <v>40</v>
      </c>
    </row>
    <row r="235" spans="1:8">
      <c r="A235" s="1">
        <v>374</v>
      </c>
      <c r="B235" s="1" t="s">
        <v>577</v>
      </c>
      <c r="C235" s="21">
        <v>39840</v>
      </c>
      <c r="D235" t="s">
        <v>959</v>
      </c>
      <c r="E235" s="22" t="s">
        <v>584</v>
      </c>
      <c r="F235" s="22">
        <v>58</v>
      </c>
      <c r="G235" s="22">
        <v>34</v>
      </c>
      <c r="H235" s="22">
        <v>92</v>
      </c>
    </row>
    <row r="236" spans="1:8">
      <c r="A236" s="1">
        <v>376</v>
      </c>
      <c r="B236" s="1" t="s">
        <v>577</v>
      </c>
      <c r="C236" s="21">
        <v>39840</v>
      </c>
      <c r="D236" t="s">
        <v>961</v>
      </c>
      <c r="E236" s="22" t="s">
        <v>584</v>
      </c>
      <c r="F236" s="22">
        <v>25</v>
      </c>
      <c r="G236" s="22">
        <v>73</v>
      </c>
      <c r="H236" s="22">
        <v>98</v>
      </c>
    </row>
    <row r="237" spans="1:8">
      <c r="A237" s="1">
        <v>387</v>
      </c>
      <c r="B237" s="1" t="s">
        <v>577</v>
      </c>
      <c r="C237" s="21">
        <v>39841</v>
      </c>
      <c r="D237" t="s">
        <v>972</v>
      </c>
      <c r="E237" s="22" t="s">
        <v>604</v>
      </c>
      <c r="F237" s="22">
        <v>18</v>
      </c>
      <c r="G237" s="22">
        <v>62</v>
      </c>
      <c r="H237" s="22">
        <v>80</v>
      </c>
    </row>
    <row r="238" spans="1:8">
      <c r="A238" s="1">
        <v>379</v>
      </c>
      <c r="B238" s="1" t="s">
        <v>577</v>
      </c>
      <c r="C238" s="21">
        <v>39856</v>
      </c>
      <c r="D238" t="s">
        <v>964</v>
      </c>
      <c r="E238" s="22" t="s">
        <v>584</v>
      </c>
      <c r="F238" s="22">
        <v>42</v>
      </c>
      <c r="G238" s="22">
        <v>3</v>
      </c>
      <c r="H238" s="22">
        <v>45</v>
      </c>
    </row>
    <row r="239" spans="1:8">
      <c r="A239" s="1">
        <v>390</v>
      </c>
      <c r="B239" s="1" t="s">
        <v>577</v>
      </c>
      <c r="C239" s="21">
        <v>39867</v>
      </c>
      <c r="D239" t="s">
        <v>975</v>
      </c>
      <c r="E239" s="22" t="s">
        <v>584</v>
      </c>
      <c r="F239" s="22">
        <v>137</v>
      </c>
      <c r="G239" s="22">
        <v>105</v>
      </c>
      <c r="H239" s="22">
        <v>242</v>
      </c>
    </row>
    <row r="240" spans="1:8">
      <c r="A240" s="1">
        <v>381</v>
      </c>
      <c r="B240" s="1" t="s">
        <v>577</v>
      </c>
      <c r="C240" s="21">
        <v>39875</v>
      </c>
      <c r="D240" t="s">
        <v>966</v>
      </c>
      <c r="E240" s="22" t="s">
        <v>584</v>
      </c>
      <c r="F240" s="22">
        <v>24</v>
      </c>
      <c r="G240" s="22">
        <v>15</v>
      </c>
      <c r="H240" s="22">
        <v>39</v>
      </c>
    </row>
    <row r="241" spans="1:8">
      <c r="A241" s="1">
        <v>386</v>
      </c>
      <c r="B241" s="1" t="s">
        <v>577</v>
      </c>
      <c r="C241" s="21">
        <v>39875</v>
      </c>
      <c r="D241" t="s">
        <v>971</v>
      </c>
      <c r="E241" s="22" t="s">
        <v>584</v>
      </c>
      <c r="F241" s="22">
        <v>18</v>
      </c>
      <c r="G241" s="22">
        <v>32</v>
      </c>
      <c r="H241" s="22">
        <v>50</v>
      </c>
    </row>
    <row r="242" spans="1:8">
      <c r="A242" s="1">
        <v>385</v>
      </c>
      <c r="B242" s="1" t="s">
        <v>577</v>
      </c>
      <c r="C242" s="21">
        <v>39876</v>
      </c>
      <c r="D242" t="s">
        <v>970</v>
      </c>
      <c r="E242" s="22" t="s">
        <v>584</v>
      </c>
      <c r="F242" s="22">
        <v>68</v>
      </c>
      <c r="G242" s="22">
        <v>82</v>
      </c>
      <c r="H242" s="22">
        <v>150</v>
      </c>
    </row>
    <row r="243" spans="1:8">
      <c r="A243" s="1">
        <v>389</v>
      </c>
      <c r="B243" s="1" t="s">
        <v>577</v>
      </c>
      <c r="C243" s="21">
        <v>39896</v>
      </c>
      <c r="D243" t="s">
        <v>974</v>
      </c>
      <c r="E243" s="22" t="s">
        <v>584</v>
      </c>
      <c r="F243" s="22">
        <v>40</v>
      </c>
      <c r="G243" s="22">
        <v>62</v>
      </c>
      <c r="H243" s="22">
        <v>102</v>
      </c>
    </row>
    <row r="244" spans="1:8">
      <c r="A244" s="1">
        <v>394</v>
      </c>
      <c r="B244" s="1" t="s">
        <v>577</v>
      </c>
      <c r="C244" s="21">
        <v>39900</v>
      </c>
      <c r="D244" t="s">
        <v>979</v>
      </c>
      <c r="E244" s="22" t="s">
        <v>584</v>
      </c>
      <c r="F244" s="22">
        <v>32</v>
      </c>
      <c r="G244" s="22">
        <v>8</v>
      </c>
      <c r="H244" s="22">
        <v>40</v>
      </c>
    </row>
    <row r="245" spans="1:8">
      <c r="A245" s="1">
        <v>396</v>
      </c>
      <c r="B245" s="1" t="s">
        <v>577</v>
      </c>
      <c r="C245" s="21">
        <v>39900</v>
      </c>
      <c r="D245" t="s">
        <v>981</v>
      </c>
      <c r="E245" s="22" t="s">
        <v>584</v>
      </c>
      <c r="F245" s="22">
        <v>45</v>
      </c>
      <c r="G245" s="22">
        <v>9</v>
      </c>
      <c r="H245" s="22">
        <v>54</v>
      </c>
    </row>
    <row r="246" spans="1:8">
      <c r="A246" s="1">
        <v>398</v>
      </c>
      <c r="B246" s="1" t="s">
        <v>577</v>
      </c>
      <c r="C246" s="21">
        <v>39900</v>
      </c>
      <c r="D246" t="s">
        <v>983</v>
      </c>
      <c r="E246" s="22" t="s">
        <v>584</v>
      </c>
      <c r="F246" s="22">
        <v>46</v>
      </c>
      <c r="G246" s="22">
        <v>6</v>
      </c>
      <c r="H246" s="22">
        <v>52</v>
      </c>
    </row>
    <row r="247" spans="1:8">
      <c r="A247" s="1">
        <v>395</v>
      </c>
      <c r="B247" s="1" t="s">
        <v>577</v>
      </c>
      <c r="C247" s="21">
        <v>39906</v>
      </c>
      <c r="D247" t="s">
        <v>980</v>
      </c>
      <c r="E247" s="22" t="s">
        <v>584</v>
      </c>
      <c r="F247" s="22">
        <v>60</v>
      </c>
      <c r="G247" s="22">
        <v>0</v>
      </c>
      <c r="H247" s="22">
        <v>60</v>
      </c>
    </row>
    <row r="248" spans="1:8">
      <c r="A248" s="1">
        <v>399</v>
      </c>
      <c r="B248" s="1" t="s">
        <v>577</v>
      </c>
      <c r="C248" s="21">
        <v>39907</v>
      </c>
      <c r="D248" t="s">
        <v>984</v>
      </c>
      <c r="E248" s="22" t="s">
        <v>584</v>
      </c>
      <c r="F248" s="22">
        <v>52</v>
      </c>
      <c r="G248" s="22">
        <v>8</v>
      </c>
      <c r="H248" s="22">
        <v>60</v>
      </c>
    </row>
    <row r="249" spans="1:8">
      <c r="A249" s="1">
        <v>402</v>
      </c>
      <c r="B249" s="1" t="s">
        <v>577</v>
      </c>
      <c r="C249" s="21">
        <v>39908</v>
      </c>
      <c r="D249" t="s">
        <v>987</v>
      </c>
      <c r="E249" s="22" t="s">
        <v>584</v>
      </c>
      <c r="F249" s="22">
        <v>40</v>
      </c>
      <c r="G249" s="22">
        <v>7</v>
      </c>
      <c r="H249" s="22">
        <v>47</v>
      </c>
    </row>
    <row r="250" spans="1:8">
      <c r="A250" s="1">
        <v>397</v>
      </c>
      <c r="B250" s="1" t="s">
        <v>577</v>
      </c>
      <c r="C250" s="21">
        <v>39931</v>
      </c>
      <c r="D250" t="s">
        <v>982</v>
      </c>
      <c r="E250" s="22" t="s">
        <v>584</v>
      </c>
      <c r="F250" s="22">
        <v>40</v>
      </c>
      <c r="G250" s="22">
        <v>49</v>
      </c>
      <c r="H250" s="22">
        <v>89</v>
      </c>
    </row>
    <row r="251" spans="1:8">
      <c r="A251" s="1">
        <v>400</v>
      </c>
      <c r="B251" s="1" t="s">
        <v>577</v>
      </c>
      <c r="C251" s="21">
        <v>39966</v>
      </c>
      <c r="D251" t="s">
        <v>985</v>
      </c>
      <c r="E251" s="22" t="s">
        <v>584</v>
      </c>
      <c r="F251" s="22">
        <v>27</v>
      </c>
      <c r="G251" s="22">
        <v>24</v>
      </c>
      <c r="H251" s="22">
        <v>51</v>
      </c>
    </row>
    <row r="252" spans="1:8">
      <c r="A252" s="1">
        <v>21</v>
      </c>
      <c r="B252" s="1" t="s">
        <v>577</v>
      </c>
      <c r="C252" s="21">
        <v>39973</v>
      </c>
      <c r="D252" t="s">
        <v>1326</v>
      </c>
      <c r="E252" s="22" t="s">
        <v>1306</v>
      </c>
      <c r="F252" s="22">
        <v>113</v>
      </c>
      <c r="G252" s="22">
        <v>112</v>
      </c>
      <c r="H252" s="22">
        <v>225</v>
      </c>
    </row>
    <row r="253" spans="1:8">
      <c r="A253" s="1">
        <v>403</v>
      </c>
      <c r="B253" s="1" t="s">
        <v>577</v>
      </c>
      <c r="C253" s="21">
        <v>39983</v>
      </c>
      <c r="D253" t="s">
        <v>988</v>
      </c>
      <c r="E253" s="22" t="s">
        <v>584</v>
      </c>
      <c r="F253" s="22">
        <v>43</v>
      </c>
      <c r="G253" s="22">
        <v>19</v>
      </c>
      <c r="H253" s="22">
        <v>62</v>
      </c>
    </row>
    <row r="254" spans="1:8">
      <c r="A254" s="1">
        <v>405</v>
      </c>
      <c r="B254" s="1" t="s">
        <v>577</v>
      </c>
      <c r="C254" s="21">
        <v>39986</v>
      </c>
      <c r="D254" t="s">
        <v>990</v>
      </c>
      <c r="E254" s="22" t="s">
        <v>584</v>
      </c>
      <c r="F254" s="22">
        <v>7</v>
      </c>
      <c r="G254" s="22">
        <v>29</v>
      </c>
      <c r="H254" s="22">
        <v>36</v>
      </c>
    </row>
    <row r="255" spans="1:8">
      <c r="A255" s="1">
        <v>406</v>
      </c>
      <c r="B255" s="1" t="s">
        <v>577</v>
      </c>
      <c r="C255" s="21">
        <v>39988</v>
      </c>
      <c r="D255" t="s">
        <v>991</v>
      </c>
      <c r="E255" s="22" t="s">
        <v>584</v>
      </c>
      <c r="F255" s="22">
        <v>5</v>
      </c>
      <c r="G255" s="22">
        <v>39</v>
      </c>
      <c r="H255" s="22">
        <v>44</v>
      </c>
    </row>
    <row r="256" spans="1:8">
      <c r="A256" s="1">
        <v>407</v>
      </c>
      <c r="B256" s="1" t="s">
        <v>577</v>
      </c>
      <c r="C256" s="21">
        <v>39993</v>
      </c>
      <c r="D256" t="s">
        <v>992</v>
      </c>
      <c r="E256" s="22" t="s">
        <v>584</v>
      </c>
      <c r="F256" s="22">
        <v>24</v>
      </c>
      <c r="G256" s="22">
        <v>56</v>
      </c>
      <c r="H256" s="22">
        <v>80</v>
      </c>
    </row>
    <row r="257" spans="1:8">
      <c r="A257" s="1">
        <v>6</v>
      </c>
      <c r="B257" s="1" t="s">
        <v>577</v>
      </c>
      <c r="C257" s="21">
        <v>39997</v>
      </c>
      <c r="D257" t="s">
        <v>1311</v>
      </c>
      <c r="E257" s="22" t="s">
        <v>1306</v>
      </c>
      <c r="F257" s="22">
        <v>26</v>
      </c>
      <c r="G257" s="22">
        <v>12</v>
      </c>
      <c r="H257" s="22">
        <v>38</v>
      </c>
    </row>
    <row r="258" spans="1:8">
      <c r="A258" s="1">
        <v>411</v>
      </c>
      <c r="B258" s="1" t="s">
        <v>577</v>
      </c>
      <c r="C258" s="21">
        <v>40002</v>
      </c>
      <c r="D258" t="s">
        <v>996</v>
      </c>
      <c r="E258" s="22" t="s">
        <v>584</v>
      </c>
      <c r="F258" s="22">
        <v>23</v>
      </c>
      <c r="G258" s="22">
        <v>65</v>
      </c>
      <c r="H258" s="22">
        <v>88</v>
      </c>
    </row>
    <row r="259" spans="1:8">
      <c r="A259" s="1">
        <v>413</v>
      </c>
      <c r="B259" s="1" t="s">
        <v>577</v>
      </c>
      <c r="C259" s="21">
        <v>40003</v>
      </c>
      <c r="D259" t="s">
        <v>998</v>
      </c>
      <c r="E259" s="22" t="s">
        <v>584</v>
      </c>
      <c r="F259" s="22">
        <v>25</v>
      </c>
      <c r="G259" s="22">
        <v>30</v>
      </c>
      <c r="H259" s="22">
        <v>55</v>
      </c>
    </row>
    <row r="260" spans="1:8">
      <c r="A260" s="1">
        <v>8</v>
      </c>
      <c r="B260" s="1" t="s">
        <v>577</v>
      </c>
      <c r="C260" s="21">
        <v>40004</v>
      </c>
      <c r="D260" t="s">
        <v>1313</v>
      </c>
      <c r="E260" s="22" t="s">
        <v>1306</v>
      </c>
      <c r="F260" s="22">
        <v>643</v>
      </c>
      <c r="G260" s="22">
        <v>172</v>
      </c>
      <c r="H260" s="22">
        <v>815</v>
      </c>
    </row>
    <row r="261" spans="1:8">
      <c r="A261" s="1">
        <v>412</v>
      </c>
      <c r="B261" s="1" t="s">
        <v>577</v>
      </c>
      <c r="C261" s="21">
        <v>40005</v>
      </c>
      <c r="D261" t="s">
        <v>997</v>
      </c>
      <c r="E261" s="22" t="s">
        <v>584</v>
      </c>
      <c r="F261" s="22">
        <v>3</v>
      </c>
      <c r="G261" s="22">
        <v>60</v>
      </c>
      <c r="H261" s="22">
        <v>63</v>
      </c>
    </row>
    <row r="262" spans="1:8">
      <c r="A262" s="1">
        <v>11</v>
      </c>
      <c r="B262" s="1" t="s">
        <v>577</v>
      </c>
      <c r="C262" s="21">
        <v>40006</v>
      </c>
      <c r="D262" t="s">
        <v>1316</v>
      </c>
      <c r="E262" s="22" t="s">
        <v>1306</v>
      </c>
      <c r="F262" s="22">
        <v>39</v>
      </c>
      <c r="G262" s="22">
        <v>7</v>
      </c>
      <c r="H262" s="22">
        <v>46</v>
      </c>
    </row>
    <row r="263" spans="1:8">
      <c r="A263" s="1">
        <v>36</v>
      </c>
      <c r="B263" s="1" t="s">
        <v>577</v>
      </c>
      <c r="C263" s="21">
        <v>40012</v>
      </c>
      <c r="D263" t="s">
        <v>1342</v>
      </c>
      <c r="E263" s="22" t="s">
        <v>1306</v>
      </c>
      <c r="F263" s="22">
        <v>1043</v>
      </c>
      <c r="G263" s="22">
        <v>296</v>
      </c>
      <c r="H263" s="22">
        <v>1339</v>
      </c>
    </row>
    <row r="264" spans="1:8">
      <c r="A264" s="1">
        <v>408</v>
      </c>
      <c r="B264" s="1" t="s">
        <v>577</v>
      </c>
      <c r="C264" s="21">
        <v>40043</v>
      </c>
      <c r="D264" t="s">
        <v>993</v>
      </c>
      <c r="E264" s="22" t="s">
        <v>584</v>
      </c>
      <c r="F264" s="22">
        <v>11</v>
      </c>
      <c r="G264" s="22">
        <v>48</v>
      </c>
      <c r="H264" s="22">
        <v>59</v>
      </c>
    </row>
    <row r="265" spans="1:8">
      <c r="A265" s="1">
        <v>409</v>
      </c>
      <c r="B265" s="1" t="s">
        <v>577</v>
      </c>
      <c r="C265" s="21">
        <v>40059</v>
      </c>
      <c r="D265" t="s">
        <v>994</v>
      </c>
      <c r="E265" s="22" t="s">
        <v>604</v>
      </c>
      <c r="F265" s="22">
        <v>36</v>
      </c>
      <c r="G265" s="22">
        <v>0</v>
      </c>
      <c r="H265" s="22">
        <v>36</v>
      </c>
    </row>
    <row r="266" spans="1:8">
      <c r="A266" s="1">
        <v>429</v>
      </c>
      <c r="B266" s="1" t="s">
        <v>577</v>
      </c>
      <c r="C266" s="21">
        <v>40068</v>
      </c>
      <c r="D266" t="s">
        <v>1014</v>
      </c>
      <c r="E266" s="22" t="s">
        <v>604</v>
      </c>
      <c r="F266" s="22">
        <v>39</v>
      </c>
      <c r="G266" s="22">
        <v>3</v>
      </c>
      <c r="H266" s="22">
        <v>42</v>
      </c>
    </row>
    <row r="267" spans="1:8">
      <c r="A267" s="1">
        <v>414</v>
      </c>
      <c r="B267" s="1" t="s">
        <v>577</v>
      </c>
      <c r="C267" s="21">
        <v>40074</v>
      </c>
      <c r="D267" t="s">
        <v>999</v>
      </c>
      <c r="E267" s="22" t="s">
        <v>576</v>
      </c>
      <c r="F267" s="22">
        <v>10</v>
      </c>
      <c r="G267" s="22">
        <v>26</v>
      </c>
      <c r="H267" s="22">
        <v>36</v>
      </c>
    </row>
    <row r="268" spans="1:8">
      <c r="A268" s="1">
        <v>24</v>
      </c>
      <c r="B268" s="1" t="s">
        <v>577</v>
      </c>
      <c r="C268" s="21">
        <v>40075</v>
      </c>
      <c r="D268" t="s">
        <v>1329</v>
      </c>
      <c r="E268" s="22" t="s">
        <v>1306</v>
      </c>
      <c r="F268" s="22">
        <v>34</v>
      </c>
      <c r="G268" s="22">
        <v>21</v>
      </c>
      <c r="H268" s="22">
        <v>55</v>
      </c>
    </row>
    <row r="269" spans="1:8">
      <c r="A269" s="1">
        <v>415</v>
      </c>
      <c r="B269" s="1" t="s">
        <v>577</v>
      </c>
      <c r="C269" s="21">
        <v>40077</v>
      </c>
      <c r="D269" t="s">
        <v>1000</v>
      </c>
      <c r="E269" s="22" t="s">
        <v>584</v>
      </c>
      <c r="F269" s="22">
        <v>91</v>
      </c>
      <c r="G269" s="22">
        <v>59</v>
      </c>
      <c r="H269" s="22">
        <v>150</v>
      </c>
    </row>
    <row r="270" spans="1:8">
      <c r="A270" s="1">
        <v>416</v>
      </c>
      <c r="B270" s="1" t="s">
        <v>577</v>
      </c>
      <c r="C270" s="21">
        <v>40081</v>
      </c>
      <c r="D270" t="s">
        <v>1001</v>
      </c>
      <c r="E270" s="22" t="s">
        <v>584</v>
      </c>
      <c r="F270" s="22">
        <v>71</v>
      </c>
      <c r="G270" s="22">
        <v>76</v>
      </c>
      <c r="H270" s="22">
        <v>147</v>
      </c>
    </row>
    <row r="271" spans="1:8">
      <c r="A271" s="1">
        <v>417</v>
      </c>
      <c r="B271" s="1" t="s">
        <v>577</v>
      </c>
      <c r="C271" s="21">
        <v>40081</v>
      </c>
      <c r="D271" t="s">
        <v>1002</v>
      </c>
      <c r="E271" s="22" t="s">
        <v>584</v>
      </c>
      <c r="F271" s="22">
        <v>46</v>
      </c>
      <c r="G271" s="22">
        <v>87</v>
      </c>
      <c r="H271" s="22">
        <v>133</v>
      </c>
    </row>
    <row r="272" spans="1:8">
      <c r="A272" s="1">
        <v>428</v>
      </c>
      <c r="B272" s="1" t="s">
        <v>577</v>
      </c>
      <c r="C272" s="21">
        <v>40083</v>
      </c>
      <c r="D272" t="s">
        <v>1013</v>
      </c>
      <c r="E272" s="22" t="s">
        <v>584</v>
      </c>
      <c r="F272" s="22">
        <v>32</v>
      </c>
      <c r="G272" s="22">
        <v>68</v>
      </c>
      <c r="H272" s="22">
        <v>100</v>
      </c>
    </row>
    <row r="273" spans="1:8">
      <c r="A273" s="1">
        <v>426</v>
      </c>
      <c r="B273" s="1" t="s">
        <v>577</v>
      </c>
      <c r="C273" s="21">
        <v>40101</v>
      </c>
      <c r="D273" t="s">
        <v>1011</v>
      </c>
      <c r="E273" s="22" t="s">
        <v>584</v>
      </c>
      <c r="F273" s="22">
        <v>38</v>
      </c>
      <c r="G273" s="22">
        <v>0</v>
      </c>
      <c r="H273" s="22">
        <v>38</v>
      </c>
    </row>
    <row r="274" spans="1:8">
      <c r="A274" s="1">
        <v>431</v>
      </c>
      <c r="B274" s="1" t="s">
        <v>577</v>
      </c>
      <c r="C274" s="21">
        <v>40134</v>
      </c>
      <c r="D274" t="s">
        <v>1016</v>
      </c>
      <c r="E274" s="22" t="s">
        <v>579</v>
      </c>
      <c r="F274" s="22">
        <v>33</v>
      </c>
      <c r="G274" s="22">
        <v>3</v>
      </c>
      <c r="H274" s="22">
        <v>36</v>
      </c>
    </row>
    <row r="275" spans="1:8">
      <c r="A275" s="1">
        <v>37</v>
      </c>
      <c r="B275" s="1" t="s">
        <v>577</v>
      </c>
      <c r="C275" s="21">
        <v>40138</v>
      </c>
      <c r="D275" t="s">
        <v>1343</v>
      </c>
      <c r="E275" s="22" t="s">
        <v>1306</v>
      </c>
      <c r="F275" s="22">
        <v>254</v>
      </c>
      <c r="G275" s="22">
        <v>69</v>
      </c>
      <c r="H275" s="22">
        <v>323</v>
      </c>
    </row>
    <row r="276" spans="1:8">
      <c r="A276" s="1">
        <v>38</v>
      </c>
      <c r="B276" s="1" t="s">
        <v>577</v>
      </c>
      <c r="C276" s="21">
        <v>40143</v>
      </c>
      <c r="D276" t="s">
        <v>1344</v>
      </c>
      <c r="E276" s="22" t="s">
        <v>1306</v>
      </c>
      <c r="F276" s="22">
        <v>34</v>
      </c>
      <c r="G276" s="22">
        <v>5</v>
      </c>
      <c r="H276" s="22">
        <v>39</v>
      </c>
    </row>
    <row r="277" spans="1:8">
      <c r="A277" s="1">
        <v>42</v>
      </c>
      <c r="B277" s="1" t="s">
        <v>577</v>
      </c>
      <c r="C277" s="21">
        <v>40144</v>
      </c>
      <c r="D277" t="s">
        <v>1348</v>
      </c>
      <c r="E277" s="22" t="s">
        <v>1306</v>
      </c>
      <c r="F277" s="22">
        <v>73</v>
      </c>
      <c r="G277" s="22">
        <v>48</v>
      </c>
      <c r="H277" s="22">
        <v>121</v>
      </c>
    </row>
    <row r="278" spans="1:8">
      <c r="A278" s="1">
        <v>33</v>
      </c>
      <c r="B278" s="1" t="s">
        <v>577</v>
      </c>
      <c r="C278" s="21">
        <v>40146</v>
      </c>
      <c r="D278" t="s">
        <v>1339</v>
      </c>
      <c r="E278" s="22" t="s">
        <v>1306</v>
      </c>
      <c r="F278" s="22">
        <v>159</v>
      </c>
      <c r="G278" s="22">
        <v>44</v>
      </c>
      <c r="H278" s="22">
        <v>203</v>
      </c>
    </row>
    <row r="279" spans="1:8">
      <c r="A279" s="1">
        <v>35</v>
      </c>
      <c r="B279" s="1" t="s">
        <v>577</v>
      </c>
      <c r="C279" s="21">
        <v>40152</v>
      </c>
      <c r="D279" t="s">
        <v>1341</v>
      </c>
      <c r="E279" s="22" t="s">
        <v>1306</v>
      </c>
      <c r="F279" s="22">
        <v>33</v>
      </c>
      <c r="G279" s="22">
        <v>7</v>
      </c>
      <c r="H279" s="22">
        <v>40</v>
      </c>
    </row>
    <row r="280" spans="1:8">
      <c r="A280" s="1">
        <v>40</v>
      </c>
      <c r="B280" s="1" t="s">
        <v>577</v>
      </c>
      <c r="C280" s="21">
        <v>40187</v>
      </c>
      <c r="D280" t="s">
        <v>1346</v>
      </c>
      <c r="E280" s="22" t="s">
        <v>1306</v>
      </c>
      <c r="F280" s="22">
        <v>74</v>
      </c>
      <c r="G280" s="22">
        <v>8</v>
      </c>
      <c r="H280" s="22">
        <v>82</v>
      </c>
    </row>
    <row r="281" spans="1:8">
      <c r="A281" s="1">
        <v>433</v>
      </c>
      <c r="B281" s="1" t="s">
        <v>577</v>
      </c>
      <c r="C281" s="21">
        <v>40193</v>
      </c>
      <c r="D281" t="s">
        <v>1018</v>
      </c>
      <c r="E281" s="22" t="s">
        <v>584</v>
      </c>
      <c r="F281" s="22">
        <v>45</v>
      </c>
      <c r="G281" s="22">
        <v>95</v>
      </c>
      <c r="H281" s="22">
        <v>140</v>
      </c>
    </row>
    <row r="282" spans="1:8">
      <c r="A282" s="1">
        <v>435</v>
      </c>
      <c r="B282" s="1" t="s">
        <v>577</v>
      </c>
      <c r="C282" s="21">
        <v>40196</v>
      </c>
      <c r="D282" t="s">
        <v>1020</v>
      </c>
      <c r="E282" s="22" t="s">
        <v>584</v>
      </c>
      <c r="F282" s="22">
        <v>2</v>
      </c>
      <c r="G282" s="22">
        <v>34</v>
      </c>
      <c r="H282" s="22">
        <v>36</v>
      </c>
    </row>
    <row r="283" spans="1:8">
      <c r="A283" s="1">
        <v>438</v>
      </c>
      <c r="B283" s="1" t="s">
        <v>577</v>
      </c>
      <c r="C283" s="21">
        <v>40220</v>
      </c>
      <c r="D283" t="s">
        <v>1023</v>
      </c>
      <c r="E283" s="22" t="s">
        <v>584</v>
      </c>
      <c r="F283" s="22">
        <v>48</v>
      </c>
      <c r="G283" s="22">
        <v>18</v>
      </c>
      <c r="H283" s="22">
        <v>66</v>
      </c>
    </row>
    <row r="284" spans="1:8">
      <c r="A284" s="1">
        <v>440</v>
      </c>
      <c r="B284" s="1" t="s">
        <v>577</v>
      </c>
      <c r="C284" s="21">
        <v>40221</v>
      </c>
      <c r="D284" t="s">
        <v>1025</v>
      </c>
      <c r="E284" s="22" t="s">
        <v>584</v>
      </c>
      <c r="F284" s="22">
        <v>20</v>
      </c>
      <c r="G284" s="22">
        <v>31</v>
      </c>
      <c r="H284" s="22">
        <v>51</v>
      </c>
    </row>
    <row r="285" spans="1:8">
      <c r="A285" s="1">
        <v>442</v>
      </c>
      <c r="B285" s="1" t="s">
        <v>577</v>
      </c>
      <c r="C285" s="21">
        <v>40221</v>
      </c>
      <c r="D285" t="s">
        <v>1027</v>
      </c>
      <c r="E285" s="22" t="s">
        <v>584</v>
      </c>
      <c r="F285" s="22">
        <v>51</v>
      </c>
      <c r="G285" s="22">
        <v>97</v>
      </c>
      <c r="H285" s="22">
        <v>148</v>
      </c>
    </row>
    <row r="286" spans="1:8">
      <c r="A286" s="1">
        <v>439</v>
      </c>
      <c r="B286" s="1" t="s">
        <v>577</v>
      </c>
      <c r="C286" s="21">
        <v>40229</v>
      </c>
      <c r="D286" t="s">
        <v>1024</v>
      </c>
      <c r="E286" s="22" t="s">
        <v>604</v>
      </c>
      <c r="F286" s="22">
        <v>66</v>
      </c>
      <c r="G286" s="22">
        <v>13</v>
      </c>
      <c r="H286" s="22">
        <v>79</v>
      </c>
    </row>
    <row r="287" spans="1:8">
      <c r="A287" s="1">
        <v>443</v>
      </c>
      <c r="B287" s="1" t="s">
        <v>577</v>
      </c>
      <c r="C287" s="21">
        <v>40256</v>
      </c>
      <c r="D287" t="s">
        <v>1028</v>
      </c>
      <c r="E287" s="22" t="s">
        <v>584</v>
      </c>
      <c r="F287" s="22">
        <v>55</v>
      </c>
      <c r="G287" s="22">
        <v>119</v>
      </c>
      <c r="H287" s="22">
        <v>174</v>
      </c>
    </row>
    <row r="288" spans="1:8">
      <c r="A288" s="1">
        <v>441</v>
      </c>
      <c r="B288" s="1" t="s">
        <v>577</v>
      </c>
      <c r="C288" s="21">
        <v>40288</v>
      </c>
      <c r="D288" t="s">
        <v>1026</v>
      </c>
      <c r="E288" s="22" t="s">
        <v>584</v>
      </c>
      <c r="F288" s="22">
        <v>33</v>
      </c>
      <c r="G288" s="22">
        <v>30</v>
      </c>
      <c r="H288" s="22">
        <v>63</v>
      </c>
    </row>
    <row r="289" spans="1:8">
      <c r="A289" s="1">
        <v>48</v>
      </c>
      <c r="B289" s="1" t="s">
        <v>577</v>
      </c>
      <c r="C289" s="21">
        <v>40320</v>
      </c>
      <c r="D289" t="s">
        <v>1354</v>
      </c>
      <c r="E289" s="22" t="s">
        <v>1306</v>
      </c>
      <c r="F289" s="22">
        <v>283</v>
      </c>
      <c r="G289" s="22">
        <v>202</v>
      </c>
      <c r="H289" s="22">
        <v>485</v>
      </c>
    </row>
    <row r="290" spans="1:8">
      <c r="A290" s="1">
        <v>49</v>
      </c>
      <c r="B290" s="1" t="s">
        <v>577</v>
      </c>
      <c r="C290" s="21">
        <v>40332</v>
      </c>
      <c r="D290" t="s">
        <v>1355</v>
      </c>
      <c r="E290" s="22" t="s">
        <v>1306</v>
      </c>
      <c r="F290" s="22">
        <v>22</v>
      </c>
      <c r="G290" s="22">
        <v>3</v>
      </c>
      <c r="H290" s="22">
        <v>25</v>
      </c>
    </row>
    <row r="291" spans="1:8">
      <c r="A291" s="1">
        <v>450</v>
      </c>
      <c r="B291" s="1" t="s">
        <v>577</v>
      </c>
      <c r="C291" s="21">
        <v>40336</v>
      </c>
      <c r="D291" t="s">
        <v>1035</v>
      </c>
      <c r="E291" s="22" t="s">
        <v>693</v>
      </c>
      <c r="F291" s="22">
        <v>49</v>
      </c>
      <c r="G291" s="22">
        <v>27</v>
      </c>
      <c r="H291" s="22">
        <v>76</v>
      </c>
    </row>
    <row r="292" spans="1:8">
      <c r="A292" s="1">
        <v>446</v>
      </c>
      <c r="B292" s="1" t="s">
        <v>577</v>
      </c>
      <c r="C292" s="21">
        <v>40350</v>
      </c>
      <c r="D292" t="s">
        <v>1031</v>
      </c>
      <c r="E292" s="22" t="s">
        <v>584</v>
      </c>
      <c r="F292" s="22">
        <v>36</v>
      </c>
      <c r="G292" s="22">
        <v>25</v>
      </c>
      <c r="H292" s="22">
        <v>61</v>
      </c>
    </row>
    <row r="293" spans="1:8">
      <c r="A293" s="1">
        <v>447</v>
      </c>
      <c r="B293" s="1" t="s">
        <v>577</v>
      </c>
      <c r="C293" s="21">
        <v>40357</v>
      </c>
      <c r="D293" t="s">
        <v>1032</v>
      </c>
      <c r="E293" s="22" t="s">
        <v>584</v>
      </c>
      <c r="F293" s="22">
        <v>24</v>
      </c>
      <c r="G293" s="22">
        <v>14</v>
      </c>
      <c r="H293" s="22">
        <v>38</v>
      </c>
    </row>
    <row r="294" spans="1:8">
      <c r="A294" s="1">
        <v>52</v>
      </c>
      <c r="B294" s="1" t="s">
        <v>577</v>
      </c>
      <c r="C294" s="21">
        <v>40406</v>
      </c>
      <c r="D294" t="s">
        <v>1358</v>
      </c>
      <c r="E294" s="22" t="s">
        <v>1306</v>
      </c>
      <c r="F294" s="22">
        <v>31</v>
      </c>
      <c r="G294" s="22">
        <v>8</v>
      </c>
      <c r="H294" s="22">
        <v>39</v>
      </c>
    </row>
    <row r="295" spans="1:8">
      <c r="A295" s="1">
        <v>457</v>
      </c>
      <c r="B295" s="1" t="s">
        <v>577</v>
      </c>
      <c r="C295" s="21">
        <v>40417</v>
      </c>
      <c r="D295" t="s">
        <v>1042</v>
      </c>
      <c r="E295" s="22" t="s">
        <v>584</v>
      </c>
      <c r="F295" s="22">
        <v>62</v>
      </c>
      <c r="G295" s="22">
        <v>117</v>
      </c>
      <c r="H295" s="22">
        <v>179</v>
      </c>
    </row>
    <row r="296" spans="1:8">
      <c r="A296" s="1">
        <v>456</v>
      </c>
      <c r="B296" s="1" t="s">
        <v>577</v>
      </c>
      <c r="C296" s="21">
        <v>40437</v>
      </c>
      <c r="D296" t="s">
        <v>1041</v>
      </c>
      <c r="E296" s="22" t="s">
        <v>584</v>
      </c>
      <c r="F296" s="22">
        <v>64</v>
      </c>
      <c r="G296" s="22">
        <v>114</v>
      </c>
      <c r="H296" s="22">
        <v>178</v>
      </c>
    </row>
    <row r="297" spans="1:8">
      <c r="A297" s="1">
        <v>453</v>
      </c>
      <c r="B297" s="1" t="s">
        <v>577</v>
      </c>
      <c r="C297" s="21">
        <v>40443</v>
      </c>
      <c r="D297" t="s">
        <v>1038</v>
      </c>
      <c r="E297" s="22" t="s">
        <v>584</v>
      </c>
      <c r="F297" s="22">
        <v>47</v>
      </c>
      <c r="G297" s="22">
        <v>58</v>
      </c>
      <c r="H297" s="22">
        <v>105</v>
      </c>
    </row>
    <row r="298" spans="1:8">
      <c r="A298" s="1">
        <v>455</v>
      </c>
      <c r="B298" s="1" t="s">
        <v>577</v>
      </c>
      <c r="C298" s="21">
        <v>40450</v>
      </c>
      <c r="D298" t="s">
        <v>1040</v>
      </c>
      <c r="E298" s="22" t="s">
        <v>604</v>
      </c>
      <c r="F298" s="22">
        <v>154</v>
      </c>
      <c r="G298" s="22">
        <v>39</v>
      </c>
      <c r="H298" s="22">
        <v>193</v>
      </c>
    </row>
    <row r="299" spans="1:8">
      <c r="A299" s="1">
        <v>473</v>
      </c>
      <c r="B299" s="1" t="s">
        <v>577</v>
      </c>
      <c r="C299" s="21">
        <v>40558</v>
      </c>
      <c r="D299" t="s">
        <v>1058</v>
      </c>
      <c r="E299" s="22" t="s">
        <v>584</v>
      </c>
      <c r="F299" s="22">
        <v>83</v>
      </c>
      <c r="G299" s="22">
        <v>42</v>
      </c>
      <c r="H299" s="22">
        <v>125</v>
      </c>
    </row>
    <row r="300" spans="1:8">
      <c r="A300" s="1">
        <v>474</v>
      </c>
      <c r="B300" s="1" t="s">
        <v>577</v>
      </c>
      <c r="C300" s="21">
        <v>40567</v>
      </c>
      <c r="D300" t="s">
        <v>1059</v>
      </c>
      <c r="E300" s="22" t="s">
        <v>579</v>
      </c>
      <c r="F300" s="22">
        <v>55</v>
      </c>
      <c r="G300" s="22">
        <v>164</v>
      </c>
      <c r="H300" s="22">
        <v>219</v>
      </c>
    </row>
    <row r="301" spans="1:8">
      <c r="A301" s="1">
        <v>469</v>
      </c>
      <c r="B301" s="1" t="s">
        <v>577</v>
      </c>
      <c r="C301" s="21">
        <v>40617</v>
      </c>
      <c r="D301" t="s">
        <v>1054</v>
      </c>
      <c r="E301" s="22" t="s">
        <v>604</v>
      </c>
      <c r="F301" s="22">
        <v>58</v>
      </c>
      <c r="G301" s="22">
        <v>0</v>
      </c>
      <c r="H301" s="22">
        <v>58</v>
      </c>
    </row>
    <row r="302" spans="1:8">
      <c r="A302" s="1">
        <v>472</v>
      </c>
      <c r="B302" s="1" t="s">
        <v>577</v>
      </c>
      <c r="C302" s="21">
        <v>40663</v>
      </c>
      <c r="D302" t="s">
        <v>1057</v>
      </c>
      <c r="E302" s="22" t="s">
        <v>584</v>
      </c>
      <c r="F302" s="22">
        <v>22</v>
      </c>
      <c r="G302" s="22">
        <v>34</v>
      </c>
      <c r="H302" s="22">
        <v>56</v>
      </c>
    </row>
    <row r="303" spans="1:8">
      <c r="A303" s="1">
        <v>468</v>
      </c>
      <c r="B303" s="1" t="s">
        <v>577</v>
      </c>
      <c r="C303" s="21">
        <v>40669</v>
      </c>
      <c r="D303" t="s">
        <v>1053</v>
      </c>
      <c r="E303" s="22" t="s">
        <v>584</v>
      </c>
      <c r="F303" s="22">
        <v>38</v>
      </c>
      <c r="G303" s="22">
        <v>0</v>
      </c>
      <c r="H303" s="22">
        <v>38</v>
      </c>
    </row>
    <row r="304" spans="1:8">
      <c r="A304" s="1">
        <v>60</v>
      </c>
      <c r="B304" s="1" t="s">
        <v>577</v>
      </c>
      <c r="C304" s="21">
        <v>40673</v>
      </c>
      <c r="D304" t="s">
        <v>1366</v>
      </c>
      <c r="E304" s="22" t="s">
        <v>1306</v>
      </c>
      <c r="F304" s="22">
        <v>134</v>
      </c>
      <c r="G304" s="22">
        <v>33</v>
      </c>
      <c r="H304" s="22">
        <v>167</v>
      </c>
    </row>
    <row r="305" spans="1:8">
      <c r="A305" s="1">
        <v>475</v>
      </c>
      <c r="B305" s="1" t="s">
        <v>577</v>
      </c>
      <c r="C305" s="21">
        <v>40700</v>
      </c>
      <c r="D305" t="s">
        <v>1060</v>
      </c>
      <c r="E305" s="22" t="s">
        <v>584</v>
      </c>
      <c r="F305" s="22">
        <v>17</v>
      </c>
      <c r="G305" s="22">
        <v>20</v>
      </c>
      <c r="H305" s="22">
        <v>37</v>
      </c>
    </row>
    <row r="306" spans="1:8">
      <c r="A306" s="1">
        <v>478</v>
      </c>
      <c r="B306" s="1" t="s">
        <v>577</v>
      </c>
      <c r="C306" s="21">
        <v>40740</v>
      </c>
      <c r="D306" t="s">
        <v>1063</v>
      </c>
      <c r="E306" s="22" t="s">
        <v>584</v>
      </c>
      <c r="F306" s="22">
        <v>231</v>
      </c>
      <c r="G306" s="22">
        <v>162</v>
      </c>
      <c r="H306" s="22">
        <v>393</v>
      </c>
    </row>
    <row r="307" spans="1:8">
      <c r="A307" s="1">
        <v>480</v>
      </c>
      <c r="B307" s="1" t="s">
        <v>577</v>
      </c>
      <c r="C307" s="21">
        <v>40785</v>
      </c>
      <c r="D307" t="s">
        <v>1065</v>
      </c>
      <c r="E307" s="22" t="s">
        <v>579</v>
      </c>
      <c r="F307" s="22">
        <v>39</v>
      </c>
      <c r="G307" s="22">
        <v>137</v>
      </c>
      <c r="H307" s="22">
        <v>176</v>
      </c>
    </row>
    <row r="308" spans="1:8">
      <c r="A308" s="1">
        <v>481</v>
      </c>
      <c r="B308" s="1" t="s">
        <v>577</v>
      </c>
      <c r="C308" s="21">
        <v>40787</v>
      </c>
      <c r="D308" t="s">
        <v>1066</v>
      </c>
      <c r="E308" s="22" t="s">
        <v>584</v>
      </c>
      <c r="F308" s="22">
        <v>50</v>
      </c>
      <c r="G308" s="22">
        <v>30</v>
      </c>
      <c r="H308" s="22">
        <v>80</v>
      </c>
    </row>
    <row r="309" spans="1:8">
      <c r="A309" s="1">
        <v>471</v>
      </c>
      <c r="B309" s="1" t="s">
        <v>577</v>
      </c>
      <c r="C309" s="21">
        <v>40837</v>
      </c>
      <c r="D309" t="s">
        <v>1056</v>
      </c>
      <c r="E309" s="22" t="s">
        <v>584</v>
      </c>
      <c r="F309" s="22">
        <v>42</v>
      </c>
      <c r="G309" s="22">
        <v>11</v>
      </c>
      <c r="H309" s="22">
        <v>53</v>
      </c>
    </row>
    <row r="310" spans="1:8">
      <c r="A310" s="1">
        <v>524</v>
      </c>
      <c r="B310" s="1" t="s">
        <v>577</v>
      </c>
      <c r="C310" s="21">
        <v>40866</v>
      </c>
      <c r="D310" t="s">
        <v>1109</v>
      </c>
      <c r="E310" s="22" t="s">
        <v>693</v>
      </c>
      <c r="F310" s="22">
        <v>162</v>
      </c>
      <c r="G310" s="22">
        <v>229</v>
      </c>
      <c r="H310" s="22">
        <v>391</v>
      </c>
    </row>
    <row r="311" spans="1:8">
      <c r="A311" s="1">
        <v>489</v>
      </c>
      <c r="B311" s="1" t="s">
        <v>577</v>
      </c>
      <c r="C311" s="21">
        <v>40948</v>
      </c>
      <c r="D311" t="s">
        <v>1074</v>
      </c>
      <c r="E311" s="22" t="s">
        <v>584</v>
      </c>
      <c r="F311" s="22">
        <v>35</v>
      </c>
      <c r="G311" s="22">
        <v>2</v>
      </c>
      <c r="H311" s="22">
        <v>37</v>
      </c>
    </row>
    <row r="312" spans="1:8">
      <c r="A312" s="1">
        <v>493</v>
      </c>
      <c r="B312" s="1" t="s">
        <v>577</v>
      </c>
      <c r="C312" s="21">
        <v>40966</v>
      </c>
      <c r="D312" t="s">
        <v>1078</v>
      </c>
      <c r="E312" s="22" t="s">
        <v>584</v>
      </c>
      <c r="F312" s="22">
        <v>65</v>
      </c>
      <c r="G312" s="22">
        <v>72</v>
      </c>
      <c r="H312" s="22">
        <v>137</v>
      </c>
    </row>
    <row r="313" spans="1:8">
      <c r="A313" s="1">
        <v>71</v>
      </c>
      <c r="B313" s="1" t="s">
        <v>577</v>
      </c>
      <c r="C313" s="21">
        <v>41016</v>
      </c>
      <c r="D313" t="s">
        <v>1377</v>
      </c>
      <c r="E313" s="22" t="s">
        <v>1306</v>
      </c>
      <c r="F313" s="22">
        <v>37</v>
      </c>
      <c r="G313" s="22">
        <v>7</v>
      </c>
      <c r="H313" s="22">
        <v>44</v>
      </c>
    </row>
    <row r="314" spans="1:8">
      <c r="A314" s="1">
        <v>495</v>
      </c>
      <c r="B314" s="1" t="s">
        <v>577</v>
      </c>
      <c r="C314" s="21">
        <v>41022</v>
      </c>
      <c r="D314" t="s">
        <v>1080</v>
      </c>
      <c r="E314" s="22" t="s">
        <v>584</v>
      </c>
      <c r="F314" s="22">
        <v>31</v>
      </c>
      <c r="G314" s="22">
        <v>36</v>
      </c>
      <c r="H314" s="22">
        <v>67</v>
      </c>
    </row>
    <row r="315" spans="1:8">
      <c r="A315" s="1">
        <v>79</v>
      </c>
      <c r="B315" s="1" t="s">
        <v>577</v>
      </c>
      <c r="C315" s="21">
        <v>41055</v>
      </c>
      <c r="D315" t="s">
        <v>1385</v>
      </c>
      <c r="E315" s="22" t="s">
        <v>1306</v>
      </c>
      <c r="F315" s="22">
        <v>926</v>
      </c>
      <c r="G315" s="22">
        <v>383</v>
      </c>
      <c r="H315" s="22">
        <v>1309</v>
      </c>
    </row>
    <row r="316" spans="1:8">
      <c r="A316" s="1">
        <v>502</v>
      </c>
      <c r="B316" s="1" t="s">
        <v>577</v>
      </c>
      <c r="C316" s="21">
        <v>41144</v>
      </c>
      <c r="D316" t="s">
        <v>1087</v>
      </c>
      <c r="E316" s="22" t="s">
        <v>584</v>
      </c>
      <c r="F316" s="22">
        <v>25</v>
      </c>
      <c r="G316" s="22">
        <v>17</v>
      </c>
      <c r="H316" s="22">
        <v>42</v>
      </c>
    </row>
    <row r="317" spans="1:8">
      <c r="A317" s="1">
        <v>505</v>
      </c>
      <c r="B317" s="1" t="s">
        <v>577</v>
      </c>
      <c r="C317" s="21">
        <v>41164</v>
      </c>
      <c r="D317" t="s">
        <v>1090</v>
      </c>
      <c r="E317" s="22" t="s">
        <v>584</v>
      </c>
      <c r="F317" s="22">
        <v>28</v>
      </c>
      <c r="G317" s="22">
        <v>45</v>
      </c>
      <c r="H317" s="22">
        <v>73</v>
      </c>
    </row>
    <row r="318" spans="1:8">
      <c r="A318" s="1">
        <v>81</v>
      </c>
      <c r="B318" s="1" t="s">
        <v>577</v>
      </c>
      <c r="C318" s="21">
        <v>41202</v>
      </c>
      <c r="D318" t="s">
        <v>1387</v>
      </c>
      <c r="E318" s="22" t="s">
        <v>1306</v>
      </c>
      <c r="F318" s="22">
        <v>57</v>
      </c>
      <c r="G318" s="22">
        <v>24</v>
      </c>
      <c r="H318" s="22">
        <v>81</v>
      </c>
    </row>
    <row r="319" spans="1:8">
      <c r="A319" s="1">
        <v>508</v>
      </c>
      <c r="B319" s="1" t="s">
        <v>577</v>
      </c>
      <c r="C319" s="21">
        <v>41216</v>
      </c>
      <c r="D319" t="s">
        <v>1093</v>
      </c>
      <c r="E319" s="22" t="s">
        <v>579</v>
      </c>
      <c r="F319" s="22">
        <v>26</v>
      </c>
      <c r="G319" s="22">
        <v>23</v>
      </c>
      <c r="H319" s="22">
        <v>49</v>
      </c>
    </row>
    <row r="320" spans="1:8">
      <c r="A320" s="1">
        <v>509</v>
      </c>
      <c r="B320" s="1" t="s">
        <v>577</v>
      </c>
      <c r="C320" s="21">
        <v>41253</v>
      </c>
      <c r="D320" t="s">
        <v>1094</v>
      </c>
      <c r="E320" s="22" t="s">
        <v>584</v>
      </c>
      <c r="F320" s="22">
        <v>8</v>
      </c>
      <c r="G320" s="22">
        <v>32</v>
      </c>
      <c r="H320" s="22">
        <v>40</v>
      </c>
    </row>
    <row r="321" spans="1:8">
      <c r="A321" s="1">
        <v>85</v>
      </c>
      <c r="B321" s="1" t="s">
        <v>577</v>
      </c>
      <c r="C321" s="21">
        <v>41321</v>
      </c>
      <c r="D321" t="s">
        <v>1391</v>
      </c>
      <c r="E321" s="22" t="s">
        <v>1306</v>
      </c>
      <c r="F321" s="22">
        <v>23</v>
      </c>
      <c r="G321" s="22">
        <v>23</v>
      </c>
      <c r="H321" s="22">
        <v>46</v>
      </c>
    </row>
    <row r="322" spans="1:8">
      <c r="A322" s="1">
        <v>515</v>
      </c>
      <c r="B322" s="1" t="s">
        <v>577</v>
      </c>
      <c r="C322" s="21">
        <v>41342</v>
      </c>
      <c r="D322" t="s">
        <v>1100</v>
      </c>
      <c r="E322" s="22" t="s">
        <v>584</v>
      </c>
      <c r="F322" s="22">
        <v>5</v>
      </c>
      <c r="G322" s="22">
        <v>34</v>
      </c>
      <c r="H322" s="22">
        <v>39</v>
      </c>
    </row>
    <row r="323" spans="1:8">
      <c r="A323" s="1">
        <v>87</v>
      </c>
      <c r="B323" s="1" t="s">
        <v>577</v>
      </c>
      <c r="C323" s="21">
        <v>41342</v>
      </c>
      <c r="D323" t="s">
        <v>1393</v>
      </c>
      <c r="E323" s="22" t="s">
        <v>1306</v>
      </c>
      <c r="F323" s="22">
        <v>17</v>
      </c>
      <c r="G323" s="22">
        <v>30</v>
      </c>
      <c r="H323" s="22">
        <v>47</v>
      </c>
    </row>
    <row r="324" spans="1:8">
      <c r="A324" s="1">
        <v>512</v>
      </c>
      <c r="B324" s="1" t="s">
        <v>577</v>
      </c>
      <c r="C324" s="21">
        <v>41352</v>
      </c>
      <c r="D324" t="s">
        <v>1097</v>
      </c>
      <c r="E324" s="22" t="s">
        <v>584</v>
      </c>
      <c r="F324" s="22">
        <v>14</v>
      </c>
      <c r="G324" s="22">
        <v>27</v>
      </c>
      <c r="H324" s="22">
        <v>41</v>
      </c>
    </row>
    <row r="325" spans="1:8">
      <c r="A325" s="1">
        <v>513</v>
      </c>
      <c r="B325" s="1" t="s">
        <v>577</v>
      </c>
      <c r="C325" s="21">
        <v>41366</v>
      </c>
      <c r="D325" t="s">
        <v>1098</v>
      </c>
      <c r="E325" s="22" t="s">
        <v>584</v>
      </c>
      <c r="F325" s="22">
        <v>39</v>
      </c>
      <c r="G325" s="22">
        <v>17</v>
      </c>
      <c r="H325" s="22">
        <v>56</v>
      </c>
    </row>
    <row r="326" spans="1:8">
      <c r="A326" s="1">
        <v>516</v>
      </c>
      <c r="B326" s="1" t="s">
        <v>577</v>
      </c>
      <c r="C326" s="21">
        <v>41393</v>
      </c>
      <c r="D326" t="s">
        <v>1101</v>
      </c>
      <c r="E326" s="22" t="s">
        <v>584</v>
      </c>
      <c r="F326" s="22">
        <v>10</v>
      </c>
      <c r="G326" s="22">
        <v>30</v>
      </c>
      <c r="H326" s="22">
        <v>40</v>
      </c>
    </row>
    <row r="327" spans="1:8">
      <c r="A327" s="1">
        <v>522</v>
      </c>
      <c r="B327" s="1" t="s">
        <v>577</v>
      </c>
      <c r="C327" s="21">
        <v>41526</v>
      </c>
      <c r="D327" t="s">
        <v>1107</v>
      </c>
      <c r="E327" s="22" t="s">
        <v>604</v>
      </c>
      <c r="F327" s="22">
        <v>38</v>
      </c>
      <c r="G327" s="22">
        <v>4</v>
      </c>
      <c r="H327" s="22">
        <v>42</v>
      </c>
    </row>
    <row r="328" spans="1:8">
      <c r="A328" s="1">
        <v>525</v>
      </c>
      <c r="B328" s="1" t="s">
        <v>577</v>
      </c>
      <c r="C328" s="21">
        <v>41539</v>
      </c>
      <c r="D328" t="s">
        <v>1110</v>
      </c>
      <c r="E328" s="22" t="s">
        <v>576</v>
      </c>
      <c r="F328" s="22">
        <v>97</v>
      </c>
      <c r="G328" s="22">
        <v>5</v>
      </c>
      <c r="H328" s="22">
        <v>102</v>
      </c>
    </row>
    <row r="329" spans="1:8">
      <c r="A329" s="1">
        <v>89</v>
      </c>
      <c r="B329" s="1" t="s">
        <v>577</v>
      </c>
      <c r="C329" s="21">
        <v>41566</v>
      </c>
      <c r="D329" t="s">
        <v>1395</v>
      </c>
      <c r="E329" s="22" t="s">
        <v>1306</v>
      </c>
      <c r="F329" s="22">
        <v>81</v>
      </c>
      <c r="G329" s="22">
        <v>75</v>
      </c>
      <c r="H329" s="22">
        <v>156</v>
      </c>
    </row>
    <row r="330" spans="1:8">
      <c r="A330" s="1">
        <v>526</v>
      </c>
      <c r="B330" s="1" t="s">
        <v>577</v>
      </c>
      <c r="C330" s="21">
        <v>41573</v>
      </c>
      <c r="D330" t="s">
        <v>1111</v>
      </c>
      <c r="E330" s="22" t="s">
        <v>693</v>
      </c>
      <c r="F330" s="22">
        <v>34</v>
      </c>
      <c r="G330" s="22">
        <v>6</v>
      </c>
      <c r="H330" s="22">
        <v>40</v>
      </c>
    </row>
    <row r="331" spans="1:8">
      <c r="A331" s="1">
        <v>528</v>
      </c>
      <c r="B331" s="1" t="s">
        <v>577</v>
      </c>
      <c r="C331" s="21">
        <v>41588</v>
      </c>
      <c r="D331" t="s">
        <v>1113</v>
      </c>
      <c r="E331" s="22" t="s">
        <v>584</v>
      </c>
      <c r="F331" s="22">
        <v>18</v>
      </c>
      <c r="G331" s="22">
        <v>21</v>
      </c>
      <c r="H331" s="22">
        <v>39</v>
      </c>
    </row>
    <row r="332" spans="1:8">
      <c r="A332" s="1">
        <v>529</v>
      </c>
      <c r="B332" s="1" t="s">
        <v>577</v>
      </c>
      <c r="C332" s="21">
        <v>41645</v>
      </c>
      <c r="D332" t="s">
        <v>1114</v>
      </c>
      <c r="E332" s="22" t="s">
        <v>579</v>
      </c>
      <c r="F332" s="22">
        <v>106</v>
      </c>
      <c r="G332" s="22">
        <v>1</v>
      </c>
      <c r="H332" s="22">
        <v>107</v>
      </c>
    </row>
    <row r="333" spans="1:8">
      <c r="A333" s="1">
        <v>531</v>
      </c>
      <c r="B333" s="1" t="s">
        <v>577</v>
      </c>
      <c r="C333" s="21">
        <v>41656</v>
      </c>
      <c r="D333" t="s">
        <v>1116</v>
      </c>
      <c r="E333" s="22" t="s">
        <v>579</v>
      </c>
      <c r="F333" s="22">
        <v>24</v>
      </c>
      <c r="G333" s="22">
        <v>14</v>
      </c>
      <c r="H333" s="22">
        <v>38</v>
      </c>
    </row>
    <row r="334" spans="1:8">
      <c r="A334" s="1">
        <v>92</v>
      </c>
      <c r="B334" s="1" t="s">
        <v>577</v>
      </c>
      <c r="C334" s="21">
        <v>41695</v>
      </c>
      <c r="D334" t="s">
        <v>1398</v>
      </c>
      <c r="E334" s="22" t="s">
        <v>1306</v>
      </c>
      <c r="F334" s="22">
        <v>32</v>
      </c>
      <c r="G334" s="22">
        <v>5</v>
      </c>
      <c r="H334" s="22">
        <v>37</v>
      </c>
    </row>
    <row r="335" spans="1:8">
      <c r="A335" s="1">
        <v>93</v>
      </c>
      <c r="B335" s="1" t="s">
        <v>577</v>
      </c>
      <c r="C335" s="21">
        <v>41787</v>
      </c>
      <c r="D335" t="s">
        <v>1399</v>
      </c>
      <c r="E335" s="22" t="s">
        <v>1306</v>
      </c>
      <c r="F335" s="22">
        <v>25</v>
      </c>
      <c r="G335" s="22">
        <v>16</v>
      </c>
      <c r="H335" s="22">
        <v>41</v>
      </c>
    </row>
    <row r="336" spans="1:8">
      <c r="A336" s="1">
        <v>535</v>
      </c>
      <c r="B336" s="1" t="s">
        <v>577</v>
      </c>
      <c r="C336" s="21">
        <v>41809</v>
      </c>
      <c r="D336" t="s">
        <v>1120</v>
      </c>
      <c r="E336" s="22" t="s">
        <v>584</v>
      </c>
      <c r="F336" s="22">
        <v>0</v>
      </c>
      <c r="G336" s="22">
        <v>39</v>
      </c>
      <c r="H336" s="22">
        <v>39</v>
      </c>
    </row>
    <row r="337" spans="1:8">
      <c r="A337" s="1">
        <v>538</v>
      </c>
      <c r="B337" s="1" t="s">
        <v>577</v>
      </c>
      <c r="C337" s="21">
        <v>41831</v>
      </c>
      <c r="D337" t="s">
        <v>1123</v>
      </c>
      <c r="E337" s="22" t="s">
        <v>584</v>
      </c>
      <c r="F337" s="22">
        <v>13</v>
      </c>
      <c r="G337" s="22">
        <v>23</v>
      </c>
      <c r="H337" s="22">
        <v>36</v>
      </c>
    </row>
    <row r="338" spans="1:8">
      <c r="A338" s="1">
        <v>537</v>
      </c>
      <c r="B338" s="1" t="s">
        <v>577</v>
      </c>
      <c r="C338" s="21">
        <v>41845</v>
      </c>
      <c r="D338" t="s">
        <v>1122</v>
      </c>
      <c r="E338" s="22" t="s">
        <v>584</v>
      </c>
      <c r="F338" s="22">
        <v>16</v>
      </c>
      <c r="G338" s="22">
        <v>24</v>
      </c>
      <c r="H338" s="22">
        <v>40</v>
      </c>
    </row>
    <row r="339" spans="1:8">
      <c r="A339" s="1">
        <v>101</v>
      </c>
      <c r="B339" s="1" t="s">
        <v>577</v>
      </c>
      <c r="C339" s="21">
        <v>41942</v>
      </c>
      <c r="D339" t="s">
        <v>1407</v>
      </c>
      <c r="E339" s="22" t="s">
        <v>1306</v>
      </c>
      <c r="F339" s="22">
        <v>12</v>
      </c>
      <c r="G339" s="22">
        <v>3</v>
      </c>
      <c r="H339" s="22">
        <v>15</v>
      </c>
    </row>
    <row r="340" spans="1:8">
      <c r="A340" s="1">
        <v>543</v>
      </c>
      <c r="B340" s="1" t="s">
        <v>577</v>
      </c>
      <c r="C340" s="21">
        <v>41943</v>
      </c>
      <c r="D340" t="s">
        <v>1128</v>
      </c>
      <c r="E340" s="22" t="s">
        <v>584</v>
      </c>
      <c r="F340" s="22">
        <v>24</v>
      </c>
      <c r="G340" s="22">
        <v>26</v>
      </c>
      <c r="H340" s="22">
        <v>50</v>
      </c>
    </row>
    <row r="341" spans="1:8">
      <c r="A341" s="1">
        <v>542</v>
      </c>
      <c r="B341" s="1" t="s">
        <v>577</v>
      </c>
      <c r="C341" s="21">
        <v>41992</v>
      </c>
      <c r="D341" t="s">
        <v>1127</v>
      </c>
      <c r="E341" s="22" t="s">
        <v>584</v>
      </c>
      <c r="F341" s="22">
        <v>11</v>
      </c>
      <c r="G341" s="22">
        <v>33</v>
      </c>
      <c r="H341" s="22">
        <v>44</v>
      </c>
    </row>
    <row r="342" spans="1:8">
      <c r="A342" s="1">
        <v>104</v>
      </c>
      <c r="B342" s="1" t="s">
        <v>577</v>
      </c>
      <c r="C342" s="21">
        <v>42070</v>
      </c>
      <c r="D342" t="s">
        <v>1410</v>
      </c>
      <c r="E342" s="22" t="s">
        <v>1306</v>
      </c>
      <c r="F342" s="22">
        <v>33</v>
      </c>
      <c r="G342" s="22">
        <v>10</v>
      </c>
      <c r="H342" s="22">
        <v>43</v>
      </c>
    </row>
    <row r="343" spans="1:8">
      <c r="A343" s="1">
        <v>106</v>
      </c>
      <c r="B343" s="1" t="s">
        <v>577</v>
      </c>
      <c r="C343" s="21">
        <v>42076</v>
      </c>
      <c r="D343" t="s">
        <v>1412</v>
      </c>
      <c r="E343" s="22" t="s">
        <v>1306</v>
      </c>
      <c r="F343" s="22">
        <v>27</v>
      </c>
      <c r="G343" s="22">
        <v>9</v>
      </c>
      <c r="H343" s="22">
        <v>36</v>
      </c>
    </row>
    <row r="344" spans="1:8">
      <c r="A344" s="1">
        <v>103</v>
      </c>
      <c r="B344" s="1" t="s">
        <v>577</v>
      </c>
      <c r="C344" s="21">
        <v>42078</v>
      </c>
      <c r="D344" t="s">
        <v>1409</v>
      </c>
      <c r="E344" s="22" t="s">
        <v>1306</v>
      </c>
      <c r="F344" s="22">
        <v>27</v>
      </c>
      <c r="G344" s="22">
        <v>5</v>
      </c>
      <c r="H344" s="22">
        <v>32</v>
      </c>
    </row>
    <row r="345" spans="1:8">
      <c r="A345" s="1">
        <v>105</v>
      </c>
      <c r="B345" s="1" t="s">
        <v>577</v>
      </c>
      <c r="C345" s="21">
        <v>42086</v>
      </c>
      <c r="D345" t="s">
        <v>1411</v>
      </c>
      <c r="E345" s="22" t="s">
        <v>1306</v>
      </c>
      <c r="F345" s="22">
        <v>29</v>
      </c>
      <c r="G345" s="22">
        <v>6</v>
      </c>
      <c r="H345" s="22">
        <v>35</v>
      </c>
    </row>
    <row r="346" spans="1:8">
      <c r="A346" s="1">
        <v>111</v>
      </c>
      <c r="B346" s="1" t="s">
        <v>577</v>
      </c>
      <c r="C346" s="21">
        <v>42090</v>
      </c>
      <c r="D346" t="s">
        <v>1417</v>
      </c>
      <c r="E346" s="22" t="s">
        <v>1306</v>
      </c>
      <c r="F346" s="22">
        <v>67</v>
      </c>
      <c r="G346" s="22">
        <v>16</v>
      </c>
      <c r="H346" s="22">
        <v>83</v>
      </c>
    </row>
    <row r="347" spans="1:8">
      <c r="A347" s="1">
        <v>546</v>
      </c>
      <c r="B347" s="1" t="s">
        <v>577</v>
      </c>
      <c r="C347" s="21">
        <v>42115</v>
      </c>
      <c r="D347" t="s">
        <v>1131</v>
      </c>
      <c r="E347" s="22" t="s">
        <v>584</v>
      </c>
      <c r="F347" s="22">
        <v>22</v>
      </c>
      <c r="G347" s="22">
        <v>17</v>
      </c>
      <c r="H347" s="22">
        <v>39</v>
      </c>
    </row>
    <row r="348" spans="1:8">
      <c r="A348" s="1">
        <v>547</v>
      </c>
      <c r="B348" s="1" t="s">
        <v>577</v>
      </c>
      <c r="C348" s="21">
        <v>42123</v>
      </c>
      <c r="D348" t="s">
        <v>1132</v>
      </c>
      <c r="E348" s="22" t="s">
        <v>579</v>
      </c>
      <c r="F348" s="22">
        <v>40</v>
      </c>
      <c r="G348" s="22">
        <v>0</v>
      </c>
      <c r="H348" s="22">
        <v>40</v>
      </c>
    </row>
    <row r="349" spans="1:8">
      <c r="A349" s="1">
        <v>548</v>
      </c>
      <c r="B349" s="1" t="s">
        <v>577</v>
      </c>
      <c r="C349" s="21">
        <v>42138</v>
      </c>
      <c r="D349" t="s">
        <v>1133</v>
      </c>
      <c r="E349" s="22" t="s">
        <v>584</v>
      </c>
      <c r="F349" s="22">
        <v>17</v>
      </c>
      <c r="G349" s="22">
        <v>19</v>
      </c>
      <c r="H349" s="22">
        <v>36</v>
      </c>
    </row>
    <row r="350" spans="1:8">
      <c r="A350" s="1">
        <v>107</v>
      </c>
      <c r="B350" s="1" t="s">
        <v>577</v>
      </c>
      <c r="C350" s="21">
        <v>42142</v>
      </c>
      <c r="D350" t="s">
        <v>1413</v>
      </c>
      <c r="E350" s="22" t="s">
        <v>1306</v>
      </c>
      <c r="F350" s="22">
        <v>21</v>
      </c>
      <c r="G350" s="22">
        <v>14</v>
      </c>
      <c r="H350" s="22">
        <v>35</v>
      </c>
    </row>
    <row r="351" spans="1:8">
      <c r="A351" s="1">
        <v>554</v>
      </c>
      <c r="B351" s="1" t="s">
        <v>577</v>
      </c>
      <c r="C351" s="21">
        <v>42182</v>
      </c>
      <c r="D351" t="s">
        <v>1139</v>
      </c>
      <c r="E351" s="22" t="s">
        <v>584</v>
      </c>
      <c r="F351" s="22">
        <v>17</v>
      </c>
      <c r="G351" s="22">
        <v>46</v>
      </c>
      <c r="H351" s="22">
        <v>63</v>
      </c>
    </row>
    <row r="352" spans="1:8">
      <c r="A352" s="1">
        <v>112</v>
      </c>
      <c r="B352" s="1" t="s">
        <v>577</v>
      </c>
      <c r="C352" s="21">
        <v>42210</v>
      </c>
      <c r="D352" t="s">
        <v>1418</v>
      </c>
      <c r="E352" s="22" t="s">
        <v>1306</v>
      </c>
      <c r="F352" s="22">
        <v>42</v>
      </c>
      <c r="G352" s="22">
        <v>6</v>
      </c>
      <c r="H352" s="22">
        <v>48</v>
      </c>
    </row>
    <row r="353" spans="1:8">
      <c r="A353" s="1">
        <v>558</v>
      </c>
      <c r="B353" s="1" t="s">
        <v>577</v>
      </c>
      <c r="C353" s="21">
        <v>42216</v>
      </c>
      <c r="D353" t="s">
        <v>1143</v>
      </c>
      <c r="E353" s="22" t="s">
        <v>584</v>
      </c>
      <c r="F353" s="22">
        <v>0</v>
      </c>
      <c r="G353" s="22">
        <v>48</v>
      </c>
      <c r="H353" s="22">
        <v>48</v>
      </c>
    </row>
    <row r="354" spans="1:8">
      <c r="A354" s="1">
        <v>562</v>
      </c>
      <c r="B354" s="1" t="s">
        <v>577</v>
      </c>
      <c r="C354" s="21">
        <v>42238</v>
      </c>
      <c r="D354" t="s">
        <v>1147</v>
      </c>
      <c r="E354" s="22" t="s">
        <v>584</v>
      </c>
      <c r="F354" s="22">
        <v>19</v>
      </c>
      <c r="G354" s="22">
        <v>30</v>
      </c>
      <c r="H354" s="22">
        <v>49</v>
      </c>
    </row>
    <row r="355" spans="1:8">
      <c r="A355" s="1">
        <v>555</v>
      </c>
      <c r="B355" s="1" t="s">
        <v>577</v>
      </c>
      <c r="C355" s="21">
        <v>42242</v>
      </c>
      <c r="D355" t="s">
        <v>1140</v>
      </c>
      <c r="E355" s="22" t="s">
        <v>584</v>
      </c>
      <c r="F355" s="22">
        <v>18</v>
      </c>
      <c r="G355" s="22">
        <v>17</v>
      </c>
      <c r="H355" s="22">
        <v>35</v>
      </c>
    </row>
    <row r="356" spans="1:8">
      <c r="A356" s="1">
        <v>116</v>
      </c>
      <c r="B356" s="1" t="s">
        <v>577</v>
      </c>
      <c r="C356" s="21">
        <v>42257</v>
      </c>
      <c r="D356" t="s">
        <v>1422</v>
      </c>
      <c r="E356" s="22" t="s">
        <v>1306</v>
      </c>
      <c r="F356" s="22">
        <v>122</v>
      </c>
      <c r="G356" s="22">
        <v>5</v>
      </c>
      <c r="H356" s="22">
        <v>127</v>
      </c>
    </row>
    <row r="357" spans="1:8">
      <c r="A357" s="1">
        <v>114</v>
      </c>
      <c r="B357" s="1" t="s">
        <v>577</v>
      </c>
      <c r="C357" s="21">
        <v>42267</v>
      </c>
      <c r="D357" t="s">
        <v>1420</v>
      </c>
      <c r="E357" s="22" t="s">
        <v>1306</v>
      </c>
      <c r="F357" s="22">
        <v>27</v>
      </c>
      <c r="G357" s="22">
        <v>9</v>
      </c>
      <c r="H357" s="22">
        <v>36</v>
      </c>
    </row>
    <row r="358" spans="1:8">
      <c r="A358" s="1">
        <v>557</v>
      </c>
      <c r="B358" s="1" t="s">
        <v>577</v>
      </c>
      <c r="C358" s="21">
        <v>42276</v>
      </c>
      <c r="D358" t="s">
        <v>1142</v>
      </c>
      <c r="E358" s="22" t="s">
        <v>584</v>
      </c>
      <c r="F358" s="22">
        <v>17</v>
      </c>
      <c r="G358" s="22">
        <v>113</v>
      </c>
      <c r="H358" s="22">
        <v>130</v>
      </c>
    </row>
    <row r="359" spans="1:8">
      <c r="A359" s="1">
        <v>559</v>
      </c>
      <c r="B359" s="1" t="s">
        <v>577</v>
      </c>
      <c r="C359" s="21">
        <v>42277</v>
      </c>
      <c r="D359" t="s">
        <v>1144</v>
      </c>
      <c r="E359" s="22" t="s">
        <v>584</v>
      </c>
      <c r="F359" s="22">
        <v>0</v>
      </c>
      <c r="G359" s="22">
        <v>46</v>
      </c>
      <c r="H359" s="22">
        <v>46</v>
      </c>
    </row>
    <row r="360" spans="1:8">
      <c r="A360" s="1">
        <v>572</v>
      </c>
      <c r="B360" s="1" t="s">
        <v>577</v>
      </c>
      <c r="C360" s="21">
        <v>42279</v>
      </c>
      <c r="D360" t="s">
        <v>1157</v>
      </c>
      <c r="E360" s="22" t="s">
        <v>584</v>
      </c>
      <c r="F360" s="22">
        <v>0</v>
      </c>
      <c r="G360" s="22">
        <v>47</v>
      </c>
      <c r="H360" s="22">
        <v>47</v>
      </c>
    </row>
    <row r="361" spans="1:8">
      <c r="A361" s="1">
        <v>563</v>
      </c>
      <c r="B361" s="1" t="s">
        <v>577</v>
      </c>
      <c r="C361" s="21">
        <v>42298</v>
      </c>
      <c r="D361" t="s">
        <v>1148</v>
      </c>
      <c r="E361" s="22" t="s">
        <v>584</v>
      </c>
      <c r="F361" s="22">
        <v>0</v>
      </c>
      <c r="G361" s="22">
        <v>38</v>
      </c>
      <c r="H361" s="22">
        <v>38</v>
      </c>
    </row>
    <row r="362" spans="1:8">
      <c r="A362" s="1">
        <v>117</v>
      </c>
      <c r="B362" s="1" t="s">
        <v>577</v>
      </c>
      <c r="C362" s="21">
        <v>42317</v>
      </c>
      <c r="D362" t="s">
        <v>1423</v>
      </c>
      <c r="E362" s="22" t="s">
        <v>1306</v>
      </c>
      <c r="F362" s="22">
        <v>24</v>
      </c>
      <c r="G362" s="22">
        <v>16</v>
      </c>
      <c r="H362" s="22">
        <v>40</v>
      </c>
    </row>
    <row r="363" spans="1:8">
      <c r="A363" s="1">
        <v>574</v>
      </c>
      <c r="B363" s="1" t="s">
        <v>577</v>
      </c>
      <c r="C363" s="21">
        <v>42329</v>
      </c>
      <c r="D363" t="s">
        <v>1159</v>
      </c>
      <c r="E363" s="22" t="s">
        <v>584</v>
      </c>
      <c r="F363" s="22">
        <v>33</v>
      </c>
      <c r="G363" s="22">
        <v>16</v>
      </c>
      <c r="H363" s="22">
        <v>49</v>
      </c>
    </row>
    <row r="364" spans="1:8">
      <c r="A364" s="1">
        <v>569</v>
      </c>
      <c r="B364" s="1" t="s">
        <v>577</v>
      </c>
      <c r="C364" s="21">
        <v>42341</v>
      </c>
      <c r="D364" t="s">
        <v>1154</v>
      </c>
      <c r="E364" s="22" t="s">
        <v>579</v>
      </c>
      <c r="F364" s="22">
        <v>19</v>
      </c>
      <c r="G364" s="22">
        <v>15</v>
      </c>
      <c r="H364" s="22">
        <v>34</v>
      </c>
    </row>
    <row r="365" spans="1:8">
      <c r="A365" s="1">
        <v>575</v>
      </c>
      <c r="B365" s="1" t="s">
        <v>577</v>
      </c>
      <c r="C365" s="21">
        <v>42342</v>
      </c>
      <c r="D365" t="s">
        <v>1160</v>
      </c>
      <c r="E365" s="22" t="s">
        <v>584</v>
      </c>
      <c r="F365" s="22">
        <v>25</v>
      </c>
      <c r="G365" s="22">
        <v>23</v>
      </c>
      <c r="H365" s="22">
        <v>48</v>
      </c>
    </row>
    <row r="366" spans="1:8">
      <c r="A366" s="1">
        <v>580</v>
      </c>
      <c r="B366" s="1" t="s">
        <v>577</v>
      </c>
      <c r="C366" s="21">
        <v>42428</v>
      </c>
      <c r="D366" t="s">
        <v>1165</v>
      </c>
      <c r="E366" s="22" t="s">
        <v>584</v>
      </c>
      <c r="F366" s="22">
        <v>0</v>
      </c>
      <c r="G366" s="22">
        <v>55</v>
      </c>
      <c r="H366" s="22">
        <v>55</v>
      </c>
    </row>
    <row r="367" spans="1:8">
      <c r="A367" s="1">
        <v>638</v>
      </c>
      <c r="B367" s="1" t="s">
        <v>577</v>
      </c>
      <c r="C367" s="21">
        <v>42461</v>
      </c>
      <c r="D367" t="s">
        <v>1224</v>
      </c>
      <c r="E367" s="22" t="s">
        <v>584</v>
      </c>
      <c r="F367" s="22">
        <v>19</v>
      </c>
      <c r="G367" s="22">
        <v>16</v>
      </c>
      <c r="H367" s="22">
        <v>35</v>
      </c>
    </row>
    <row r="368" spans="1:8">
      <c r="A368" s="1">
        <v>676</v>
      </c>
      <c r="B368" s="1" t="s">
        <v>1254</v>
      </c>
      <c r="C368" s="21">
        <v>42461</v>
      </c>
      <c r="D368" t="s">
        <v>1263</v>
      </c>
      <c r="E368" s="22" t="s">
        <v>584</v>
      </c>
      <c r="F368" s="22">
        <v>9</v>
      </c>
      <c r="G368" s="22">
        <v>32</v>
      </c>
      <c r="H368" s="22">
        <v>41</v>
      </c>
    </row>
    <row r="369" spans="1:8">
      <c r="A369" s="1">
        <v>677</v>
      </c>
      <c r="B369" s="1" t="s">
        <v>1254</v>
      </c>
      <c r="C369" s="21">
        <v>42462</v>
      </c>
      <c r="D369" t="s">
        <v>1264</v>
      </c>
      <c r="E369" s="22" t="s">
        <v>584</v>
      </c>
      <c r="F369" s="22">
        <v>0</v>
      </c>
      <c r="G369" s="22">
        <v>36</v>
      </c>
      <c r="H369" s="22">
        <v>36</v>
      </c>
    </row>
    <row r="370" spans="1:8">
      <c r="A370" s="1">
        <v>640</v>
      </c>
      <c r="B370" s="1" t="s">
        <v>577</v>
      </c>
      <c r="C370" s="21">
        <v>42477</v>
      </c>
      <c r="D370" t="s">
        <v>1226</v>
      </c>
      <c r="E370" s="22" t="s">
        <v>584</v>
      </c>
      <c r="F370" s="22">
        <v>27</v>
      </c>
      <c r="G370" s="22">
        <v>11</v>
      </c>
      <c r="H370" s="22">
        <v>38</v>
      </c>
    </row>
    <row r="371" spans="1:8">
      <c r="A371" s="1">
        <v>121</v>
      </c>
      <c r="B371" s="1" t="s">
        <v>577</v>
      </c>
      <c r="C371" s="21">
        <v>42481</v>
      </c>
      <c r="D371" t="s">
        <v>1427</v>
      </c>
      <c r="E371" s="22" t="s">
        <v>1306</v>
      </c>
      <c r="F371" s="22">
        <v>291</v>
      </c>
      <c r="G371" s="22">
        <v>191</v>
      </c>
      <c r="H371" s="22">
        <v>482</v>
      </c>
    </row>
    <row r="372" spans="1:8">
      <c r="A372" s="1">
        <v>607</v>
      </c>
      <c r="B372" s="1" t="s">
        <v>577</v>
      </c>
      <c r="C372" s="21">
        <v>42536</v>
      </c>
      <c r="D372" t="s">
        <v>1192</v>
      </c>
      <c r="E372" s="22" t="s">
        <v>584</v>
      </c>
      <c r="F372" s="22">
        <v>9</v>
      </c>
      <c r="G372" s="22">
        <v>30</v>
      </c>
      <c r="H372" s="22">
        <v>39</v>
      </c>
    </row>
    <row r="373" spans="1:8">
      <c r="A373" s="1">
        <v>610</v>
      </c>
      <c r="B373" s="1" t="s">
        <v>577</v>
      </c>
      <c r="C373" s="21">
        <v>42536</v>
      </c>
      <c r="D373" t="s">
        <v>1195</v>
      </c>
      <c r="E373" s="22" t="s">
        <v>584</v>
      </c>
      <c r="F373" s="22">
        <v>2</v>
      </c>
      <c r="G373" s="22">
        <v>33</v>
      </c>
      <c r="H373" s="22">
        <v>35</v>
      </c>
    </row>
    <row r="374" spans="1:8">
      <c r="A374" s="1">
        <v>601</v>
      </c>
      <c r="B374" s="1" t="s">
        <v>577</v>
      </c>
      <c r="C374" s="21">
        <v>42537</v>
      </c>
      <c r="D374" t="s">
        <v>1186</v>
      </c>
      <c r="E374" s="22" t="s">
        <v>584</v>
      </c>
      <c r="F374" s="22">
        <v>14</v>
      </c>
      <c r="G374" s="22">
        <v>21</v>
      </c>
      <c r="H374" s="22">
        <v>35</v>
      </c>
    </row>
    <row r="375" spans="1:8">
      <c r="A375" s="1">
        <v>613</v>
      </c>
      <c r="B375" s="1" t="s">
        <v>577</v>
      </c>
      <c r="C375" s="21">
        <v>42537</v>
      </c>
      <c r="D375" t="s">
        <v>1198</v>
      </c>
      <c r="E375" s="22" t="s">
        <v>584</v>
      </c>
      <c r="F375" s="22">
        <v>28</v>
      </c>
      <c r="G375" s="22">
        <v>25</v>
      </c>
      <c r="H375" s="22">
        <v>53</v>
      </c>
    </row>
    <row r="376" spans="1:8">
      <c r="A376" s="1">
        <v>641</v>
      </c>
      <c r="B376" s="1" t="s">
        <v>577</v>
      </c>
      <c r="C376" s="21">
        <v>42537</v>
      </c>
      <c r="D376" t="s">
        <v>1227</v>
      </c>
      <c r="E376" s="22" t="s">
        <v>584</v>
      </c>
      <c r="F376" s="22">
        <v>16</v>
      </c>
      <c r="G376" s="22">
        <v>19</v>
      </c>
      <c r="H376" s="22">
        <v>35</v>
      </c>
    </row>
    <row r="377" spans="1:8">
      <c r="A377" s="1">
        <v>588</v>
      </c>
      <c r="B377" s="1" t="s">
        <v>577</v>
      </c>
      <c r="C377" s="21">
        <v>42538</v>
      </c>
      <c r="D377" t="s">
        <v>1173</v>
      </c>
      <c r="E377" s="22" t="s">
        <v>584</v>
      </c>
      <c r="F377" s="22">
        <v>26</v>
      </c>
      <c r="G377" s="22">
        <v>11</v>
      </c>
      <c r="H377" s="22">
        <v>37</v>
      </c>
    </row>
    <row r="378" spans="1:8">
      <c r="A378" s="1">
        <v>621</v>
      </c>
      <c r="B378" s="1" t="s">
        <v>577</v>
      </c>
      <c r="C378" s="21">
        <v>42539</v>
      </c>
      <c r="D378" t="s">
        <v>1206</v>
      </c>
      <c r="E378" s="22" t="s">
        <v>584</v>
      </c>
      <c r="F378" s="22">
        <v>22</v>
      </c>
      <c r="G378" s="22">
        <v>13</v>
      </c>
      <c r="H378" s="22">
        <v>35</v>
      </c>
    </row>
    <row r="379" spans="1:8">
      <c r="A379" s="1">
        <v>651</v>
      </c>
      <c r="B379" s="1" t="s">
        <v>577</v>
      </c>
      <c r="C379" s="21">
        <v>42539</v>
      </c>
      <c r="D379" t="s">
        <v>1237</v>
      </c>
      <c r="E379" s="22" t="s">
        <v>584</v>
      </c>
      <c r="F379" s="22">
        <v>17</v>
      </c>
      <c r="G379" s="22">
        <v>18</v>
      </c>
      <c r="H379" s="22">
        <v>35</v>
      </c>
    </row>
    <row r="380" spans="1:8">
      <c r="A380" s="1">
        <v>654</v>
      </c>
      <c r="B380" s="1" t="s">
        <v>577</v>
      </c>
      <c r="C380" s="21">
        <v>42539</v>
      </c>
      <c r="D380" t="s">
        <v>1240</v>
      </c>
      <c r="E380" s="22" t="s">
        <v>584</v>
      </c>
      <c r="F380" s="22">
        <v>23</v>
      </c>
      <c r="G380" s="22">
        <v>15</v>
      </c>
      <c r="H380" s="22">
        <v>38</v>
      </c>
    </row>
    <row r="381" spans="1:8">
      <c r="A381" s="1">
        <v>656</v>
      </c>
      <c r="B381" s="1" t="s">
        <v>577</v>
      </c>
      <c r="C381" s="21">
        <v>42539</v>
      </c>
      <c r="D381" t="s">
        <v>1242</v>
      </c>
      <c r="E381" s="22" t="s">
        <v>584</v>
      </c>
      <c r="F381" s="22">
        <v>28</v>
      </c>
      <c r="G381" s="22">
        <v>7</v>
      </c>
      <c r="H381" s="22">
        <v>35</v>
      </c>
    </row>
    <row r="382" spans="1:8">
      <c r="A382" s="1">
        <v>592</v>
      </c>
      <c r="B382" s="1" t="s">
        <v>577</v>
      </c>
      <c r="C382" s="21">
        <v>42540</v>
      </c>
      <c r="D382" t="s">
        <v>1177</v>
      </c>
      <c r="E382" s="22" t="s">
        <v>584</v>
      </c>
      <c r="F382" s="22">
        <v>29</v>
      </c>
      <c r="G382" s="22">
        <v>7</v>
      </c>
      <c r="H382" s="22">
        <v>36</v>
      </c>
    </row>
    <row r="383" spans="1:8">
      <c r="A383" s="1">
        <v>597</v>
      </c>
      <c r="B383" s="1" t="s">
        <v>577</v>
      </c>
      <c r="C383" s="21">
        <v>42540</v>
      </c>
      <c r="D383" t="s">
        <v>1182</v>
      </c>
      <c r="E383" s="22" t="s">
        <v>584</v>
      </c>
      <c r="F383" s="22">
        <v>19</v>
      </c>
      <c r="G383" s="22">
        <v>16</v>
      </c>
      <c r="H383" s="22">
        <v>35</v>
      </c>
    </row>
    <row r="384" spans="1:8">
      <c r="A384" s="1">
        <v>642</v>
      </c>
      <c r="B384" s="1" t="s">
        <v>577</v>
      </c>
      <c r="C384" s="21">
        <v>42540</v>
      </c>
      <c r="D384" t="s">
        <v>1228</v>
      </c>
      <c r="E384" s="22" t="s">
        <v>584</v>
      </c>
      <c r="F384" s="22">
        <v>16</v>
      </c>
      <c r="G384" s="22">
        <v>20</v>
      </c>
      <c r="H384" s="22">
        <v>36</v>
      </c>
    </row>
    <row r="385" spans="1:8">
      <c r="A385" s="1">
        <v>671</v>
      </c>
      <c r="B385" s="1" t="s">
        <v>1254</v>
      </c>
      <c r="C385" s="21">
        <v>42540</v>
      </c>
      <c r="D385" t="s">
        <v>1258</v>
      </c>
      <c r="E385" s="22" t="s">
        <v>584</v>
      </c>
      <c r="F385" s="22">
        <v>21</v>
      </c>
      <c r="G385" s="22">
        <v>14</v>
      </c>
      <c r="H385" s="22">
        <v>35</v>
      </c>
    </row>
    <row r="386" spans="1:8">
      <c r="A386" s="1">
        <v>593</v>
      </c>
      <c r="B386" s="1" t="s">
        <v>577</v>
      </c>
      <c r="C386" s="21">
        <v>42541</v>
      </c>
      <c r="D386" t="s">
        <v>1178</v>
      </c>
      <c r="E386" s="22" t="s">
        <v>584</v>
      </c>
      <c r="F386" s="22">
        <v>28</v>
      </c>
      <c r="G386" s="22">
        <v>7</v>
      </c>
      <c r="H386" s="22">
        <v>35</v>
      </c>
    </row>
    <row r="387" spans="1:8">
      <c r="A387" s="1">
        <v>126</v>
      </c>
      <c r="B387" s="1" t="s">
        <v>577</v>
      </c>
      <c r="C387" s="21">
        <v>42541</v>
      </c>
      <c r="D387" t="s">
        <v>1432</v>
      </c>
      <c r="E387" s="22" t="s">
        <v>1306</v>
      </c>
      <c r="F387" s="22">
        <v>30</v>
      </c>
      <c r="G387" s="22">
        <v>8</v>
      </c>
      <c r="H387" s="22">
        <v>38</v>
      </c>
    </row>
    <row r="388" spans="1:8">
      <c r="A388" s="1">
        <v>629</v>
      </c>
      <c r="B388" s="1" t="s">
        <v>577</v>
      </c>
      <c r="C388" s="21">
        <v>42542</v>
      </c>
      <c r="D388" t="s">
        <v>1214</v>
      </c>
      <c r="E388" s="22" t="s">
        <v>584</v>
      </c>
      <c r="F388" s="22">
        <v>0</v>
      </c>
      <c r="G388" s="22">
        <v>35</v>
      </c>
      <c r="H388" s="22">
        <v>35</v>
      </c>
    </row>
    <row r="389" spans="1:8">
      <c r="A389" s="1">
        <v>644</v>
      </c>
      <c r="B389" s="1" t="s">
        <v>577</v>
      </c>
      <c r="C389" s="21">
        <v>42542</v>
      </c>
      <c r="D389" t="s">
        <v>1230</v>
      </c>
      <c r="E389" s="22" t="s">
        <v>584</v>
      </c>
      <c r="F389" s="22">
        <v>19</v>
      </c>
      <c r="G389" s="22">
        <v>16</v>
      </c>
      <c r="H389" s="22">
        <v>35</v>
      </c>
    </row>
    <row r="390" spans="1:8">
      <c r="A390" s="1">
        <v>606</v>
      </c>
      <c r="B390" s="1" t="s">
        <v>577</v>
      </c>
      <c r="C390" s="21">
        <v>42543</v>
      </c>
      <c r="D390" t="s">
        <v>1191</v>
      </c>
      <c r="E390" s="22" t="s">
        <v>584</v>
      </c>
      <c r="F390" s="22">
        <v>11</v>
      </c>
      <c r="G390" s="22">
        <v>24</v>
      </c>
      <c r="H390" s="22">
        <v>35</v>
      </c>
    </row>
    <row r="391" spans="1:8">
      <c r="A391" s="1">
        <v>609</v>
      </c>
      <c r="B391" s="1" t="s">
        <v>577</v>
      </c>
      <c r="C391" s="21">
        <v>42543</v>
      </c>
      <c r="D391" t="s">
        <v>1194</v>
      </c>
      <c r="E391" s="22" t="s">
        <v>584</v>
      </c>
      <c r="F391" s="22">
        <v>9</v>
      </c>
      <c r="G391" s="22">
        <v>30</v>
      </c>
      <c r="H391" s="22">
        <v>39</v>
      </c>
    </row>
    <row r="392" spans="1:8">
      <c r="A392" s="1">
        <v>612</v>
      </c>
      <c r="B392" s="1" t="s">
        <v>577</v>
      </c>
      <c r="C392" s="21">
        <v>42543</v>
      </c>
      <c r="D392" t="s">
        <v>1197</v>
      </c>
      <c r="E392" s="22" t="s">
        <v>584</v>
      </c>
      <c r="F392" s="22">
        <v>15</v>
      </c>
      <c r="G392" s="22">
        <v>20</v>
      </c>
      <c r="H392" s="22">
        <v>35</v>
      </c>
    </row>
    <row r="393" spans="1:8">
      <c r="A393" s="1">
        <v>591</v>
      </c>
      <c r="B393" s="1" t="s">
        <v>577</v>
      </c>
      <c r="C393" s="21">
        <v>42544</v>
      </c>
      <c r="D393" t="s">
        <v>1176</v>
      </c>
      <c r="E393" s="22" t="s">
        <v>584</v>
      </c>
      <c r="F393" s="22">
        <v>25</v>
      </c>
      <c r="G393" s="22">
        <v>17</v>
      </c>
      <c r="H393" s="22">
        <v>42</v>
      </c>
    </row>
    <row r="394" spans="1:8">
      <c r="A394" s="1">
        <v>603</v>
      </c>
      <c r="B394" s="1" t="s">
        <v>577</v>
      </c>
      <c r="C394" s="21">
        <v>42544</v>
      </c>
      <c r="D394" t="s">
        <v>1188</v>
      </c>
      <c r="E394" s="22" t="s">
        <v>584</v>
      </c>
      <c r="F394" s="22">
        <v>28</v>
      </c>
      <c r="G394" s="22">
        <v>7</v>
      </c>
      <c r="H394" s="22">
        <v>35</v>
      </c>
    </row>
    <row r="395" spans="1:8">
      <c r="A395" s="1">
        <v>615</v>
      </c>
      <c r="B395" s="1" t="s">
        <v>577</v>
      </c>
      <c r="C395" s="21">
        <v>42545</v>
      </c>
      <c r="D395" t="s">
        <v>1200</v>
      </c>
      <c r="E395" s="22" t="s">
        <v>584</v>
      </c>
      <c r="F395" s="22">
        <v>21</v>
      </c>
      <c r="G395" s="22">
        <v>16</v>
      </c>
      <c r="H395" s="22">
        <v>37</v>
      </c>
    </row>
    <row r="396" spans="1:8">
      <c r="A396" s="1">
        <v>602</v>
      </c>
      <c r="B396" s="1" t="s">
        <v>577</v>
      </c>
      <c r="C396" s="21">
        <v>42546</v>
      </c>
      <c r="D396" t="s">
        <v>1187</v>
      </c>
      <c r="E396" s="22" t="s">
        <v>584</v>
      </c>
      <c r="F396" s="22">
        <v>20</v>
      </c>
      <c r="G396" s="22">
        <v>17</v>
      </c>
      <c r="H396" s="22">
        <v>37</v>
      </c>
    </row>
    <row r="397" spans="1:8">
      <c r="A397" s="1">
        <v>583</v>
      </c>
      <c r="B397" s="1" t="s">
        <v>577</v>
      </c>
      <c r="C397" s="21">
        <v>42547</v>
      </c>
      <c r="D397" t="s">
        <v>1168</v>
      </c>
      <c r="E397" s="22" t="s">
        <v>584</v>
      </c>
      <c r="F397" s="22">
        <v>34</v>
      </c>
      <c r="G397" s="22">
        <v>5</v>
      </c>
      <c r="H397" s="22">
        <v>39</v>
      </c>
    </row>
    <row r="398" spans="1:8">
      <c r="A398" s="1">
        <v>635</v>
      </c>
      <c r="B398" s="1" t="s">
        <v>577</v>
      </c>
      <c r="C398" s="21">
        <v>42547</v>
      </c>
      <c r="D398" t="s">
        <v>1221</v>
      </c>
      <c r="E398" s="22" t="s">
        <v>584</v>
      </c>
      <c r="F398" s="22">
        <v>18</v>
      </c>
      <c r="G398" s="22">
        <v>18</v>
      </c>
      <c r="H398" s="22">
        <v>36</v>
      </c>
    </row>
    <row r="399" spans="1:8">
      <c r="A399" s="1">
        <v>632</v>
      </c>
      <c r="B399" s="1" t="s">
        <v>577</v>
      </c>
      <c r="C399" s="21">
        <v>42548</v>
      </c>
      <c r="D399" t="s">
        <v>1218</v>
      </c>
      <c r="E399" s="22" t="s">
        <v>584</v>
      </c>
      <c r="F399" s="22">
        <v>20</v>
      </c>
      <c r="G399" s="22">
        <v>15</v>
      </c>
      <c r="H399" s="22">
        <v>35</v>
      </c>
    </row>
    <row r="400" spans="1:8">
      <c r="A400" s="1">
        <v>618</v>
      </c>
      <c r="B400" s="1" t="s">
        <v>577</v>
      </c>
      <c r="C400" s="21">
        <v>42551</v>
      </c>
      <c r="D400" t="s">
        <v>1203</v>
      </c>
      <c r="E400" s="22" t="s">
        <v>584</v>
      </c>
      <c r="F400" s="22">
        <v>18</v>
      </c>
      <c r="G400" s="22">
        <v>17</v>
      </c>
      <c r="H400" s="22">
        <v>35</v>
      </c>
    </row>
    <row r="401" spans="1:8">
      <c r="A401" s="1">
        <v>623</v>
      </c>
      <c r="B401" s="1" t="s">
        <v>577</v>
      </c>
      <c r="C401" s="21">
        <v>42551</v>
      </c>
      <c r="D401" t="s">
        <v>1208</v>
      </c>
      <c r="E401" s="22" t="s">
        <v>584</v>
      </c>
      <c r="F401" s="22">
        <v>36</v>
      </c>
      <c r="G401" s="22">
        <v>1</v>
      </c>
      <c r="H401" s="22">
        <v>37</v>
      </c>
    </row>
    <row r="402" spans="1:8">
      <c r="A402" s="1">
        <v>600</v>
      </c>
      <c r="B402" s="1" t="s">
        <v>577</v>
      </c>
      <c r="C402" s="21">
        <v>42553</v>
      </c>
      <c r="D402" t="s">
        <v>1185</v>
      </c>
      <c r="E402" s="22" t="s">
        <v>584</v>
      </c>
      <c r="F402" s="22">
        <v>15</v>
      </c>
      <c r="G402" s="22">
        <v>22</v>
      </c>
      <c r="H402" s="22">
        <v>37</v>
      </c>
    </row>
    <row r="403" spans="1:8">
      <c r="A403" s="1">
        <v>646</v>
      </c>
      <c r="B403" s="1" t="s">
        <v>577</v>
      </c>
      <c r="C403" s="21">
        <v>42553</v>
      </c>
      <c r="D403" t="s">
        <v>1232</v>
      </c>
      <c r="E403" s="22" t="s">
        <v>584</v>
      </c>
      <c r="F403" s="22">
        <v>25</v>
      </c>
      <c r="G403" s="22">
        <v>14</v>
      </c>
      <c r="H403" s="22">
        <v>39</v>
      </c>
    </row>
    <row r="404" spans="1:8">
      <c r="A404" s="1">
        <v>590</v>
      </c>
      <c r="B404" s="1" t="s">
        <v>577</v>
      </c>
      <c r="C404" s="21">
        <v>42554</v>
      </c>
      <c r="D404" t="s">
        <v>1175</v>
      </c>
      <c r="E404" s="22" t="s">
        <v>584</v>
      </c>
      <c r="F404" s="22">
        <v>21</v>
      </c>
      <c r="G404" s="22">
        <v>16</v>
      </c>
      <c r="H404" s="22">
        <v>37</v>
      </c>
    </row>
    <row r="405" spans="1:8">
      <c r="A405" s="1">
        <v>594</v>
      </c>
      <c r="B405" s="1" t="s">
        <v>577</v>
      </c>
      <c r="C405" s="21">
        <v>42557</v>
      </c>
      <c r="D405" t="s">
        <v>1179</v>
      </c>
      <c r="E405" s="22" t="s">
        <v>584</v>
      </c>
      <c r="F405" s="22">
        <v>29</v>
      </c>
      <c r="G405" s="22">
        <v>6</v>
      </c>
      <c r="H405" s="22">
        <v>35</v>
      </c>
    </row>
    <row r="406" spans="1:8">
      <c r="A406" s="1">
        <v>596</v>
      </c>
      <c r="B406" s="1" t="s">
        <v>577</v>
      </c>
      <c r="C406" s="21">
        <v>42561</v>
      </c>
      <c r="D406" t="s">
        <v>1181</v>
      </c>
      <c r="E406" s="22" t="s">
        <v>584</v>
      </c>
      <c r="F406" s="22">
        <v>20</v>
      </c>
      <c r="G406" s="22">
        <v>15</v>
      </c>
      <c r="H406" s="22">
        <v>35</v>
      </c>
    </row>
    <row r="407" spans="1:8">
      <c r="A407" s="1">
        <v>622</v>
      </c>
      <c r="B407" s="1" t="s">
        <v>577</v>
      </c>
      <c r="C407" s="21">
        <v>42561</v>
      </c>
      <c r="D407" t="s">
        <v>1207</v>
      </c>
      <c r="E407" s="22" t="s">
        <v>584</v>
      </c>
      <c r="F407" s="22">
        <v>18</v>
      </c>
      <c r="G407" s="22">
        <v>18</v>
      </c>
      <c r="H407" s="22">
        <v>36</v>
      </c>
    </row>
    <row r="408" spans="1:8">
      <c r="A408" s="1">
        <v>599</v>
      </c>
      <c r="B408" s="1" t="s">
        <v>577</v>
      </c>
      <c r="C408" s="21">
        <v>42562</v>
      </c>
      <c r="D408" t="s">
        <v>1184</v>
      </c>
      <c r="E408" s="22" t="s">
        <v>584</v>
      </c>
      <c r="F408" s="22">
        <v>15</v>
      </c>
      <c r="G408" s="22">
        <v>20</v>
      </c>
      <c r="H408" s="22">
        <v>35</v>
      </c>
    </row>
    <row r="409" spans="1:8">
      <c r="A409" s="1">
        <v>643</v>
      </c>
      <c r="B409" s="1" t="s">
        <v>577</v>
      </c>
      <c r="C409" s="21">
        <v>42562</v>
      </c>
      <c r="D409" t="s">
        <v>1229</v>
      </c>
      <c r="E409" s="22" t="s">
        <v>584</v>
      </c>
      <c r="F409" s="22">
        <v>25</v>
      </c>
      <c r="G409" s="22">
        <v>10</v>
      </c>
      <c r="H409" s="22">
        <v>35</v>
      </c>
    </row>
    <row r="410" spans="1:8">
      <c r="A410" s="1">
        <v>598</v>
      </c>
      <c r="B410" s="1" t="s">
        <v>577</v>
      </c>
      <c r="C410" s="21">
        <v>42563</v>
      </c>
      <c r="D410" t="s">
        <v>1183</v>
      </c>
      <c r="E410" s="22" t="s">
        <v>584</v>
      </c>
      <c r="F410" s="22">
        <v>25</v>
      </c>
      <c r="G410" s="22">
        <v>4</v>
      </c>
      <c r="H410" s="22">
        <v>29</v>
      </c>
    </row>
    <row r="411" spans="1:8">
      <c r="A411" s="1">
        <v>611</v>
      </c>
      <c r="B411" s="1" t="s">
        <v>577</v>
      </c>
      <c r="C411" s="21">
        <v>42563</v>
      </c>
      <c r="D411" t="s">
        <v>1196</v>
      </c>
      <c r="E411" s="22" t="s">
        <v>584</v>
      </c>
      <c r="F411" s="22">
        <v>21</v>
      </c>
      <c r="G411" s="22">
        <v>14</v>
      </c>
      <c r="H411" s="22">
        <v>35</v>
      </c>
    </row>
    <row r="412" spans="1:8">
      <c r="A412" s="1">
        <v>589</v>
      </c>
      <c r="B412" s="1" t="s">
        <v>577</v>
      </c>
      <c r="C412" s="21">
        <v>42565</v>
      </c>
      <c r="D412" t="s">
        <v>1174</v>
      </c>
      <c r="E412" s="22" t="s">
        <v>584</v>
      </c>
      <c r="F412" s="22">
        <v>21</v>
      </c>
      <c r="G412" s="22">
        <v>15</v>
      </c>
      <c r="H412" s="22">
        <v>36</v>
      </c>
    </row>
    <row r="413" spans="1:8">
      <c r="A413" s="1">
        <v>586</v>
      </c>
      <c r="B413" s="1" t="s">
        <v>577</v>
      </c>
      <c r="C413" s="21">
        <v>42566</v>
      </c>
      <c r="D413" t="s">
        <v>1171</v>
      </c>
      <c r="E413" s="22" t="s">
        <v>584</v>
      </c>
      <c r="F413" s="22">
        <v>9</v>
      </c>
      <c r="G413" s="22">
        <v>29</v>
      </c>
      <c r="H413" s="22">
        <v>38</v>
      </c>
    </row>
    <row r="414" spans="1:8">
      <c r="A414" s="1">
        <v>604</v>
      </c>
      <c r="B414" s="1" t="s">
        <v>577</v>
      </c>
      <c r="C414" s="21">
        <v>42567</v>
      </c>
      <c r="D414" t="s">
        <v>1189</v>
      </c>
      <c r="E414" s="22" t="s">
        <v>584</v>
      </c>
      <c r="F414" s="22">
        <v>20</v>
      </c>
      <c r="G414" s="22">
        <v>15</v>
      </c>
      <c r="H414" s="22">
        <v>35</v>
      </c>
    </row>
    <row r="415" spans="1:8">
      <c r="A415" s="1">
        <v>605</v>
      </c>
      <c r="B415" s="1" t="s">
        <v>577</v>
      </c>
      <c r="C415" s="21">
        <v>42567</v>
      </c>
      <c r="D415" t="s">
        <v>1190</v>
      </c>
      <c r="E415" s="22" t="s">
        <v>584</v>
      </c>
      <c r="F415" s="22">
        <v>20</v>
      </c>
      <c r="G415" s="22">
        <v>15</v>
      </c>
      <c r="H415" s="22">
        <v>35</v>
      </c>
    </row>
    <row r="416" spans="1:8">
      <c r="A416" s="1">
        <v>627</v>
      </c>
      <c r="B416" s="1" t="s">
        <v>577</v>
      </c>
      <c r="C416" s="21">
        <v>42567</v>
      </c>
      <c r="D416" t="s">
        <v>1212</v>
      </c>
      <c r="E416" s="22" t="s">
        <v>584</v>
      </c>
      <c r="F416" s="22">
        <v>23</v>
      </c>
      <c r="G416" s="22">
        <v>17</v>
      </c>
      <c r="H416" s="22">
        <v>40</v>
      </c>
    </row>
    <row r="417" spans="1:8">
      <c r="A417" s="1">
        <v>649</v>
      </c>
      <c r="B417" s="1" t="s">
        <v>577</v>
      </c>
      <c r="C417" s="21">
        <v>42567</v>
      </c>
      <c r="D417" t="s">
        <v>1235</v>
      </c>
      <c r="E417" s="22" t="s">
        <v>584</v>
      </c>
      <c r="F417" s="22">
        <v>22</v>
      </c>
      <c r="G417" s="22">
        <v>13</v>
      </c>
      <c r="H417" s="22">
        <v>35</v>
      </c>
    </row>
    <row r="418" spans="1:8">
      <c r="A418" s="1">
        <v>608</v>
      </c>
      <c r="B418" s="1" t="s">
        <v>577</v>
      </c>
      <c r="C418" s="21">
        <v>42568</v>
      </c>
      <c r="D418" t="s">
        <v>1193</v>
      </c>
      <c r="E418" s="22" t="s">
        <v>584</v>
      </c>
      <c r="F418" s="22">
        <v>22</v>
      </c>
      <c r="G418" s="22">
        <v>14</v>
      </c>
      <c r="H418" s="22">
        <v>36</v>
      </c>
    </row>
    <row r="419" spans="1:8">
      <c r="A419" s="1">
        <v>614</v>
      </c>
      <c r="B419" s="1" t="s">
        <v>577</v>
      </c>
      <c r="C419" s="21">
        <v>42568</v>
      </c>
      <c r="D419" t="s">
        <v>1199</v>
      </c>
      <c r="E419" s="22" t="s">
        <v>584</v>
      </c>
      <c r="F419" s="22">
        <v>19</v>
      </c>
      <c r="G419" s="22">
        <v>17</v>
      </c>
      <c r="H419" s="22">
        <v>36</v>
      </c>
    </row>
    <row r="420" spans="1:8">
      <c r="A420" s="1">
        <v>668</v>
      </c>
      <c r="B420" s="1" t="s">
        <v>1254</v>
      </c>
      <c r="C420" s="21">
        <v>42568</v>
      </c>
      <c r="D420" t="s">
        <v>1255</v>
      </c>
      <c r="E420" s="22" t="s">
        <v>584</v>
      </c>
      <c r="F420" s="22">
        <v>26</v>
      </c>
      <c r="G420" s="22">
        <v>11</v>
      </c>
      <c r="H420" s="22">
        <v>37</v>
      </c>
    </row>
    <row r="421" spans="1:8">
      <c r="A421" s="1">
        <v>631</v>
      </c>
      <c r="B421" s="1" t="s">
        <v>577</v>
      </c>
      <c r="C421" s="21">
        <v>42569</v>
      </c>
      <c r="D421" t="s">
        <v>1216</v>
      </c>
      <c r="E421" s="22" t="s">
        <v>584</v>
      </c>
      <c r="F421" s="22">
        <v>40</v>
      </c>
      <c r="G421" s="22">
        <v>2</v>
      </c>
      <c r="H421" s="22" t="s">
        <v>1217</v>
      </c>
    </row>
    <row r="422" spans="1:8">
      <c r="A422" s="1">
        <v>652</v>
      </c>
      <c r="B422" s="1" t="s">
        <v>577</v>
      </c>
      <c r="C422" s="21">
        <v>42571</v>
      </c>
      <c r="D422" t="s">
        <v>1238</v>
      </c>
      <c r="E422" s="22" t="s">
        <v>584</v>
      </c>
      <c r="F422" s="22">
        <v>10</v>
      </c>
      <c r="G422" s="22">
        <v>30</v>
      </c>
      <c r="H422" s="22">
        <v>40</v>
      </c>
    </row>
    <row r="423" spans="1:8">
      <c r="A423" s="1">
        <v>657</v>
      </c>
      <c r="B423" s="1" t="s">
        <v>577</v>
      </c>
      <c r="C423" s="21">
        <v>42571</v>
      </c>
      <c r="D423" t="s">
        <v>1243</v>
      </c>
      <c r="E423" s="22" t="s">
        <v>584</v>
      </c>
      <c r="F423" s="22">
        <v>8</v>
      </c>
      <c r="G423" s="22">
        <v>28</v>
      </c>
      <c r="H423" s="22">
        <v>36</v>
      </c>
    </row>
    <row r="424" spans="1:8">
      <c r="A424" s="1">
        <v>620</v>
      </c>
      <c r="B424" s="1" t="s">
        <v>577</v>
      </c>
      <c r="C424" s="21">
        <v>42573</v>
      </c>
      <c r="D424" t="s">
        <v>1205</v>
      </c>
      <c r="E424" s="22" t="s">
        <v>584</v>
      </c>
      <c r="F424" s="22">
        <v>18</v>
      </c>
      <c r="G424" s="22">
        <v>24</v>
      </c>
      <c r="H424" s="22">
        <v>42</v>
      </c>
    </row>
    <row r="425" spans="1:8">
      <c r="A425" s="1">
        <v>624</v>
      </c>
      <c r="B425" s="1" t="s">
        <v>577</v>
      </c>
      <c r="C425" s="21">
        <v>42573</v>
      </c>
      <c r="D425" t="s">
        <v>1209</v>
      </c>
      <c r="E425" s="22" t="s">
        <v>584</v>
      </c>
      <c r="F425" s="22">
        <v>22</v>
      </c>
      <c r="G425" s="22">
        <v>16</v>
      </c>
      <c r="H425" s="22">
        <v>38</v>
      </c>
    </row>
    <row r="426" spans="1:8">
      <c r="A426" s="1">
        <v>669</v>
      </c>
      <c r="B426" s="1" t="s">
        <v>1254</v>
      </c>
      <c r="C426" s="21">
        <v>42573</v>
      </c>
      <c r="D426" t="s">
        <v>1256</v>
      </c>
      <c r="E426" s="22" t="s">
        <v>584</v>
      </c>
      <c r="F426" s="22">
        <v>16</v>
      </c>
      <c r="G426" s="22">
        <v>19</v>
      </c>
      <c r="H426" s="22">
        <v>35</v>
      </c>
    </row>
    <row r="427" spans="1:8">
      <c r="A427" s="1">
        <v>619</v>
      </c>
      <c r="B427" s="1" t="s">
        <v>577</v>
      </c>
      <c r="C427" s="21">
        <v>42574</v>
      </c>
      <c r="D427" t="s">
        <v>1204</v>
      </c>
      <c r="E427" s="22" t="s">
        <v>584</v>
      </c>
      <c r="F427" s="22">
        <v>15</v>
      </c>
      <c r="G427" s="22">
        <v>21</v>
      </c>
      <c r="H427" s="22">
        <v>36</v>
      </c>
    </row>
    <row r="428" spans="1:8">
      <c r="A428" s="1">
        <v>630</v>
      </c>
      <c r="B428" s="1" t="s">
        <v>577</v>
      </c>
      <c r="C428" s="21">
        <v>42574</v>
      </c>
      <c r="D428" t="s">
        <v>1215</v>
      </c>
      <c r="E428" s="22" t="s">
        <v>584</v>
      </c>
      <c r="F428" s="22">
        <v>35</v>
      </c>
      <c r="G428" s="22">
        <v>3</v>
      </c>
      <c r="H428" s="22">
        <v>38</v>
      </c>
    </row>
    <row r="429" spans="1:8">
      <c r="A429" s="1">
        <v>633</v>
      </c>
      <c r="B429" s="1" t="s">
        <v>577</v>
      </c>
      <c r="C429" s="21">
        <v>42574</v>
      </c>
      <c r="D429" t="s">
        <v>1219</v>
      </c>
      <c r="E429" s="22" t="s">
        <v>584</v>
      </c>
      <c r="F429" s="22">
        <v>0</v>
      </c>
      <c r="G429" s="22">
        <v>37</v>
      </c>
      <c r="H429" s="22">
        <v>37</v>
      </c>
    </row>
    <row r="430" spans="1:8">
      <c r="A430" s="1">
        <v>670</v>
      </c>
      <c r="B430" s="1" t="s">
        <v>1254</v>
      </c>
      <c r="C430" s="21">
        <v>42575</v>
      </c>
      <c r="D430" t="s">
        <v>1257</v>
      </c>
      <c r="E430" s="22" t="s">
        <v>584</v>
      </c>
      <c r="F430" s="22">
        <v>26</v>
      </c>
      <c r="G430" s="22">
        <v>9</v>
      </c>
      <c r="H430" s="22">
        <v>35</v>
      </c>
    </row>
    <row r="431" spans="1:8">
      <c r="A431" s="1">
        <v>625</v>
      </c>
      <c r="B431" s="1" t="s">
        <v>577</v>
      </c>
      <c r="C431" s="21">
        <v>42576</v>
      </c>
      <c r="D431" t="s">
        <v>1210</v>
      </c>
      <c r="E431" s="22" t="s">
        <v>584</v>
      </c>
      <c r="F431" s="22">
        <v>13</v>
      </c>
      <c r="G431" s="22">
        <v>22</v>
      </c>
      <c r="H431" s="22">
        <v>35</v>
      </c>
    </row>
    <row r="432" spans="1:8">
      <c r="A432" s="1">
        <v>587</v>
      </c>
      <c r="B432" s="1" t="s">
        <v>577</v>
      </c>
      <c r="C432" s="21">
        <v>42578</v>
      </c>
      <c r="D432" t="s">
        <v>1172</v>
      </c>
      <c r="E432" s="22" t="s">
        <v>693</v>
      </c>
      <c r="F432" s="22">
        <v>55</v>
      </c>
      <c r="G432" s="22">
        <v>36</v>
      </c>
      <c r="H432" s="22">
        <v>91</v>
      </c>
    </row>
    <row r="433" spans="1:8">
      <c r="A433" s="1">
        <v>674</v>
      </c>
      <c r="B433" s="1" t="s">
        <v>1254</v>
      </c>
      <c r="C433" s="21">
        <v>42579</v>
      </c>
      <c r="D433" t="s">
        <v>1261</v>
      </c>
      <c r="E433" s="22" t="s">
        <v>584</v>
      </c>
      <c r="F433" s="22">
        <v>27</v>
      </c>
      <c r="G433" s="22">
        <v>8</v>
      </c>
      <c r="H433" s="22">
        <v>35</v>
      </c>
    </row>
    <row r="434" spans="1:8">
      <c r="A434" s="1">
        <v>639</v>
      </c>
      <c r="B434" s="1" t="s">
        <v>577</v>
      </c>
      <c r="C434" s="21">
        <v>42580</v>
      </c>
      <c r="D434" t="s">
        <v>1225</v>
      </c>
      <c r="E434" s="22" t="s">
        <v>584</v>
      </c>
      <c r="F434" s="22">
        <v>15</v>
      </c>
      <c r="G434" s="22">
        <v>20</v>
      </c>
      <c r="H434" s="22">
        <v>35</v>
      </c>
    </row>
    <row r="435" spans="1:8">
      <c r="A435" s="1">
        <v>647</v>
      </c>
      <c r="B435" s="1" t="s">
        <v>577</v>
      </c>
      <c r="C435" s="21">
        <v>42581</v>
      </c>
      <c r="D435" t="s">
        <v>1233</v>
      </c>
      <c r="E435" s="22" t="s">
        <v>584</v>
      </c>
      <c r="F435" s="22">
        <v>12</v>
      </c>
      <c r="G435" s="22">
        <v>23</v>
      </c>
      <c r="H435" s="22">
        <v>35</v>
      </c>
    </row>
    <row r="436" spans="1:8">
      <c r="A436" s="1">
        <v>660</v>
      </c>
      <c r="B436" s="1" t="s">
        <v>577</v>
      </c>
      <c r="C436" s="21">
        <v>42581</v>
      </c>
      <c r="D436" t="s">
        <v>1246</v>
      </c>
      <c r="E436" s="22" t="s">
        <v>584</v>
      </c>
      <c r="F436" s="22">
        <v>0</v>
      </c>
      <c r="G436" s="22">
        <v>43</v>
      </c>
      <c r="H436" s="22">
        <v>43</v>
      </c>
    </row>
    <row r="437" spans="1:8">
      <c r="A437" s="1">
        <v>125</v>
      </c>
      <c r="B437" s="1" t="s">
        <v>577</v>
      </c>
      <c r="C437" s="21">
        <v>42583</v>
      </c>
      <c r="D437" t="s">
        <v>1431</v>
      </c>
      <c r="E437" s="22" t="s">
        <v>1306</v>
      </c>
      <c r="F437" s="22">
        <v>19</v>
      </c>
      <c r="G437" s="22">
        <v>17</v>
      </c>
      <c r="H437" s="22">
        <v>36</v>
      </c>
    </row>
    <row r="438" spans="1:8">
      <c r="A438" s="1">
        <v>129</v>
      </c>
      <c r="B438" s="1" t="s">
        <v>577</v>
      </c>
      <c r="C438" s="21">
        <v>42610</v>
      </c>
      <c r="D438" t="s">
        <v>1435</v>
      </c>
      <c r="E438" s="22" t="s">
        <v>1306</v>
      </c>
      <c r="F438" s="22">
        <v>13</v>
      </c>
      <c r="G438" s="22">
        <v>29</v>
      </c>
      <c r="H438" s="22">
        <v>42</v>
      </c>
    </row>
    <row r="439" spans="1:8">
      <c r="A439" s="1">
        <v>595</v>
      </c>
      <c r="B439" s="1" t="s">
        <v>577</v>
      </c>
      <c r="C439" s="21">
        <v>42626</v>
      </c>
      <c r="D439" t="s">
        <v>1180</v>
      </c>
      <c r="E439" s="22" t="s">
        <v>584</v>
      </c>
      <c r="F439" s="22">
        <v>10</v>
      </c>
      <c r="G439" s="22">
        <v>25</v>
      </c>
      <c r="H439" s="22">
        <v>35</v>
      </c>
    </row>
    <row r="440" spans="1:8">
      <c r="A440" s="1">
        <v>617</v>
      </c>
      <c r="B440" s="1" t="s">
        <v>577</v>
      </c>
      <c r="C440" s="21">
        <v>42650</v>
      </c>
      <c r="D440" t="s">
        <v>1202</v>
      </c>
      <c r="E440" s="22" t="s">
        <v>584</v>
      </c>
      <c r="F440" s="22">
        <v>40</v>
      </c>
      <c r="G440" s="22">
        <v>76</v>
      </c>
      <c r="H440" s="22">
        <v>116</v>
      </c>
    </row>
    <row r="441" spans="1:8">
      <c r="A441" s="1">
        <v>664</v>
      </c>
      <c r="B441" s="1" t="s">
        <v>577</v>
      </c>
      <c r="C441" s="21">
        <v>42658</v>
      </c>
      <c r="D441" t="s">
        <v>1250</v>
      </c>
      <c r="E441" s="22" t="s">
        <v>584</v>
      </c>
      <c r="F441" s="22">
        <v>14</v>
      </c>
      <c r="G441" s="22">
        <v>22</v>
      </c>
      <c r="H441" s="22">
        <v>36</v>
      </c>
    </row>
    <row r="442" spans="1:8">
      <c r="A442" s="1">
        <v>663</v>
      </c>
      <c r="B442" s="1" t="s">
        <v>577</v>
      </c>
      <c r="C442" s="21">
        <v>42659</v>
      </c>
      <c r="D442" t="s">
        <v>1249</v>
      </c>
      <c r="E442" s="22" t="s">
        <v>584</v>
      </c>
      <c r="F442" s="22">
        <v>12</v>
      </c>
      <c r="G442" s="22">
        <v>23</v>
      </c>
      <c r="H442" s="22">
        <v>35</v>
      </c>
    </row>
    <row r="443" spans="1:8">
      <c r="A443" s="1">
        <v>665</v>
      </c>
      <c r="B443" s="1" t="s">
        <v>577</v>
      </c>
      <c r="C443" s="21">
        <v>42659</v>
      </c>
      <c r="D443" t="s">
        <v>1251</v>
      </c>
      <c r="E443" s="22" t="s">
        <v>584</v>
      </c>
      <c r="F443" s="22">
        <v>11</v>
      </c>
      <c r="G443" s="22">
        <v>25</v>
      </c>
      <c r="H443" s="22">
        <v>36</v>
      </c>
    </row>
    <row r="444" spans="1:8">
      <c r="A444" s="1">
        <v>645</v>
      </c>
      <c r="B444" s="1" t="s">
        <v>577</v>
      </c>
      <c r="C444" s="21">
        <v>42678</v>
      </c>
      <c r="D444" t="s">
        <v>1231</v>
      </c>
      <c r="E444" s="22" t="s">
        <v>584</v>
      </c>
      <c r="F444" s="22">
        <v>21</v>
      </c>
      <c r="G444" s="22">
        <v>14</v>
      </c>
      <c r="H444" s="22">
        <v>35</v>
      </c>
    </row>
    <row r="445" spans="1:8">
      <c r="A445" s="1">
        <v>662</v>
      </c>
      <c r="B445" s="1" t="s">
        <v>577</v>
      </c>
      <c r="C445" s="21">
        <v>42692</v>
      </c>
      <c r="D445" t="s">
        <v>1248</v>
      </c>
      <c r="E445" s="22" t="s">
        <v>584</v>
      </c>
      <c r="F445" s="22">
        <v>34</v>
      </c>
      <c r="G445" s="22">
        <v>24</v>
      </c>
      <c r="H445" s="22">
        <v>58</v>
      </c>
    </row>
    <row r="446" spans="1:8">
      <c r="A446" s="1">
        <v>678</v>
      </c>
      <c r="B446" s="1" t="s">
        <v>577</v>
      </c>
      <c r="C446" s="21">
        <v>42692</v>
      </c>
      <c r="D446" t="s">
        <v>1265</v>
      </c>
      <c r="E446" s="22" t="s">
        <v>584</v>
      </c>
      <c r="F446" s="22">
        <v>11</v>
      </c>
      <c r="G446" s="22">
        <v>25</v>
      </c>
      <c r="H446" s="22">
        <v>36</v>
      </c>
    </row>
    <row r="447" spans="1:8">
      <c r="A447" s="1">
        <v>128</v>
      </c>
      <c r="B447" s="1" t="s">
        <v>577</v>
      </c>
      <c r="C447" s="21">
        <v>42701</v>
      </c>
      <c r="D447" t="s">
        <v>1434</v>
      </c>
      <c r="E447" s="22" t="s">
        <v>1306</v>
      </c>
      <c r="F447" s="22">
        <v>37</v>
      </c>
      <c r="G447" s="22">
        <v>2</v>
      </c>
      <c r="H447" s="22">
        <v>39</v>
      </c>
    </row>
    <row r="448" spans="1:8">
      <c r="A448" s="1">
        <v>675</v>
      </c>
      <c r="B448" s="1" t="s">
        <v>1254</v>
      </c>
      <c r="C448" s="21">
        <v>42757</v>
      </c>
      <c r="D448" t="s">
        <v>1262</v>
      </c>
      <c r="E448" s="22" t="s">
        <v>584</v>
      </c>
      <c r="F448" s="22">
        <v>47</v>
      </c>
      <c r="G448" s="22">
        <v>61</v>
      </c>
      <c r="H448" s="22">
        <v>108</v>
      </c>
    </row>
    <row r="449" spans="1:8">
      <c r="A449" s="1">
        <v>683</v>
      </c>
      <c r="B449" s="1" t="s">
        <v>577</v>
      </c>
      <c r="C449" s="21">
        <v>42818</v>
      </c>
      <c r="D449" t="s">
        <v>1270</v>
      </c>
      <c r="E449" s="22" t="s">
        <v>584</v>
      </c>
      <c r="F449" s="22">
        <v>19</v>
      </c>
      <c r="G449" s="22">
        <v>20</v>
      </c>
      <c r="H449" s="22">
        <v>39</v>
      </c>
    </row>
    <row r="450" spans="1:8">
      <c r="A450" s="1">
        <v>680</v>
      </c>
      <c r="B450" s="1" t="s">
        <v>577</v>
      </c>
      <c r="C450" s="21">
        <v>42835</v>
      </c>
      <c r="D450" t="s">
        <v>1267</v>
      </c>
      <c r="E450" s="22" t="s">
        <v>584</v>
      </c>
      <c r="F450" s="22">
        <v>22</v>
      </c>
      <c r="G450" s="22">
        <v>16</v>
      </c>
      <c r="H450" s="22">
        <v>38</v>
      </c>
    </row>
    <row r="451" spans="1:8">
      <c r="A451" s="1">
        <v>470</v>
      </c>
      <c r="B451" s="1" t="s">
        <v>577</v>
      </c>
      <c r="C451" s="21">
        <v>42863</v>
      </c>
      <c r="D451" t="s">
        <v>1055</v>
      </c>
      <c r="E451" s="22" t="s">
        <v>604</v>
      </c>
      <c r="F451" s="22">
        <v>37</v>
      </c>
      <c r="G451" s="22">
        <v>6</v>
      </c>
      <c r="H451" s="22">
        <v>43</v>
      </c>
    </row>
    <row r="452" spans="1:8">
      <c r="A452" s="1">
        <v>553</v>
      </c>
      <c r="B452" s="1" t="s">
        <v>577</v>
      </c>
      <c r="C452" s="21">
        <v>42891</v>
      </c>
      <c r="D452" t="s">
        <v>1138</v>
      </c>
      <c r="E452" s="22" t="s">
        <v>584</v>
      </c>
      <c r="F452" s="22">
        <v>11</v>
      </c>
      <c r="G452" s="22">
        <v>39</v>
      </c>
      <c r="H452" s="22">
        <v>50</v>
      </c>
    </row>
    <row r="453" spans="1:8">
      <c r="A453" s="1">
        <v>684</v>
      </c>
      <c r="B453" s="1" t="s">
        <v>577</v>
      </c>
      <c r="C453" s="21">
        <v>42895</v>
      </c>
      <c r="D453" t="s">
        <v>1271</v>
      </c>
      <c r="E453" s="22" t="s">
        <v>584</v>
      </c>
      <c r="F453" s="22">
        <v>26</v>
      </c>
      <c r="G453" s="22">
        <v>13</v>
      </c>
      <c r="H453" s="22">
        <v>39</v>
      </c>
    </row>
    <row r="454" spans="1:8">
      <c r="A454" s="1">
        <v>685</v>
      </c>
      <c r="B454" s="1" t="s">
        <v>577</v>
      </c>
      <c r="C454" s="21">
        <v>42912</v>
      </c>
      <c r="D454" t="s">
        <v>1272</v>
      </c>
      <c r="E454" s="22" t="s">
        <v>604</v>
      </c>
      <c r="F454" s="22">
        <v>16</v>
      </c>
      <c r="G454" s="22">
        <v>40</v>
      </c>
      <c r="H454" s="22">
        <v>56</v>
      </c>
    </row>
    <row r="455" spans="1:8">
      <c r="A455" s="1">
        <v>687</v>
      </c>
      <c r="B455" s="1" t="s">
        <v>1254</v>
      </c>
      <c r="C455" s="21">
        <v>42977</v>
      </c>
      <c r="D455" t="s">
        <v>1274</v>
      </c>
      <c r="E455" s="22" t="s">
        <v>584</v>
      </c>
      <c r="F455" s="22">
        <v>15</v>
      </c>
      <c r="G455" s="22">
        <v>23</v>
      </c>
      <c r="H455" s="22">
        <v>38</v>
      </c>
    </row>
    <row r="456" spans="1:8">
      <c r="A456" s="1">
        <v>688</v>
      </c>
      <c r="B456" s="1" t="s">
        <v>1254</v>
      </c>
      <c r="C456" s="21">
        <v>42979</v>
      </c>
      <c r="D456" t="s">
        <v>1275</v>
      </c>
      <c r="E456" s="22" t="s">
        <v>584</v>
      </c>
      <c r="F456" s="22">
        <v>18</v>
      </c>
      <c r="G456" s="22">
        <v>19</v>
      </c>
      <c r="H456" s="22">
        <v>37</v>
      </c>
    </row>
    <row r="457" spans="1:8">
      <c r="A457" s="1">
        <v>690</v>
      </c>
      <c r="B457" s="1" t="s">
        <v>577</v>
      </c>
      <c r="C457" s="21">
        <v>43039</v>
      </c>
      <c r="D457" t="s">
        <v>1277</v>
      </c>
      <c r="E457" s="22" t="s">
        <v>693</v>
      </c>
      <c r="F457" s="22">
        <v>24</v>
      </c>
      <c r="G457" s="22">
        <v>14</v>
      </c>
      <c r="H457" s="22">
        <v>38</v>
      </c>
    </row>
    <row r="458" spans="1:8">
      <c r="A458" s="1">
        <v>144</v>
      </c>
      <c r="B458" s="1" t="s">
        <v>577</v>
      </c>
      <c r="C458" s="21">
        <v>43044</v>
      </c>
      <c r="D458" t="s">
        <v>1450</v>
      </c>
      <c r="E458" s="22" t="s">
        <v>1306</v>
      </c>
      <c r="F458" s="22">
        <v>22</v>
      </c>
      <c r="G458" s="22">
        <v>22</v>
      </c>
      <c r="H458" s="22">
        <v>44</v>
      </c>
    </row>
    <row r="459" spans="1:8">
      <c r="A459" s="1">
        <v>148</v>
      </c>
      <c r="B459" s="1" t="s">
        <v>577</v>
      </c>
      <c r="C459" s="21">
        <v>43160</v>
      </c>
      <c r="D459" t="s">
        <v>1454</v>
      </c>
      <c r="E459" s="22" t="s">
        <v>1306</v>
      </c>
      <c r="F459" s="22">
        <v>18</v>
      </c>
      <c r="G459" s="22">
        <v>25</v>
      </c>
      <c r="H459" s="22">
        <v>43</v>
      </c>
    </row>
    <row r="460" spans="1:8">
      <c r="A460" s="1">
        <v>150</v>
      </c>
      <c r="B460" s="1" t="s">
        <v>577</v>
      </c>
      <c r="C460" s="21">
        <v>43172</v>
      </c>
      <c r="D460" t="s">
        <v>1456</v>
      </c>
      <c r="E460" s="22" t="s">
        <v>1306</v>
      </c>
      <c r="F460" s="22">
        <v>26</v>
      </c>
      <c r="G460" s="22">
        <v>7</v>
      </c>
      <c r="H460" s="22">
        <v>33</v>
      </c>
    </row>
    <row r="461" spans="1:8">
      <c r="A461" s="1">
        <v>151</v>
      </c>
      <c r="B461" s="1" t="s">
        <v>577</v>
      </c>
      <c r="C461" s="21">
        <v>43175</v>
      </c>
      <c r="D461" t="s">
        <v>1457</v>
      </c>
      <c r="E461" s="22" t="s">
        <v>1306</v>
      </c>
      <c r="F461" s="22">
        <v>38</v>
      </c>
      <c r="G461" s="22">
        <v>3</v>
      </c>
      <c r="H461" s="22">
        <v>41</v>
      </c>
    </row>
    <row r="462" spans="1:8">
      <c r="A462" s="1">
        <v>149</v>
      </c>
      <c r="B462" s="1" t="s">
        <v>577</v>
      </c>
      <c r="C462" s="21">
        <v>43192</v>
      </c>
      <c r="D462" t="s">
        <v>1455</v>
      </c>
      <c r="E462" s="22" t="s">
        <v>1306</v>
      </c>
      <c r="F462" s="22">
        <v>35</v>
      </c>
      <c r="G462" s="22">
        <v>24</v>
      </c>
      <c r="H462" s="22">
        <v>59</v>
      </c>
    </row>
    <row r="463" spans="1:8">
      <c r="A463" s="1">
        <v>697</v>
      </c>
      <c r="B463" s="1" t="s">
        <v>577</v>
      </c>
      <c r="C463" s="21">
        <v>43261</v>
      </c>
      <c r="D463" t="s">
        <v>1284</v>
      </c>
      <c r="E463" s="22" t="s">
        <v>579</v>
      </c>
      <c r="F463" s="22">
        <v>35</v>
      </c>
      <c r="G463" s="22">
        <v>1</v>
      </c>
      <c r="H463" s="22">
        <v>36</v>
      </c>
    </row>
    <row r="464" spans="1:8">
      <c r="A464" s="1">
        <v>157</v>
      </c>
      <c r="B464" s="1" t="s">
        <v>577</v>
      </c>
      <c r="C464" s="21">
        <v>43349</v>
      </c>
      <c r="D464" t="s">
        <v>1463</v>
      </c>
      <c r="E464" s="22" t="s">
        <v>1306</v>
      </c>
      <c r="F464" s="22">
        <v>46</v>
      </c>
      <c r="G464" s="22">
        <v>35</v>
      </c>
      <c r="H464" s="22">
        <v>81</v>
      </c>
    </row>
    <row r="465" spans="1:8">
      <c r="A465" s="1">
        <v>705</v>
      </c>
      <c r="B465" s="1" t="s">
        <v>577</v>
      </c>
      <c r="C465" s="21">
        <v>43385</v>
      </c>
      <c r="D465" t="s">
        <v>1292</v>
      </c>
      <c r="E465" s="22" t="s">
        <v>693</v>
      </c>
      <c r="F465" s="22">
        <v>22</v>
      </c>
      <c r="G465" s="22">
        <v>18</v>
      </c>
      <c r="H465" s="22">
        <v>40</v>
      </c>
    </row>
    <row r="466" spans="1:8">
      <c r="A466" s="1">
        <v>162</v>
      </c>
      <c r="B466" s="1" t="s">
        <v>577</v>
      </c>
      <c r="C466" s="21">
        <v>43419</v>
      </c>
      <c r="D466" t="s">
        <v>1468</v>
      </c>
      <c r="E466" s="22" t="s">
        <v>1306</v>
      </c>
      <c r="F466" s="22">
        <v>52</v>
      </c>
      <c r="G466" s="22">
        <v>24</v>
      </c>
      <c r="H466" s="22">
        <v>76</v>
      </c>
    </row>
    <row r="467" spans="1:8">
      <c r="A467" s="1">
        <v>706</v>
      </c>
      <c r="B467" s="1" t="s">
        <v>577</v>
      </c>
      <c r="C467" s="21">
        <v>43424</v>
      </c>
      <c r="D467" t="s">
        <v>1293</v>
      </c>
      <c r="E467" s="22" t="s">
        <v>584</v>
      </c>
      <c r="F467" s="22">
        <v>34</v>
      </c>
      <c r="G467" s="22">
        <v>6</v>
      </c>
      <c r="H467" s="22">
        <v>40</v>
      </c>
    </row>
    <row r="468" spans="1:8">
      <c r="A468" s="1">
        <v>166</v>
      </c>
      <c r="B468" s="1" t="s">
        <v>577</v>
      </c>
      <c r="C468" s="21">
        <v>43504</v>
      </c>
      <c r="D468" t="s">
        <v>1472</v>
      </c>
      <c r="E468" s="22" t="s">
        <v>1306</v>
      </c>
      <c r="F468" s="22">
        <v>34</v>
      </c>
      <c r="G468" s="22">
        <v>4</v>
      </c>
      <c r="H468" s="22">
        <v>38</v>
      </c>
    </row>
    <row r="469" spans="1:8">
      <c r="A469" s="1">
        <v>169</v>
      </c>
      <c r="B469" s="1" t="s">
        <v>577</v>
      </c>
      <c r="C469" s="21">
        <v>43519</v>
      </c>
      <c r="D469" t="s">
        <v>1475</v>
      </c>
      <c r="E469" s="22" t="s">
        <v>1306</v>
      </c>
      <c r="F469" s="22">
        <v>18</v>
      </c>
      <c r="G469" s="22">
        <v>45</v>
      </c>
      <c r="H469" s="22">
        <v>63</v>
      </c>
    </row>
    <row r="470" spans="1:8">
      <c r="A470" s="1">
        <v>167</v>
      </c>
      <c r="B470" s="1" t="s">
        <v>577</v>
      </c>
      <c r="C470" s="21">
        <v>43554</v>
      </c>
      <c r="D470" t="s">
        <v>1473</v>
      </c>
      <c r="E470" s="22" t="s">
        <v>1306</v>
      </c>
      <c r="F470" s="22">
        <v>0</v>
      </c>
      <c r="G470" s="22">
        <v>52</v>
      </c>
      <c r="H470" s="22">
        <v>52</v>
      </c>
    </row>
    <row r="471" spans="1:8">
      <c r="A471" s="1">
        <v>709</v>
      </c>
      <c r="B471" s="1" t="s">
        <v>577</v>
      </c>
      <c r="C471" s="21">
        <v>43590</v>
      </c>
      <c r="D471" t="s">
        <v>1296</v>
      </c>
      <c r="E471" s="22" t="s">
        <v>584</v>
      </c>
      <c r="F471" s="22">
        <v>12</v>
      </c>
      <c r="G471" s="22">
        <v>24</v>
      </c>
      <c r="H471" s="22">
        <v>36</v>
      </c>
    </row>
    <row r="472" spans="1:8">
      <c r="A472" s="1">
        <v>710</v>
      </c>
      <c r="B472" s="1" t="s">
        <v>577</v>
      </c>
      <c r="C472" s="21">
        <v>43620</v>
      </c>
      <c r="D472" t="s">
        <v>1297</v>
      </c>
      <c r="E472" s="22" t="s">
        <v>584</v>
      </c>
      <c r="F472" s="22">
        <v>37</v>
      </c>
      <c r="G472" s="22">
        <v>1</v>
      </c>
      <c r="H472" s="22">
        <v>38</v>
      </c>
    </row>
    <row r="473" spans="1:8">
      <c r="A473" s="1">
        <v>170</v>
      </c>
      <c r="B473" s="1" t="s">
        <v>577</v>
      </c>
      <c r="C473" s="21">
        <v>43656</v>
      </c>
      <c r="D473" t="s">
        <v>1476</v>
      </c>
      <c r="E473" s="22" t="s">
        <v>1306</v>
      </c>
      <c r="F473" s="22">
        <v>24</v>
      </c>
      <c r="G473" s="22">
        <v>12</v>
      </c>
      <c r="H473" s="22">
        <v>36</v>
      </c>
    </row>
    <row r="474" spans="1:8">
      <c r="A474" s="1">
        <v>713</v>
      </c>
      <c r="B474" s="1" t="s">
        <v>577</v>
      </c>
      <c r="C474" s="21">
        <v>44163</v>
      </c>
      <c r="D474" t="s">
        <v>1300</v>
      </c>
      <c r="E474" s="22" t="s">
        <v>693</v>
      </c>
      <c r="F474" s="22">
        <v>23</v>
      </c>
      <c r="G474" s="22">
        <v>19</v>
      </c>
      <c r="H474" s="22">
        <v>42</v>
      </c>
    </row>
    <row r="475" spans="1:8">
      <c r="A475" s="1">
        <v>171</v>
      </c>
      <c r="B475" s="1" t="s">
        <v>577</v>
      </c>
      <c r="C475" s="21" t="s">
        <v>1477</v>
      </c>
      <c r="D475" s="23" t="s">
        <v>1478</v>
      </c>
      <c r="E475" s="22" t="s">
        <v>1306</v>
      </c>
      <c r="F475" s="22">
        <v>21</v>
      </c>
      <c r="G475" s="22">
        <v>16</v>
      </c>
      <c r="H475" s="22">
        <v>37</v>
      </c>
    </row>
    <row r="476" spans="1:8">
      <c r="A476" s="1">
        <v>14</v>
      </c>
      <c r="B476" s="1" t="s">
        <v>577</v>
      </c>
      <c r="C476" s="21" t="s">
        <v>593</v>
      </c>
      <c r="D476" t="s">
        <v>594</v>
      </c>
      <c r="E476" s="22" t="s">
        <v>576</v>
      </c>
      <c r="F476" s="22" t="s">
        <v>580</v>
      </c>
      <c r="G476" s="22" t="s">
        <v>580</v>
      </c>
      <c r="H476" s="22" t="s">
        <v>580</v>
      </c>
    </row>
    <row r="477" spans="1:8">
      <c r="A477" s="1">
        <v>94</v>
      </c>
      <c r="B477" s="1" t="s">
        <v>577</v>
      </c>
      <c r="C477" s="21" t="s">
        <v>593</v>
      </c>
      <c r="D477" t="s">
        <v>676</v>
      </c>
      <c r="E477" s="22" t="s">
        <v>579</v>
      </c>
      <c r="F477" s="22" t="s">
        <v>580</v>
      </c>
      <c r="G477" s="22" t="s">
        <v>580</v>
      </c>
      <c r="H477" s="22" t="s">
        <v>580</v>
      </c>
    </row>
    <row r="478" spans="1:8">
      <c r="A478" s="1">
        <v>131</v>
      </c>
      <c r="B478" s="1" t="s">
        <v>577</v>
      </c>
      <c r="C478" s="21" t="s">
        <v>593</v>
      </c>
      <c r="D478" t="s">
        <v>714</v>
      </c>
      <c r="E478" s="22" t="s">
        <v>576</v>
      </c>
      <c r="F478" s="22" t="s">
        <v>580</v>
      </c>
      <c r="G478" s="22" t="s">
        <v>580</v>
      </c>
      <c r="H478" s="22" t="s">
        <v>580</v>
      </c>
    </row>
    <row r="479" spans="1:8">
      <c r="A479" s="1">
        <v>176</v>
      </c>
      <c r="B479" s="1" t="s">
        <v>577</v>
      </c>
      <c r="C479" s="21" t="s">
        <v>593</v>
      </c>
      <c r="D479" t="s">
        <v>759</v>
      </c>
      <c r="E479" s="22" t="s">
        <v>579</v>
      </c>
      <c r="F479" s="22" t="s">
        <v>580</v>
      </c>
      <c r="G479" s="22" t="s">
        <v>580</v>
      </c>
      <c r="H479" s="22" t="s">
        <v>580</v>
      </c>
    </row>
    <row r="480" spans="1:8">
      <c r="A480" s="1">
        <v>177</v>
      </c>
      <c r="B480" s="1" t="s">
        <v>577</v>
      </c>
      <c r="C480" s="21" t="s">
        <v>593</v>
      </c>
      <c r="D480" t="s">
        <v>760</v>
      </c>
      <c r="E480" s="22" t="s">
        <v>579</v>
      </c>
      <c r="F480" s="22" t="s">
        <v>580</v>
      </c>
      <c r="G480" s="22" t="s">
        <v>580</v>
      </c>
      <c r="H480" s="22" t="s">
        <v>580</v>
      </c>
    </row>
    <row r="481" spans="1:8">
      <c r="A481" s="1">
        <v>297</v>
      </c>
      <c r="B481" s="1" t="s">
        <v>577</v>
      </c>
      <c r="C481" s="21" t="s">
        <v>593</v>
      </c>
      <c r="D481" t="s">
        <v>880</v>
      </c>
      <c r="E481" s="22" t="s">
        <v>579</v>
      </c>
      <c r="F481" s="22" t="s">
        <v>580</v>
      </c>
      <c r="G481" s="22" t="s">
        <v>580</v>
      </c>
      <c r="H481" s="22" t="s">
        <v>580</v>
      </c>
    </row>
  </sheetData>
  <hyperlinks>
    <hyperlink ref="L1" location="índice!A1" display="Volver al í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41"/>
  <sheetViews>
    <sheetView workbookViewId="0">
      <selection activeCell="L1" sqref="L1"/>
    </sheetView>
  </sheetViews>
  <sheetFormatPr defaultColWidth="11.42578125" defaultRowHeight="15"/>
  <cols>
    <col min="3" max="3" width="23.85546875" customWidth="1"/>
    <col min="4" max="4" width="32" customWidth="1"/>
  </cols>
  <sheetData>
    <row r="1" spans="1:12" ht="18.75">
      <c r="A1" s="2" t="s">
        <v>1484</v>
      </c>
      <c r="L1" s="181" t="s">
        <v>83</v>
      </c>
    </row>
    <row r="2" spans="1:12">
      <c r="A2" t="s">
        <v>566</v>
      </c>
    </row>
    <row r="3" spans="1:12">
      <c r="A3" s="239" t="s">
        <v>569</v>
      </c>
      <c r="B3" s="240" t="s">
        <v>570</v>
      </c>
      <c r="C3" s="240" t="s">
        <v>571</v>
      </c>
      <c r="D3" s="240" t="s">
        <v>572</v>
      </c>
      <c r="E3" s="240" t="s">
        <v>573</v>
      </c>
      <c r="F3" s="240" t="s">
        <v>555</v>
      </c>
      <c r="G3" s="240" t="s">
        <v>556</v>
      </c>
      <c r="H3" s="240" t="s">
        <v>557</v>
      </c>
    </row>
    <row r="4" spans="1:12">
      <c r="A4" s="1">
        <v>58</v>
      </c>
      <c r="B4" s="1" t="s">
        <v>639</v>
      </c>
      <c r="C4" s="21">
        <v>21624</v>
      </c>
      <c r="D4" t="s">
        <v>640</v>
      </c>
      <c r="E4" s="22" t="s">
        <v>576</v>
      </c>
      <c r="F4" s="22">
        <v>440</v>
      </c>
      <c r="G4" s="22">
        <v>278</v>
      </c>
      <c r="H4" s="22">
        <v>718</v>
      </c>
    </row>
    <row r="5" spans="1:12">
      <c r="A5" s="1">
        <v>63</v>
      </c>
      <c r="B5" s="1" t="s">
        <v>639</v>
      </c>
      <c r="C5" s="21">
        <v>21730</v>
      </c>
      <c r="D5" t="s">
        <v>645</v>
      </c>
      <c r="E5" s="22" t="s">
        <v>584</v>
      </c>
      <c r="F5" s="22">
        <v>57</v>
      </c>
      <c r="G5" s="22">
        <v>2</v>
      </c>
      <c r="H5" s="22">
        <v>59</v>
      </c>
    </row>
    <row r="6" spans="1:12">
      <c r="A6" s="1">
        <v>91</v>
      </c>
      <c r="B6" s="1" t="s">
        <v>639</v>
      </c>
      <c r="C6" s="21">
        <v>22827</v>
      </c>
      <c r="D6" t="s">
        <v>673</v>
      </c>
      <c r="E6" s="22" t="s">
        <v>576</v>
      </c>
      <c r="F6" s="22">
        <v>183</v>
      </c>
      <c r="G6" s="22">
        <v>226</v>
      </c>
      <c r="H6" s="22">
        <v>409</v>
      </c>
    </row>
    <row r="7" spans="1:12">
      <c r="A7" s="1">
        <v>115</v>
      </c>
      <c r="B7" s="1" t="s">
        <v>639</v>
      </c>
      <c r="C7" s="21">
        <v>24605</v>
      </c>
      <c r="D7" t="s">
        <v>698</v>
      </c>
      <c r="E7" s="22" t="s">
        <v>604</v>
      </c>
      <c r="F7" s="22">
        <v>1360</v>
      </c>
      <c r="G7" s="22">
        <v>1339</v>
      </c>
      <c r="H7" s="22">
        <v>2699</v>
      </c>
    </row>
    <row r="8" spans="1:12">
      <c r="A8" s="1">
        <v>117</v>
      </c>
      <c r="B8" s="1" t="s">
        <v>639</v>
      </c>
      <c r="C8" s="21">
        <v>24619</v>
      </c>
      <c r="D8" t="s">
        <v>700</v>
      </c>
      <c r="E8" s="22" t="s">
        <v>693</v>
      </c>
      <c r="F8" s="22">
        <v>181</v>
      </c>
      <c r="G8" s="22">
        <v>86</v>
      </c>
      <c r="H8" s="22">
        <v>267</v>
      </c>
    </row>
    <row r="9" spans="1:12">
      <c r="A9" s="1">
        <v>166</v>
      </c>
      <c r="B9" s="1" t="s">
        <v>639</v>
      </c>
      <c r="C9" s="21">
        <v>26953</v>
      </c>
      <c r="D9" t="s">
        <v>749</v>
      </c>
      <c r="E9" s="22" t="s">
        <v>604</v>
      </c>
      <c r="F9" s="22">
        <v>1034</v>
      </c>
      <c r="G9" s="22">
        <v>667</v>
      </c>
      <c r="H9" s="22">
        <v>1701</v>
      </c>
    </row>
    <row r="10" spans="1:12">
      <c r="A10" s="1">
        <v>93</v>
      </c>
      <c r="B10" s="1" t="s">
        <v>639</v>
      </c>
      <c r="C10" s="21">
        <v>27076</v>
      </c>
      <c r="D10" t="s">
        <v>675</v>
      </c>
      <c r="E10" s="22" t="s">
        <v>576</v>
      </c>
      <c r="F10" s="22">
        <v>73</v>
      </c>
      <c r="G10" s="22">
        <v>0</v>
      </c>
      <c r="H10" s="22">
        <v>73</v>
      </c>
    </row>
    <row r="11" spans="1:12">
      <c r="A11" s="1">
        <v>168</v>
      </c>
      <c r="B11" s="1" t="s">
        <v>639</v>
      </c>
      <c r="C11" s="21">
        <v>27078</v>
      </c>
      <c r="D11" t="s">
        <v>751</v>
      </c>
      <c r="E11" s="22" t="s">
        <v>576</v>
      </c>
      <c r="F11" s="22">
        <v>156</v>
      </c>
      <c r="G11" s="22">
        <v>93</v>
      </c>
      <c r="H11" s="22">
        <v>249</v>
      </c>
    </row>
    <row r="12" spans="1:12">
      <c r="A12" s="1">
        <v>187</v>
      </c>
      <c r="B12" s="1" t="s">
        <v>639</v>
      </c>
      <c r="C12" s="21">
        <v>27567</v>
      </c>
      <c r="D12" t="s">
        <v>770</v>
      </c>
      <c r="E12" s="22" t="s">
        <v>604</v>
      </c>
      <c r="F12" s="22">
        <v>114</v>
      </c>
      <c r="G12" s="22">
        <v>0</v>
      </c>
      <c r="H12" s="22">
        <v>114</v>
      </c>
    </row>
    <row r="13" spans="1:12">
      <c r="A13" s="1">
        <v>192</v>
      </c>
      <c r="B13" s="1" t="s">
        <v>639</v>
      </c>
      <c r="C13" s="21">
        <v>28251</v>
      </c>
      <c r="D13" t="s">
        <v>775</v>
      </c>
      <c r="E13" s="22" t="s">
        <v>604</v>
      </c>
      <c r="F13" s="22">
        <v>347</v>
      </c>
      <c r="G13" s="22">
        <v>960</v>
      </c>
      <c r="H13" s="22">
        <v>1307</v>
      </c>
    </row>
    <row r="14" spans="1:12">
      <c r="A14" s="1">
        <v>214</v>
      </c>
      <c r="B14" s="1" t="s">
        <v>639</v>
      </c>
      <c r="C14" s="21">
        <v>29355</v>
      </c>
      <c r="D14" t="s">
        <v>797</v>
      </c>
      <c r="E14" s="22" t="s">
        <v>693</v>
      </c>
      <c r="F14" s="22">
        <v>104</v>
      </c>
      <c r="G14" s="22">
        <v>91</v>
      </c>
      <c r="H14" s="22">
        <v>195</v>
      </c>
    </row>
    <row r="15" spans="1:12">
      <c r="A15" s="1">
        <v>226</v>
      </c>
      <c r="B15" s="1" t="s">
        <v>639</v>
      </c>
      <c r="C15" s="21">
        <v>34063</v>
      </c>
      <c r="D15" t="s">
        <v>809</v>
      </c>
      <c r="E15" s="22" t="s">
        <v>579</v>
      </c>
      <c r="F15" s="22">
        <v>35</v>
      </c>
      <c r="G15" s="22">
        <v>0</v>
      </c>
      <c r="H15" s="22">
        <v>35</v>
      </c>
    </row>
    <row r="16" spans="1:12">
      <c r="A16" s="1">
        <v>227</v>
      </c>
      <c r="B16" s="1" t="s">
        <v>639</v>
      </c>
      <c r="C16" s="21">
        <v>34508</v>
      </c>
      <c r="D16" t="s">
        <v>810</v>
      </c>
      <c r="E16" s="22" t="s">
        <v>579</v>
      </c>
      <c r="F16" s="22">
        <v>79</v>
      </c>
      <c r="G16" s="22">
        <v>60</v>
      </c>
      <c r="H16" s="22">
        <v>139</v>
      </c>
    </row>
    <row r="17" spans="1:8">
      <c r="A17" s="1">
        <v>234</v>
      </c>
      <c r="B17" s="1" t="s">
        <v>639</v>
      </c>
      <c r="C17" s="21">
        <v>34732</v>
      </c>
      <c r="D17" t="s">
        <v>817</v>
      </c>
      <c r="E17" s="22" t="s">
        <v>693</v>
      </c>
      <c r="F17" s="22">
        <v>40</v>
      </c>
      <c r="G17" s="22">
        <v>1</v>
      </c>
      <c r="H17" s="22">
        <v>41</v>
      </c>
    </row>
    <row r="18" spans="1:8">
      <c r="A18" s="1">
        <v>242</v>
      </c>
      <c r="B18" s="1" t="s">
        <v>639</v>
      </c>
      <c r="C18" s="21">
        <v>34764</v>
      </c>
      <c r="D18" t="s">
        <v>825</v>
      </c>
      <c r="E18" s="22" t="s">
        <v>693</v>
      </c>
      <c r="F18" s="22">
        <v>608</v>
      </c>
      <c r="G18" s="22">
        <v>269</v>
      </c>
      <c r="H18" s="22">
        <v>877</v>
      </c>
    </row>
    <row r="19" spans="1:8">
      <c r="A19" s="1">
        <v>250</v>
      </c>
      <c r="B19" s="1" t="s">
        <v>639</v>
      </c>
      <c r="C19" s="21">
        <v>34851</v>
      </c>
      <c r="D19" t="s">
        <v>833</v>
      </c>
      <c r="E19" s="22" t="s">
        <v>584</v>
      </c>
      <c r="F19" s="22">
        <v>4</v>
      </c>
      <c r="G19" s="22">
        <v>56</v>
      </c>
      <c r="H19" s="22">
        <v>60</v>
      </c>
    </row>
    <row r="20" spans="1:8">
      <c r="A20" s="1">
        <v>295</v>
      </c>
      <c r="B20" s="1" t="s">
        <v>639</v>
      </c>
      <c r="C20" s="21">
        <v>35878</v>
      </c>
      <c r="D20" t="s">
        <v>878</v>
      </c>
      <c r="E20" s="22" t="s">
        <v>604</v>
      </c>
      <c r="F20" s="22">
        <v>170</v>
      </c>
      <c r="G20" s="22">
        <v>91</v>
      </c>
      <c r="H20" s="22">
        <v>261</v>
      </c>
    </row>
    <row r="21" spans="1:8">
      <c r="A21" s="1">
        <v>282</v>
      </c>
      <c r="B21" s="1" t="s">
        <v>639</v>
      </c>
      <c r="C21" s="21">
        <v>35949</v>
      </c>
      <c r="D21" t="s">
        <v>865</v>
      </c>
      <c r="E21" s="22" t="s">
        <v>604</v>
      </c>
      <c r="F21" s="22">
        <v>55</v>
      </c>
      <c r="G21" s="22">
        <v>0</v>
      </c>
      <c r="H21" s="22">
        <v>55</v>
      </c>
    </row>
    <row r="22" spans="1:8">
      <c r="A22" s="1">
        <v>281</v>
      </c>
      <c r="B22" s="1" t="s">
        <v>639</v>
      </c>
      <c r="C22" s="21">
        <v>35968</v>
      </c>
      <c r="D22" t="s">
        <v>864</v>
      </c>
      <c r="E22" s="22" t="s">
        <v>584</v>
      </c>
      <c r="F22" s="22">
        <v>723</v>
      </c>
      <c r="G22" s="22">
        <v>131</v>
      </c>
      <c r="H22" s="22">
        <v>854</v>
      </c>
    </row>
    <row r="23" spans="1:8">
      <c r="A23" s="1">
        <v>283</v>
      </c>
      <c r="B23" s="1" t="s">
        <v>639</v>
      </c>
      <c r="C23" s="21">
        <v>35988</v>
      </c>
      <c r="D23" t="s">
        <v>866</v>
      </c>
      <c r="E23" s="22" t="s">
        <v>584</v>
      </c>
      <c r="F23" s="22">
        <v>33</v>
      </c>
      <c r="G23" s="22">
        <v>30</v>
      </c>
      <c r="H23" s="22">
        <v>63</v>
      </c>
    </row>
    <row r="24" spans="1:8">
      <c r="A24" s="1">
        <v>307</v>
      </c>
      <c r="B24" s="1" t="s">
        <v>639</v>
      </c>
      <c r="C24" s="21">
        <v>37799</v>
      </c>
      <c r="D24" t="s">
        <v>890</v>
      </c>
      <c r="E24" s="22" t="s">
        <v>584</v>
      </c>
      <c r="F24" s="22">
        <v>16</v>
      </c>
      <c r="G24" s="22">
        <v>39</v>
      </c>
      <c r="H24" s="22">
        <v>55</v>
      </c>
    </row>
    <row r="25" spans="1:8">
      <c r="A25" s="1">
        <v>330</v>
      </c>
      <c r="B25" s="1" t="s">
        <v>639</v>
      </c>
      <c r="C25" s="21">
        <v>38697</v>
      </c>
      <c r="D25" t="s">
        <v>914</v>
      </c>
      <c r="E25" s="22" t="s">
        <v>584</v>
      </c>
      <c r="F25" s="22">
        <v>82</v>
      </c>
      <c r="G25" s="22">
        <v>53</v>
      </c>
      <c r="H25" s="22">
        <v>135</v>
      </c>
    </row>
    <row r="26" spans="1:8">
      <c r="A26" s="1">
        <v>336</v>
      </c>
      <c r="B26" s="1" t="s">
        <v>639</v>
      </c>
      <c r="C26" s="21">
        <v>38795</v>
      </c>
      <c r="D26" t="s">
        <v>920</v>
      </c>
      <c r="E26" s="22" t="s">
        <v>584</v>
      </c>
      <c r="F26" s="22">
        <v>38</v>
      </c>
      <c r="G26" s="22">
        <v>35</v>
      </c>
      <c r="H26" s="22">
        <v>73</v>
      </c>
    </row>
    <row r="27" spans="1:8">
      <c r="A27" s="1">
        <v>338</v>
      </c>
      <c r="B27" s="1" t="s">
        <v>639</v>
      </c>
      <c r="C27" s="21">
        <v>38865</v>
      </c>
      <c r="D27" t="s">
        <v>923</v>
      </c>
      <c r="E27" s="22" t="s">
        <v>584</v>
      </c>
      <c r="F27" s="22">
        <v>34</v>
      </c>
      <c r="G27" s="22">
        <v>35</v>
      </c>
      <c r="H27" s="22">
        <v>69</v>
      </c>
    </row>
    <row r="28" spans="1:8">
      <c r="A28" s="1">
        <v>346</v>
      </c>
      <c r="B28" s="1" t="s">
        <v>639</v>
      </c>
      <c r="C28" s="21">
        <v>39221</v>
      </c>
      <c r="D28" t="s">
        <v>931</v>
      </c>
      <c r="E28" s="22" t="s">
        <v>576</v>
      </c>
      <c r="F28" s="22">
        <v>52</v>
      </c>
      <c r="G28" s="22">
        <v>0</v>
      </c>
      <c r="H28" s="22">
        <v>52</v>
      </c>
    </row>
    <row r="29" spans="1:8">
      <c r="A29" s="1">
        <v>348</v>
      </c>
      <c r="B29" s="1" t="s">
        <v>639</v>
      </c>
      <c r="C29" s="21">
        <v>39268</v>
      </c>
      <c r="D29" t="s">
        <v>933</v>
      </c>
      <c r="E29" s="22" t="s">
        <v>604</v>
      </c>
      <c r="F29" s="22">
        <v>15</v>
      </c>
      <c r="G29" s="22">
        <v>53</v>
      </c>
      <c r="H29" s="22">
        <v>68</v>
      </c>
    </row>
    <row r="30" spans="1:8">
      <c r="A30" s="1">
        <v>349</v>
      </c>
      <c r="B30" s="1" t="s">
        <v>639</v>
      </c>
      <c r="C30" s="21">
        <v>39357</v>
      </c>
      <c r="D30" t="s">
        <v>934</v>
      </c>
      <c r="E30" s="22" t="s">
        <v>604</v>
      </c>
      <c r="F30" s="22">
        <v>197</v>
      </c>
      <c r="G30" s="22">
        <v>6</v>
      </c>
      <c r="H30" s="22">
        <v>203</v>
      </c>
    </row>
    <row r="31" spans="1:8">
      <c r="A31" s="1">
        <v>367</v>
      </c>
      <c r="B31" s="1" t="s">
        <v>639</v>
      </c>
      <c r="C31" s="21">
        <v>39765</v>
      </c>
      <c r="D31" t="s">
        <v>952</v>
      </c>
      <c r="E31" s="22" t="s">
        <v>584</v>
      </c>
      <c r="F31" s="22">
        <v>30</v>
      </c>
      <c r="G31" s="22">
        <v>11</v>
      </c>
      <c r="H31" s="22">
        <v>41</v>
      </c>
    </row>
    <row r="32" spans="1:8">
      <c r="A32" s="1">
        <v>378</v>
      </c>
      <c r="B32" s="1" t="s">
        <v>639</v>
      </c>
      <c r="C32" s="21">
        <v>39787</v>
      </c>
      <c r="D32" t="s">
        <v>963</v>
      </c>
      <c r="E32" s="22" t="s">
        <v>584</v>
      </c>
      <c r="F32" s="22">
        <v>16</v>
      </c>
      <c r="G32" s="22">
        <v>32</v>
      </c>
      <c r="H32" s="22">
        <v>48</v>
      </c>
    </row>
    <row r="33" spans="1:8">
      <c r="A33" s="1">
        <v>391</v>
      </c>
      <c r="B33" s="1" t="s">
        <v>639</v>
      </c>
      <c r="C33" s="21">
        <v>39873</v>
      </c>
      <c r="D33" t="s">
        <v>976</v>
      </c>
      <c r="E33" s="22" t="s">
        <v>584</v>
      </c>
      <c r="F33" s="22">
        <v>19</v>
      </c>
      <c r="G33" s="22">
        <v>36</v>
      </c>
      <c r="H33" s="22">
        <v>55</v>
      </c>
    </row>
    <row r="34" spans="1:8">
      <c r="A34" s="1">
        <v>401</v>
      </c>
      <c r="B34" s="1" t="s">
        <v>639</v>
      </c>
      <c r="C34" s="21">
        <v>39904</v>
      </c>
      <c r="D34" t="s">
        <v>986</v>
      </c>
      <c r="E34" s="22" t="s">
        <v>584</v>
      </c>
      <c r="F34" s="22">
        <v>44</v>
      </c>
      <c r="G34" s="22">
        <v>15</v>
      </c>
      <c r="H34" s="22">
        <v>59</v>
      </c>
    </row>
    <row r="35" spans="1:8">
      <c r="A35" s="1">
        <v>404</v>
      </c>
      <c r="B35" s="1" t="s">
        <v>639</v>
      </c>
      <c r="C35" s="21">
        <v>39931</v>
      </c>
      <c r="D35" t="s">
        <v>989</v>
      </c>
      <c r="E35" s="22" t="s">
        <v>584</v>
      </c>
      <c r="F35" s="22">
        <v>35</v>
      </c>
      <c r="G35" s="22">
        <v>46</v>
      </c>
      <c r="H35" s="22">
        <v>81</v>
      </c>
    </row>
    <row r="36" spans="1:8">
      <c r="A36" s="1">
        <v>410</v>
      </c>
      <c r="B36" s="1" t="s">
        <v>639</v>
      </c>
      <c r="C36" s="21">
        <v>39983</v>
      </c>
      <c r="D36" t="s">
        <v>995</v>
      </c>
      <c r="E36" s="22" t="s">
        <v>584</v>
      </c>
      <c r="F36" s="22">
        <v>14</v>
      </c>
      <c r="G36" s="22">
        <v>23</v>
      </c>
      <c r="H36" s="22">
        <v>37</v>
      </c>
    </row>
    <row r="37" spans="1:8">
      <c r="A37" s="1">
        <v>4</v>
      </c>
      <c r="B37" s="1" t="s">
        <v>639</v>
      </c>
      <c r="C37" s="21">
        <v>39985</v>
      </c>
      <c r="D37" t="s">
        <v>1309</v>
      </c>
      <c r="E37" s="22" t="s">
        <v>1306</v>
      </c>
      <c r="F37" s="22">
        <v>112</v>
      </c>
      <c r="G37" s="22">
        <v>102</v>
      </c>
      <c r="H37" s="22">
        <v>214</v>
      </c>
    </row>
    <row r="38" spans="1:8">
      <c r="A38" s="1">
        <v>3</v>
      </c>
      <c r="B38" s="1" t="s">
        <v>639</v>
      </c>
      <c r="C38" s="21">
        <v>39991</v>
      </c>
      <c r="D38" t="s">
        <v>1308</v>
      </c>
      <c r="E38" s="22" t="s">
        <v>1306</v>
      </c>
      <c r="F38" s="22">
        <v>1467</v>
      </c>
      <c r="G38" s="22">
        <v>1409</v>
      </c>
      <c r="H38" s="22">
        <v>2876</v>
      </c>
    </row>
    <row r="39" spans="1:8">
      <c r="A39" s="1">
        <v>1</v>
      </c>
      <c r="B39" s="1" t="s">
        <v>639</v>
      </c>
      <c r="C39" s="21">
        <v>39997</v>
      </c>
      <c r="D39" t="s">
        <v>1305</v>
      </c>
      <c r="E39" s="22" t="s">
        <v>1306</v>
      </c>
      <c r="F39" s="22">
        <v>301</v>
      </c>
      <c r="G39" s="22">
        <v>248</v>
      </c>
      <c r="H39" s="22">
        <v>549</v>
      </c>
    </row>
    <row r="40" spans="1:8">
      <c r="A40" s="1">
        <v>5</v>
      </c>
      <c r="B40" s="1" t="s">
        <v>639</v>
      </c>
      <c r="C40" s="21">
        <v>39999</v>
      </c>
      <c r="D40" t="s">
        <v>1310</v>
      </c>
      <c r="E40" s="22" t="s">
        <v>1306</v>
      </c>
      <c r="F40" s="22">
        <v>273</v>
      </c>
      <c r="G40" s="22">
        <v>65</v>
      </c>
      <c r="H40" s="22">
        <v>338</v>
      </c>
    </row>
    <row r="41" spans="1:8">
      <c r="A41" s="1">
        <v>7</v>
      </c>
      <c r="B41" s="1" t="s">
        <v>639</v>
      </c>
      <c r="C41" s="21">
        <v>40003</v>
      </c>
      <c r="D41" t="s">
        <v>1312</v>
      </c>
      <c r="E41" s="22" t="s">
        <v>1306</v>
      </c>
      <c r="F41" s="22">
        <v>212</v>
      </c>
      <c r="G41" s="22">
        <v>4</v>
      </c>
      <c r="H41" s="22">
        <v>216</v>
      </c>
    </row>
    <row r="42" spans="1:8">
      <c r="A42" s="1">
        <v>12</v>
      </c>
      <c r="B42" s="1" t="s">
        <v>639</v>
      </c>
      <c r="C42" s="21">
        <v>40011</v>
      </c>
      <c r="D42" t="s">
        <v>1317</v>
      </c>
      <c r="E42" s="22" t="s">
        <v>1306</v>
      </c>
      <c r="F42" s="22">
        <v>339</v>
      </c>
      <c r="G42" s="22">
        <v>212</v>
      </c>
      <c r="H42" s="22">
        <v>551</v>
      </c>
    </row>
    <row r="43" spans="1:8">
      <c r="A43" s="1">
        <v>19</v>
      </c>
      <c r="B43" s="1" t="s">
        <v>639</v>
      </c>
      <c r="C43" s="21">
        <v>40012</v>
      </c>
      <c r="D43" t="s">
        <v>1324</v>
      </c>
      <c r="E43" s="22" t="s">
        <v>1306</v>
      </c>
      <c r="F43" s="22">
        <v>1161</v>
      </c>
      <c r="G43" s="22">
        <v>932</v>
      </c>
      <c r="H43" s="22">
        <v>2093</v>
      </c>
    </row>
    <row r="44" spans="1:8">
      <c r="A44" s="1">
        <v>9</v>
      </c>
      <c r="B44" s="1" t="s">
        <v>639</v>
      </c>
      <c r="C44" s="21">
        <v>40014</v>
      </c>
      <c r="D44" t="s">
        <v>1314</v>
      </c>
      <c r="E44" s="22" t="s">
        <v>1306</v>
      </c>
      <c r="F44" s="22">
        <v>160</v>
      </c>
      <c r="G44" s="22">
        <v>31</v>
      </c>
      <c r="H44" s="22">
        <v>191</v>
      </c>
    </row>
    <row r="45" spans="1:8">
      <c r="A45" s="1">
        <v>13</v>
      </c>
      <c r="B45" s="1" t="s">
        <v>639</v>
      </c>
      <c r="C45" s="21">
        <v>40017</v>
      </c>
      <c r="D45" t="s">
        <v>1318</v>
      </c>
      <c r="E45" s="22" t="s">
        <v>1306</v>
      </c>
      <c r="F45" s="22">
        <v>309</v>
      </c>
      <c r="G45" s="22">
        <v>29</v>
      </c>
      <c r="H45" s="22">
        <v>338</v>
      </c>
    </row>
    <row r="46" spans="1:8">
      <c r="A46" s="1">
        <v>23</v>
      </c>
      <c r="B46" s="1" t="s">
        <v>639</v>
      </c>
      <c r="C46" s="21">
        <v>40048</v>
      </c>
      <c r="D46" t="s">
        <v>1328</v>
      </c>
      <c r="E46" s="22" t="s">
        <v>1306</v>
      </c>
      <c r="F46" s="22">
        <v>287</v>
      </c>
      <c r="G46" s="22">
        <v>241</v>
      </c>
      <c r="H46" s="22">
        <v>528</v>
      </c>
    </row>
    <row r="47" spans="1:8">
      <c r="A47" s="1">
        <v>25</v>
      </c>
      <c r="B47" s="1" t="s">
        <v>639</v>
      </c>
      <c r="C47" s="21">
        <v>40061</v>
      </c>
      <c r="D47" t="s">
        <v>1330</v>
      </c>
      <c r="E47" s="22" t="s">
        <v>1306</v>
      </c>
      <c r="F47" s="22">
        <v>72</v>
      </c>
      <c r="G47" s="22">
        <v>88</v>
      </c>
      <c r="H47" s="22">
        <v>160</v>
      </c>
    </row>
    <row r="48" spans="1:8">
      <c r="A48" s="1">
        <v>27</v>
      </c>
      <c r="B48" s="1" t="s">
        <v>639</v>
      </c>
      <c r="C48" s="21">
        <v>40115</v>
      </c>
      <c r="D48" t="s">
        <v>1332</v>
      </c>
      <c r="E48" s="22" t="s">
        <v>1306</v>
      </c>
      <c r="F48" s="22">
        <v>69</v>
      </c>
      <c r="G48" s="22">
        <v>54</v>
      </c>
      <c r="H48" s="22">
        <v>123</v>
      </c>
    </row>
    <row r="49" spans="1:8">
      <c r="A49" s="1">
        <v>28</v>
      </c>
      <c r="B49" s="1" t="s">
        <v>639</v>
      </c>
      <c r="C49" s="21">
        <v>40117</v>
      </c>
      <c r="D49" t="s">
        <v>1333</v>
      </c>
      <c r="E49" s="22" t="s">
        <v>1306</v>
      </c>
      <c r="F49" s="22">
        <v>33</v>
      </c>
      <c r="G49" s="22">
        <v>39</v>
      </c>
      <c r="H49" s="22">
        <v>72</v>
      </c>
    </row>
    <row r="50" spans="1:8">
      <c r="A50" s="1">
        <v>34</v>
      </c>
      <c r="B50" s="1" t="s">
        <v>639</v>
      </c>
      <c r="C50" s="21">
        <v>40140</v>
      </c>
      <c r="D50" t="s">
        <v>1340</v>
      </c>
      <c r="E50" s="22" t="s">
        <v>1306</v>
      </c>
      <c r="F50" s="22">
        <v>210</v>
      </c>
      <c r="G50" s="22">
        <v>318</v>
      </c>
      <c r="H50" s="22">
        <v>528</v>
      </c>
    </row>
    <row r="51" spans="1:8">
      <c r="A51" s="1">
        <v>39</v>
      </c>
      <c r="B51" s="1" t="s">
        <v>639</v>
      </c>
      <c r="C51" s="21">
        <v>40165</v>
      </c>
      <c r="D51" t="s">
        <v>1345</v>
      </c>
      <c r="E51" s="22" t="s">
        <v>1306</v>
      </c>
      <c r="F51" s="22">
        <v>131</v>
      </c>
      <c r="G51" s="22">
        <v>41</v>
      </c>
      <c r="H51" s="22">
        <v>172</v>
      </c>
    </row>
    <row r="52" spans="1:8">
      <c r="A52" s="1">
        <v>43</v>
      </c>
      <c r="B52" s="1" t="s">
        <v>639</v>
      </c>
      <c r="C52" s="21">
        <v>40256</v>
      </c>
      <c r="D52" t="s">
        <v>1349</v>
      </c>
      <c r="E52" s="22" t="s">
        <v>1306</v>
      </c>
      <c r="F52" s="22">
        <v>39</v>
      </c>
      <c r="G52" s="22">
        <v>6</v>
      </c>
      <c r="H52" s="22">
        <v>45</v>
      </c>
    </row>
    <row r="53" spans="1:8">
      <c r="A53" s="1">
        <v>44</v>
      </c>
      <c r="B53" s="1" t="s">
        <v>639</v>
      </c>
      <c r="C53" s="21">
        <v>40277</v>
      </c>
      <c r="D53" t="s">
        <v>1350</v>
      </c>
      <c r="E53" s="22" t="s">
        <v>1306</v>
      </c>
      <c r="F53" s="22">
        <v>72</v>
      </c>
      <c r="G53" s="22">
        <v>75</v>
      </c>
      <c r="H53" s="22">
        <v>147</v>
      </c>
    </row>
    <row r="54" spans="1:8">
      <c r="A54" s="1">
        <v>46</v>
      </c>
      <c r="B54" s="1" t="s">
        <v>639</v>
      </c>
      <c r="C54" s="21">
        <v>40311</v>
      </c>
      <c r="D54" t="s">
        <v>1352</v>
      </c>
      <c r="E54" s="22" t="s">
        <v>1306</v>
      </c>
      <c r="F54" s="22">
        <v>182</v>
      </c>
      <c r="G54" s="22">
        <v>186</v>
      </c>
      <c r="H54" s="22">
        <v>368</v>
      </c>
    </row>
    <row r="55" spans="1:8">
      <c r="A55" s="1">
        <v>444</v>
      </c>
      <c r="B55" s="1" t="s">
        <v>639</v>
      </c>
      <c r="C55" s="21">
        <v>40324</v>
      </c>
      <c r="D55" t="s">
        <v>1029</v>
      </c>
      <c r="E55" s="22" t="s">
        <v>693</v>
      </c>
      <c r="F55" s="22">
        <v>40</v>
      </c>
      <c r="G55" s="22">
        <v>59</v>
      </c>
      <c r="H55" s="22">
        <v>99</v>
      </c>
    </row>
    <row r="56" spans="1:8">
      <c r="A56" s="1">
        <v>47</v>
      </c>
      <c r="B56" s="1" t="s">
        <v>639</v>
      </c>
      <c r="C56" s="21">
        <v>40338</v>
      </c>
      <c r="D56" t="s">
        <v>1353</v>
      </c>
      <c r="E56" s="22" t="s">
        <v>1306</v>
      </c>
      <c r="F56" s="22">
        <v>334</v>
      </c>
      <c r="G56" s="22">
        <v>45</v>
      </c>
      <c r="H56" s="22">
        <v>379</v>
      </c>
    </row>
    <row r="57" spans="1:8">
      <c r="A57" s="1">
        <v>449</v>
      </c>
      <c r="B57" s="1" t="s">
        <v>639</v>
      </c>
      <c r="C57" s="21">
        <v>40341</v>
      </c>
      <c r="D57" t="s">
        <v>1034</v>
      </c>
      <c r="E57" s="22" t="s">
        <v>693</v>
      </c>
      <c r="F57" s="22">
        <v>61</v>
      </c>
      <c r="G57" s="22">
        <v>202</v>
      </c>
      <c r="H57" s="22">
        <v>263</v>
      </c>
    </row>
    <row r="58" spans="1:8">
      <c r="A58" s="1">
        <v>54</v>
      </c>
      <c r="B58" s="1" t="s">
        <v>639</v>
      </c>
      <c r="C58" s="21">
        <v>40344</v>
      </c>
      <c r="D58" t="s">
        <v>1360</v>
      </c>
      <c r="E58" s="22" t="s">
        <v>1306</v>
      </c>
      <c r="F58" s="22">
        <v>449</v>
      </c>
      <c r="G58" s="22">
        <v>277</v>
      </c>
      <c r="H58" s="22">
        <v>726</v>
      </c>
    </row>
    <row r="59" spans="1:8">
      <c r="A59" s="1">
        <v>51</v>
      </c>
      <c r="B59" s="1" t="s">
        <v>639</v>
      </c>
      <c r="C59" s="21">
        <v>40390</v>
      </c>
      <c r="D59" t="s">
        <v>1357</v>
      </c>
      <c r="E59" s="22" t="s">
        <v>1306</v>
      </c>
      <c r="F59" s="22">
        <v>364</v>
      </c>
      <c r="G59" s="22">
        <v>218</v>
      </c>
      <c r="H59" s="22">
        <v>582</v>
      </c>
    </row>
    <row r="60" spans="1:8">
      <c r="A60" s="1">
        <v>465</v>
      </c>
      <c r="B60" s="1" t="s">
        <v>639</v>
      </c>
      <c r="C60" s="21">
        <v>40570</v>
      </c>
      <c r="D60" t="s">
        <v>1050</v>
      </c>
      <c r="E60" s="22" t="s">
        <v>584</v>
      </c>
      <c r="F60" s="22">
        <v>314</v>
      </c>
      <c r="G60" s="22">
        <v>147</v>
      </c>
      <c r="H60" s="22">
        <v>461</v>
      </c>
    </row>
    <row r="61" spans="1:8">
      <c r="A61" s="1">
        <v>56</v>
      </c>
      <c r="B61" s="1" t="s">
        <v>639</v>
      </c>
      <c r="C61" s="21">
        <v>40587</v>
      </c>
      <c r="D61" t="s">
        <v>1362</v>
      </c>
      <c r="E61" s="22" t="s">
        <v>1306</v>
      </c>
      <c r="F61" s="22">
        <v>304</v>
      </c>
      <c r="G61" s="22">
        <v>396</v>
      </c>
      <c r="H61" s="22">
        <v>700</v>
      </c>
    </row>
    <row r="62" spans="1:8">
      <c r="A62" s="1">
        <v>467</v>
      </c>
      <c r="B62" s="1" t="s">
        <v>639</v>
      </c>
      <c r="C62" s="21">
        <v>40624</v>
      </c>
      <c r="D62" t="s">
        <v>1052</v>
      </c>
      <c r="E62" s="22" t="s">
        <v>584</v>
      </c>
      <c r="F62" s="22">
        <v>12</v>
      </c>
      <c r="G62" s="22">
        <v>29</v>
      </c>
      <c r="H62" s="22">
        <v>41</v>
      </c>
    </row>
    <row r="63" spans="1:8">
      <c r="A63" s="1">
        <v>59</v>
      </c>
      <c r="B63" s="1" t="s">
        <v>639</v>
      </c>
      <c r="C63" s="21">
        <v>40684</v>
      </c>
      <c r="D63" t="s">
        <v>1365</v>
      </c>
      <c r="E63" s="22" t="s">
        <v>1306</v>
      </c>
      <c r="F63" s="22">
        <v>63</v>
      </c>
      <c r="G63" s="22">
        <v>27</v>
      </c>
      <c r="H63" s="22">
        <v>90</v>
      </c>
    </row>
    <row r="64" spans="1:8">
      <c r="A64" s="1">
        <v>62</v>
      </c>
      <c r="B64" s="1" t="s">
        <v>639</v>
      </c>
      <c r="C64" s="21">
        <v>40685</v>
      </c>
      <c r="D64" t="s">
        <v>1368</v>
      </c>
      <c r="E64" s="22" t="s">
        <v>1306</v>
      </c>
      <c r="F64" s="22">
        <v>120</v>
      </c>
      <c r="G64" s="22">
        <v>34</v>
      </c>
      <c r="H64" s="22">
        <v>154</v>
      </c>
    </row>
    <row r="65" spans="1:8">
      <c r="A65" s="1">
        <v>64</v>
      </c>
      <c r="B65" s="1" t="s">
        <v>639</v>
      </c>
      <c r="C65" s="21">
        <v>40691</v>
      </c>
      <c r="D65" t="s">
        <v>1370</v>
      </c>
      <c r="E65" s="22" t="s">
        <v>1306</v>
      </c>
      <c r="F65" s="22">
        <v>79</v>
      </c>
      <c r="G65" s="22">
        <v>7</v>
      </c>
      <c r="H65" s="22">
        <v>86</v>
      </c>
    </row>
    <row r="66" spans="1:8">
      <c r="A66" s="1">
        <v>488</v>
      </c>
      <c r="B66" s="1" t="s">
        <v>639</v>
      </c>
      <c r="C66" s="21">
        <v>40715</v>
      </c>
      <c r="D66" t="s">
        <v>1073</v>
      </c>
      <c r="E66" s="22" t="s">
        <v>584</v>
      </c>
      <c r="F66" s="22">
        <v>5</v>
      </c>
      <c r="G66" s="22">
        <v>65</v>
      </c>
      <c r="H66" s="22">
        <v>70</v>
      </c>
    </row>
    <row r="67" spans="1:8">
      <c r="A67" s="1">
        <v>477</v>
      </c>
      <c r="B67" s="1" t="s">
        <v>639</v>
      </c>
      <c r="C67" s="21">
        <v>40746</v>
      </c>
      <c r="D67" t="s">
        <v>1062</v>
      </c>
      <c r="E67" s="22" t="s">
        <v>584</v>
      </c>
      <c r="F67" s="22">
        <v>42</v>
      </c>
      <c r="G67" s="22">
        <v>43</v>
      </c>
      <c r="H67" s="22">
        <v>85</v>
      </c>
    </row>
    <row r="68" spans="1:8">
      <c r="A68" s="1">
        <v>479</v>
      </c>
      <c r="B68" s="1" t="s">
        <v>639</v>
      </c>
      <c r="C68" s="21">
        <v>40748</v>
      </c>
      <c r="D68" t="s">
        <v>1064</v>
      </c>
      <c r="E68" s="22" t="s">
        <v>584</v>
      </c>
      <c r="F68" s="22">
        <v>36</v>
      </c>
      <c r="G68" s="22">
        <v>39</v>
      </c>
      <c r="H68" s="22">
        <v>75</v>
      </c>
    </row>
    <row r="69" spans="1:8">
      <c r="A69" s="1">
        <v>487</v>
      </c>
      <c r="B69" s="1" t="s">
        <v>639</v>
      </c>
      <c r="C69" s="21">
        <v>40870</v>
      </c>
      <c r="D69" t="s">
        <v>1072</v>
      </c>
      <c r="E69" s="22" t="s">
        <v>584</v>
      </c>
      <c r="F69" s="22">
        <v>240</v>
      </c>
      <c r="G69" s="22">
        <v>149</v>
      </c>
      <c r="H69" s="22">
        <v>389</v>
      </c>
    </row>
    <row r="70" spans="1:8">
      <c r="A70" s="1">
        <v>70</v>
      </c>
      <c r="B70" s="1" t="s">
        <v>639</v>
      </c>
      <c r="C70" s="21">
        <v>40919</v>
      </c>
      <c r="D70" t="s">
        <v>1376</v>
      </c>
      <c r="E70" s="22" t="s">
        <v>1306</v>
      </c>
      <c r="F70" s="22">
        <v>240</v>
      </c>
      <c r="G70" s="22">
        <v>93</v>
      </c>
      <c r="H70" s="22">
        <v>333</v>
      </c>
    </row>
    <row r="71" spans="1:8">
      <c r="A71" s="1">
        <v>72</v>
      </c>
      <c r="B71" s="1" t="s">
        <v>639</v>
      </c>
      <c r="C71" s="21">
        <v>40983</v>
      </c>
      <c r="D71" t="s">
        <v>1378</v>
      </c>
      <c r="E71" s="22" t="s">
        <v>1306</v>
      </c>
      <c r="F71" s="22">
        <v>105</v>
      </c>
      <c r="G71" s="22">
        <v>34</v>
      </c>
      <c r="H71" s="22">
        <v>139</v>
      </c>
    </row>
    <row r="72" spans="1:8">
      <c r="A72" s="1">
        <v>74</v>
      </c>
      <c r="B72" s="1" t="s">
        <v>639</v>
      </c>
      <c r="C72" s="21">
        <v>40985</v>
      </c>
      <c r="D72" t="s">
        <v>1380</v>
      </c>
      <c r="E72" s="22" t="s">
        <v>1306</v>
      </c>
      <c r="F72" s="22">
        <v>18</v>
      </c>
      <c r="G72" s="22">
        <v>17</v>
      </c>
      <c r="H72" s="22">
        <v>35</v>
      </c>
    </row>
    <row r="73" spans="1:8">
      <c r="A73" s="1">
        <v>75</v>
      </c>
      <c r="B73" s="1" t="s">
        <v>639</v>
      </c>
      <c r="C73" s="21">
        <v>40992</v>
      </c>
      <c r="D73" t="s">
        <v>1381</v>
      </c>
      <c r="E73" s="22" t="s">
        <v>1306</v>
      </c>
      <c r="F73" s="22">
        <v>25</v>
      </c>
      <c r="G73" s="22">
        <v>18</v>
      </c>
      <c r="H73" s="22">
        <v>43</v>
      </c>
    </row>
    <row r="74" spans="1:8">
      <c r="A74" s="1">
        <v>78</v>
      </c>
      <c r="B74" s="1" t="s">
        <v>639</v>
      </c>
      <c r="C74" s="21">
        <v>41031</v>
      </c>
      <c r="D74" t="s">
        <v>1384</v>
      </c>
      <c r="E74" s="22" t="s">
        <v>1306</v>
      </c>
      <c r="F74" s="22">
        <v>43</v>
      </c>
      <c r="G74" s="22">
        <v>55</v>
      </c>
      <c r="H74" s="22">
        <v>98</v>
      </c>
    </row>
    <row r="75" spans="1:8">
      <c r="A75" s="1">
        <v>76</v>
      </c>
      <c r="B75" s="1" t="s">
        <v>639</v>
      </c>
      <c r="C75" s="21">
        <v>41034</v>
      </c>
      <c r="D75" t="s">
        <v>1382</v>
      </c>
      <c r="E75" s="22" t="s">
        <v>1306</v>
      </c>
      <c r="F75" s="22">
        <v>47</v>
      </c>
      <c r="G75" s="22">
        <v>14</v>
      </c>
      <c r="H75" s="22">
        <v>61</v>
      </c>
    </row>
    <row r="76" spans="1:8">
      <c r="A76" s="1">
        <v>501</v>
      </c>
      <c r="B76" s="1" t="s">
        <v>639</v>
      </c>
      <c r="C76" s="21">
        <v>41048</v>
      </c>
      <c r="D76" t="s">
        <v>1086</v>
      </c>
      <c r="E76" s="22" t="s">
        <v>576</v>
      </c>
      <c r="F76" s="22">
        <v>372</v>
      </c>
      <c r="G76" s="22">
        <v>26</v>
      </c>
      <c r="H76" s="22">
        <v>398</v>
      </c>
    </row>
    <row r="77" spans="1:8">
      <c r="A77" s="1">
        <v>500</v>
      </c>
      <c r="B77" s="1" t="s">
        <v>639</v>
      </c>
      <c r="C77" s="21">
        <v>41059</v>
      </c>
      <c r="D77" t="s">
        <v>1085</v>
      </c>
      <c r="E77" s="22" t="s">
        <v>576</v>
      </c>
      <c r="F77" s="22">
        <v>29</v>
      </c>
      <c r="G77" s="22">
        <v>40</v>
      </c>
      <c r="H77" s="22">
        <v>69</v>
      </c>
    </row>
    <row r="78" spans="1:8">
      <c r="A78" s="1">
        <v>510</v>
      </c>
      <c r="B78" s="1" t="s">
        <v>639</v>
      </c>
      <c r="C78" s="21">
        <v>41304</v>
      </c>
      <c r="D78" t="s">
        <v>1095</v>
      </c>
      <c r="E78" s="22" t="s">
        <v>584</v>
      </c>
      <c r="F78" s="22">
        <v>18</v>
      </c>
      <c r="G78" s="22">
        <v>29</v>
      </c>
      <c r="H78" s="22">
        <v>47</v>
      </c>
    </row>
    <row r="79" spans="1:8">
      <c r="A79" s="1">
        <v>86</v>
      </c>
      <c r="B79" s="1" t="s">
        <v>639</v>
      </c>
      <c r="C79" s="21">
        <v>41334</v>
      </c>
      <c r="D79" t="s">
        <v>1392</v>
      </c>
      <c r="E79" s="22" t="s">
        <v>1306</v>
      </c>
      <c r="F79" s="22">
        <v>34</v>
      </c>
      <c r="G79" s="22">
        <v>16</v>
      </c>
      <c r="H79" s="22">
        <v>50</v>
      </c>
    </row>
    <row r="80" spans="1:8">
      <c r="A80" s="1">
        <v>519</v>
      </c>
      <c r="B80" s="1" t="s">
        <v>639</v>
      </c>
      <c r="C80" s="21">
        <v>41377</v>
      </c>
      <c r="D80" t="s">
        <v>1104</v>
      </c>
      <c r="E80" s="22" t="s">
        <v>604</v>
      </c>
      <c r="F80" s="22">
        <v>931</v>
      </c>
      <c r="G80" s="22">
        <v>0</v>
      </c>
      <c r="H80" s="22">
        <v>931</v>
      </c>
    </row>
    <row r="81" spans="1:8">
      <c r="A81" s="1">
        <v>520</v>
      </c>
      <c r="B81" s="1" t="s">
        <v>639</v>
      </c>
      <c r="C81" s="21">
        <v>41423</v>
      </c>
      <c r="D81" t="s">
        <v>1105</v>
      </c>
      <c r="E81" s="22" t="s">
        <v>693</v>
      </c>
      <c r="F81" s="22">
        <v>7</v>
      </c>
      <c r="G81" s="22">
        <v>199</v>
      </c>
      <c r="H81" s="22">
        <v>206</v>
      </c>
    </row>
    <row r="82" spans="1:8">
      <c r="A82" s="1">
        <v>518</v>
      </c>
      <c r="B82" s="1" t="s">
        <v>639</v>
      </c>
      <c r="C82" s="21">
        <v>41425</v>
      </c>
      <c r="D82" t="s">
        <v>1103</v>
      </c>
      <c r="E82" s="22" t="s">
        <v>584</v>
      </c>
      <c r="F82" s="22">
        <v>28</v>
      </c>
      <c r="G82" s="22">
        <v>19</v>
      </c>
      <c r="H82" s="22">
        <v>47</v>
      </c>
    </row>
    <row r="83" spans="1:8">
      <c r="A83" s="1">
        <v>88</v>
      </c>
      <c r="B83" s="1" t="s">
        <v>639</v>
      </c>
      <c r="C83" s="21">
        <v>41466</v>
      </c>
      <c r="D83" t="s">
        <v>1394</v>
      </c>
      <c r="E83" s="22" t="s">
        <v>1306</v>
      </c>
      <c r="F83" s="22">
        <v>62</v>
      </c>
      <c r="G83" s="22">
        <v>21</v>
      </c>
      <c r="H83" s="22">
        <v>83</v>
      </c>
    </row>
    <row r="84" spans="1:8">
      <c r="A84" s="1">
        <v>532</v>
      </c>
      <c r="B84" s="1" t="s">
        <v>639</v>
      </c>
      <c r="C84" s="21">
        <v>41711</v>
      </c>
      <c r="D84" t="s">
        <v>1117</v>
      </c>
      <c r="E84" s="22" t="s">
        <v>693</v>
      </c>
      <c r="F84" s="22">
        <v>24</v>
      </c>
      <c r="G84" s="22">
        <v>47</v>
      </c>
      <c r="H84" s="22">
        <v>71</v>
      </c>
    </row>
    <row r="85" spans="1:8">
      <c r="A85" s="1">
        <v>536</v>
      </c>
      <c r="B85" s="1" t="s">
        <v>639</v>
      </c>
      <c r="C85" s="21">
        <v>41735</v>
      </c>
      <c r="D85" t="s">
        <v>1121</v>
      </c>
      <c r="E85" s="22" t="s">
        <v>604</v>
      </c>
      <c r="F85" s="22">
        <v>109</v>
      </c>
      <c r="G85" s="22">
        <v>102</v>
      </c>
      <c r="H85" s="22">
        <v>211</v>
      </c>
    </row>
    <row r="86" spans="1:8">
      <c r="A86" s="1">
        <v>94</v>
      </c>
      <c r="B86" s="1" t="s">
        <v>639</v>
      </c>
      <c r="C86" s="21">
        <v>41776</v>
      </c>
      <c r="D86" t="s">
        <v>1400</v>
      </c>
      <c r="E86" s="22" t="s">
        <v>1306</v>
      </c>
      <c r="F86" s="22">
        <v>85</v>
      </c>
      <c r="G86" s="22">
        <v>10</v>
      </c>
      <c r="H86" s="22">
        <v>95</v>
      </c>
    </row>
    <row r="87" spans="1:8">
      <c r="A87" s="1">
        <v>98</v>
      </c>
      <c r="B87" s="1" t="s">
        <v>639</v>
      </c>
      <c r="C87" s="21">
        <v>41900</v>
      </c>
      <c r="D87" t="s">
        <v>1404</v>
      </c>
      <c r="E87" s="22" t="s">
        <v>1306</v>
      </c>
      <c r="F87" s="22">
        <v>161</v>
      </c>
      <c r="G87" s="22">
        <v>29</v>
      </c>
      <c r="H87" s="22">
        <v>190</v>
      </c>
    </row>
    <row r="88" spans="1:8">
      <c r="A88" s="1">
        <v>540</v>
      </c>
      <c r="B88" s="1" t="s">
        <v>639</v>
      </c>
      <c r="C88" s="21">
        <v>41932</v>
      </c>
      <c r="D88" t="s">
        <v>1125</v>
      </c>
      <c r="E88" s="22" t="s">
        <v>693</v>
      </c>
      <c r="F88" s="22">
        <v>275</v>
      </c>
      <c r="G88" s="22">
        <v>775</v>
      </c>
      <c r="H88" s="22">
        <v>1050</v>
      </c>
    </row>
    <row r="89" spans="1:8">
      <c r="A89" s="1">
        <v>100</v>
      </c>
      <c r="B89" s="1" t="s">
        <v>639</v>
      </c>
      <c r="C89" s="21">
        <v>41982</v>
      </c>
      <c r="D89" t="s">
        <v>1406</v>
      </c>
      <c r="E89" s="22" t="s">
        <v>1306</v>
      </c>
      <c r="F89" s="22">
        <v>159</v>
      </c>
      <c r="G89" s="22">
        <v>73</v>
      </c>
      <c r="H89" s="22">
        <v>232</v>
      </c>
    </row>
    <row r="90" spans="1:8">
      <c r="A90" s="1">
        <v>544</v>
      </c>
      <c r="B90" s="1" t="s">
        <v>639</v>
      </c>
      <c r="C90" s="21">
        <v>42025</v>
      </c>
      <c r="D90" t="s">
        <v>1129</v>
      </c>
      <c r="E90" s="22" t="s">
        <v>604</v>
      </c>
      <c r="F90" s="22">
        <v>408</v>
      </c>
      <c r="G90" s="22">
        <v>23</v>
      </c>
      <c r="H90" s="22">
        <v>431</v>
      </c>
    </row>
    <row r="91" spans="1:8">
      <c r="A91" s="1">
        <v>109</v>
      </c>
      <c r="B91" s="1" t="s">
        <v>639</v>
      </c>
      <c r="C91" s="21">
        <v>42135</v>
      </c>
      <c r="D91" t="s">
        <v>1415</v>
      </c>
      <c r="E91" s="22" t="s">
        <v>1306</v>
      </c>
      <c r="F91" s="22">
        <v>35</v>
      </c>
      <c r="G91" s="22">
        <v>5</v>
      </c>
      <c r="H91" s="22">
        <v>40</v>
      </c>
    </row>
    <row r="92" spans="1:8">
      <c r="A92" s="1">
        <v>549</v>
      </c>
      <c r="B92" s="1" t="s">
        <v>639</v>
      </c>
      <c r="C92" s="21">
        <v>42140</v>
      </c>
      <c r="D92" t="s">
        <v>1134</v>
      </c>
      <c r="E92" s="22" t="s">
        <v>584</v>
      </c>
      <c r="F92" s="22">
        <v>67</v>
      </c>
      <c r="G92" s="22">
        <v>68</v>
      </c>
      <c r="H92" s="22">
        <v>135</v>
      </c>
    </row>
    <row r="93" spans="1:8">
      <c r="A93" s="1">
        <v>550</v>
      </c>
      <c r="B93" s="1" t="s">
        <v>639</v>
      </c>
      <c r="C93" s="21">
        <v>42140</v>
      </c>
      <c r="D93" t="s">
        <v>1135</v>
      </c>
      <c r="E93" s="22" t="s">
        <v>604</v>
      </c>
      <c r="F93" s="22">
        <v>26</v>
      </c>
      <c r="G93" s="22">
        <v>141</v>
      </c>
      <c r="H93" s="22">
        <v>167</v>
      </c>
    </row>
    <row r="94" spans="1:8">
      <c r="A94" s="1">
        <v>552</v>
      </c>
      <c r="B94" s="1" t="s">
        <v>639</v>
      </c>
      <c r="C94" s="21">
        <v>42147</v>
      </c>
      <c r="D94" t="s">
        <v>1137</v>
      </c>
      <c r="E94" s="22" t="s">
        <v>584</v>
      </c>
      <c r="F94" s="22">
        <v>36</v>
      </c>
      <c r="G94" s="22">
        <v>55</v>
      </c>
      <c r="H94" s="22">
        <v>91</v>
      </c>
    </row>
    <row r="95" spans="1:8">
      <c r="A95" s="1">
        <v>551</v>
      </c>
      <c r="B95" s="1" t="s">
        <v>639</v>
      </c>
      <c r="C95" s="21">
        <v>42149</v>
      </c>
      <c r="D95" t="s">
        <v>1136</v>
      </c>
      <c r="E95" s="22" t="s">
        <v>584</v>
      </c>
      <c r="F95" s="22">
        <v>47</v>
      </c>
      <c r="G95" s="22">
        <v>6</v>
      </c>
      <c r="H95" s="22">
        <v>53</v>
      </c>
    </row>
    <row r="96" spans="1:8">
      <c r="A96" s="1">
        <v>110</v>
      </c>
      <c r="B96" s="1" t="s">
        <v>639</v>
      </c>
      <c r="C96" s="21">
        <v>42197</v>
      </c>
      <c r="D96" t="s">
        <v>1416</v>
      </c>
      <c r="E96" s="22" t="s">
        <v>1306</v>
      </c>
      <c r="F96" s="22">
        <v>30</v>
      </c>
      <c r="G96" s="22">
        <v>12</v>
      </c>
      <c r="H96" s="22">
        <v>42</v>
      </c>
    </row>
    <row r="97" spans="1:8">
      <c r="A97" s="1">
        <v>566</v>
      </c>
      <c r="B97" s="1" t="s">
        <v>639</v>
      </c>
      <c r="C97" s="21">
        <v>42313</v>
      </c>
      <c r="D97" t="s">
        <v>1151</v>
      </c>
      <c r="E97" s="22" t="s">
        <v>584</v>
      </c>
      <c r="F97" s="22">
        <v>18</v>
      </c>
      <c r="G97" s="22">
        <v>27</v>
      </c>
      <c r="H97" s="22">
        <v>45</v>
      </c>
    </row>
    <row r="98" spans="1:8">
      <c r="A98" s="1">
        <v>576</v>
      </c>
      <c r="B98" s="1" t="s">
        <v>639</v>
      </c>
      <c r="C98" s="21">
        <v>42373</v>
      </c>
      <c r="D98" t="s">
        <v>1161</v>
      </c>
      <c r="E98" s="22" t="s">
        <v>604</v>
      </c>
      <c r="F98" s="22">
        <v>33</v>
      </c>
      <c r="G98" s="22">
        <v>9</v>
      </c>
      <c r="H98" s="22">
        <v>42</v>
      </c>
    </row>
    <row r="99" spans="1:8">
      <c r="A99" s="1">
        <v>118</v>
      </c>
      <c r="B99" s="1" t="s">
        <v>639</v>
      </c>
      <c r="C99" s="21">
        <v>42396</v>
      </c>
      <c r="D99" t="s">
        <v>1424</v>
      </c>
      <c r="E99" s="22" t="s">
        <v>1306</v>
      </c>
      <c r="F99" s="22">
        <v>23</v>
      </c>
      <c r="G99" s="22">
        <v>55</v>
      </c>
      <c r="H99" s="22">
        <v>78</v>
      </c>
    </row>
    <row r="100" spans="1:8">
      <c r="A100" s="1">
        <v>581</v>
      </c>
      <c r="B100" s="1" t="s">
        <v>639</v>
      </c>
      <c r="C100" s="21">
        <v>42440</v>
      </c>
      <c r="D100" t="s">
        <v>1166</v>
      </c>
      <c r="E100" s="22" t="s">
        <v>576</v>
      </c>
      <c r="F100" s="22">
        <v>0</v>
      </c>
      <c r="G100" s="22">
        <v>72</v>
      </c>
      <c r="H100" s="22">
        <v>72</v>
      </c>
    </row>
    <row r="101" spans="1:8">
      <c r="A101" s="1">
        <v>634</v>
      </c>
      <c r="B101" s="1" t="s">
        <v>639</v>
      </c>
      <c r="C101" s="21">
        <v>42462</v>
      </c>
      <c r="D101" t="s">
        <v>1220</v>
      </c>
      <c r="E101" s="22" t="s">
        <v>584</v>
      </c>
      <c r="F101" s="22">
        <v>25</v>
      </c>
      <c r="G101" s="22">
        <v>17</v>
      </c>
      <c r="H101" s="22">
        <v>42</v>
      </c>
    </row>
    <row r="102" spans="1:8">
      <c r="A102" s="1">
        <v>120</v>
      </c>
      <c r="B102" s="1" t="s">
        <v>639</v>
      </c>
      <c r="C102" s="21">
        <v>42481</v>
      </c>
      <c r="D102" t="s">
        <v>1426</v>
      </c>
      <c r="E102" s="22" t="s">
        <v>1306</v>
      </c>
      <c r="F102" s="22">
        <v>81</v>
      </c>
      <c r="G102" s="22">
        <v>51</v>
      </c>
      <c r="H102" s="22">
        <v>132</v>
      </c>
    </row>
    <row r="103" spans="1:8">
      <c r="A103" s="1">
        <v>584</v>
      </c>
      <c r="B103" s="1" t="s">
        <v>639</v>
      </c>
      <c r="C103" s="21">
        <v>42492</v>
      </c>
      <c r="D103" t="s">
        <v>1169</v>
      </c>
      <c r="E103" s="22" t="s">
        <v>604</v>
      </c>
      <c r="F103" s="22">
        <v>15</v>
      </c>
      <c r="G103" s="22">
        <v>31</v>
      </c>
      <c r="H103" s="22">
        <v>46</v>
      </c>
    </row>
    <row r="104" spans="1:8">
      <c r="A104" s="1">
        <v>122</v>
      </c>
      <c r="B104" s="1" t="s">
        <v>639</v>
      </c>
      <c r="C104" s="21">
        <v>42523</v>
      </c>
      <c r="D104" t="s">
        <v>1428</v>
      </c>
      <c r="E104" s="22" t="s">
        <v>1306</v>
      </c>
      <c r="F104" s="22">
        <v>52</v>
      </c>
      <c r="G104" s="22">
        <v>19</v>
      </c>
      <c r="H104" s="22">
        <v>71</v>
      </c>
    </row>
    <row r="105" spans="1:8">
      <c r="A105" s="1">
        <v>582</v>
      </c>
      <c r="B105" s="1" t="s">
        <v>639</v>
      </c>
      <c r="C105" s="21">
        <v>42543</v>
      </c>
      <c r="D105" t="s">
        <v>1167</v>
      </c>
      <c r="E105" s="22" t="s">
        <v>604</v>
      </c>
      <c r="F105" s="22">
        <v>14</v>
      </c>
      <c r="G105" s="22">
        <v>33</v>
      </c>
      <c r="H105" s="22">
        <v>47</v>
      </c>
    </row>
    <row r="106" spans="1:8">
      <c r="A106" s="1">
        <v>648</v>
      </c>
      <c r="B106" s="1" t="s">
        <v>639</v>
      </c>
      <c r="C106" s="21">
        <v>42564</v>
      </c>
      <c r="D106" t="s">
        <v>1234</v>
      </c>
      <c r="E106" s="22" t="s">
        <v>584</v>
      </c>
      <c r="F106" s="22">
        <v>15</v>
      </c>
      <c r="G106" s="22">
        <v>30</v>
      </c>
      <c r="H106" s="22">
        <v>45</v>
      </c>
    </row>
    <row r="107" spans="1:8">
      <c r="A107" s="1">
        <v>659</v>
      </c>
      <c r="B107" s="1" t="s">
        <v>639</v>
      </c>
      <c r="C107" s="21">
        <v>42566</v>
      </c>
      <c r="D107" t="s">
        <v>1245</v>
      </c>
      <c r="E107" s="22" t="s">
        <v>584</v>
      </c>
      <c r="F107" s="22">
        <v>26</v>
      </c>
      <c r="G107" s="22">
        <v>22</v>
      </c>
      <c r="H107" s="22">
        <v>48</v>
      </c>
    </row>
    <row r="108" spans="1:8">
      <c r="A108" s="1">
        <v>658</v>
      </c>
      <c r="B108" s="1" t="s">
        <v>639</v>
      </c>
      <c r="C108" s="21">
        <v>42567</v>
      </c>
      <c r="D108" t="s">
        <v>1244</v>
      </c>
      <c r="E108" s="22" t="s">
        <v>584</v>
      </c>
      <c r="F108" s="22">
        <v>28</v>
      </c>
      <c r="G108" s="22">
        <v>14</v>
      </c>
      <c r="H108" s="22">
        <v>42</v>
      </c>
    </row>
    <row r="109" spans="1:8">
      <c r="A109" s="1">
        <v>123</v>
      </c>
      <c r="B109" s="1" t="s">
        <v>639</v>
      </c>
      <c r="C109" s="21">
        <v>42568</v>
      </c>
      <c r="D109" t="s">
        <v>1429</v>
      </c>
      <c r="E109" s="22" t="s">
        <v>1306</v>
      </c>
      <c r="F109" s="22">
        <v>40</v>
      </c>
      <c r="G109" s="22">
        <v>31</v>
      </c>
      <c r="H109" s="22">
        <v>71</v>
      </c>
    </row>
    <row r="110" spans="1:8">
      <c r="A110" s="1">
        <v>655</v>
      </c>
      <c r="B110" s="1" t="s">
        <v>639</v>
      </c>
      <c r="C110" s="21">
        <v>42581</v>
      </c>
      <c r="D110" t="s">
        <v>1241</v>
      </c>
      <c r="E110" s="22" t="s">
        <v>584</v>
      </c>
      <c r="F110" s="22">
        <v>19</v>
      </c>
      <c r="G110" s="22">
        <v>23</v>
      </c>
      <c r="H110" s="22">
        <v>42</v>
      </c>
    </row>
    <row r="111" spans="1:8">
      <c r="A111" s="1">
        <v>127</v>
      </c>
      <c r="B111" s="1" t="s">
        <v>639</v>
      </c>
      <c r="C111" s="21">
        <v>42583</v>
      </c>
      <c r="D111" t="s">
        <v>1433</v>
      </c>
      <c r="E111" s="22" t="s">
        <v>1306</v>
      </c>
      <c r="F111" s="22">
        <v>36</v>
      </c>
      <c r="G111" s="22">
        <v>3</v>
      </c>
      <c r="H111" s="22">
        <v>39</v>
      </c>
    </row>
    <row r="112" spans="1:8">
      <c r="A112" s="1">
        <v>573</v>
      </c>
      <c r="B112" s="1" t="s">
        <v>639</v>
      </c>
      <c r="C112" s="21">
        <v>42684</v>
      </c>
      <c r="D112" t="s">
        <v>1158</v>
      </c>
      <c r="E112" s="22" t="s">
        <v>584</v>
      </c>
      <c r="F112" s="22">
        <v>0</v>
      </c>
      <c r="G112" s="22">
        <v>77</v>
      </c>
      <c r="H112" s="22">
        <v>77</v>
      </c>
    </row>
    <row r="113" spans="1:8">
      <c r="A113" s="1">
        <v>673</v>
      </c>
      <c r="B113" s="1" t="s">
        <v>639</v>
      </c>
      <c r="C113" s="21">
        <v>42743</v>
      </c>
      <c r="D113" t="s">
        <v>1260</v>
      </c>
      <c r="E113" s="22" t="s">
        <v>584</v>
      </c>
      <c r="F113" s="22">
        <v>138</v>
      </c>
      <c r="G113" s="22">
        <v>0</v>
      </c>
      <c r="H113" s="22">
        <v>138</v>
      </c>
    </row>
    <row r="114" spans="1:8">
      <c r="A114" s="1">
        <v>133</v>
      </c>
      <c r="B114" s="1" t="s">
        <v>639</v>
      </c>
      <c r="C114" s="21">
        <v>42755</v>
      </c>
      <c r="D114" t="s">
        <v>1439</v>
      </c>
      <c r="E114" s="22" t="s">
        <v>1306</v>
      </c>
      <c r="F114" s="22">
        <v>36</v>
      </c>
      <c r="G114" s="22">
        <v>23</v>
      </c>
      <c r="H114" s="22">
        <v>59</v>
      </c>
    </row>
    <row r="115" spans="1:8">
      <c r="A115" s="1">
        <v>130</v>
      </c>
      <c r="B115" s="1" t="s">
        <v>639</v>
      </c>
      <c r="C115" s="21">
        <v>42783</v>
      </c>
      <c r="D115" t="s">
        <v>1436</v>
      </c>
      <c r="E115" s="22" t="s">
        <v>1306</v>
      </c>
      <c r="F115" s="22">
        <v>65</v>
      </c>
      <c r="G115" s="22">
        <v>46</v>
      </c>
      <c r="H115" s="22">
        <v>111</v>
      </c>
    </row>
    <row r="116" spans="1:8">
      <c r="A116" s="1">
        <v>681</v>
      </c>
      <c r="B116" s="1" t="s">
        <v>639</v>
      </c>
      <c r="C116" s="21">
        <v>42802</v>
      </c>
      <c r="D116" t="s">
        <v>1268</v>
      </c>
      <c r="E116" s="22" t="s">
        <v>584</v>
      </c>
      <c r="F116" s="22">
        <v>33</v>
      </c>
      <c r="G116" s="22">
        <v>45</v>
      </c>
      <c r="H116" s="22">
        <v>78</v>
      </c>
    </row>
    <row r="117" spans="1:8">
      <c r="A117" s="1">
        <v>131</v>
      </c>
      <c r="B117" s="1" t="s">
        <v>639</v>
      </c>
      <c r="C117" s="21">
        <v>42807</v>
      </c>
      <c r="D117" t="s">
        <v>1437</v>
      </c>
      <c r="E117" s="22" t="s">
        <v>1306</v>
      </c>
      <c r="F117" s="22">
        <v>20</v>
      </c>
      <c r="G117" s="22">
        <v>17</v>
      </c>
      <c r="H117" s="22">
        <v>37</v>
      </c>
    </row>
    <row r="118" spans="1:8">
      <c r="A118" s="1">
        <v>132</v>
      </c>
      <c r="B118" s="1" t="s">
        <v>639</v>
      </c>
      <c r="C118" s="21">
        <v>42827</v>
      </c>
      <c r="D118" t="s">
        <v>1438</v>
      </c>
      <c r="E118" s="22" t="s">
        <v>1306</v>
      </c>
      <c r="F118" s="22">
        <v>32</v>
      </c>
      <c r="G118" s="22">
        <v>13</v>
      </c>
      <c r="H118" s="22">
        <v>45</v>
      </c>
    </row>
    <row r="119" spans="1:8">
      <c r="A119" s="1">
        <v>135</v>
      </c>
      <c r="B119" s="1" t="s">
        <v>639</v>
      </c>
      <c r="C119" s="21">
        <v>42855</v>
      </c>
      <c r="D119" t="s">
        <v>1441</v>
      </c>
      <c r="E119" s="22" t="s">
        <v>1306</v>
      </c>
      <c r="F119" s="22">
        <v>41</v>
      </c>
      <c r="G119" s="22">
        <v>8</v>
      </c>
      <c r="H119" s="22">
        <v>49</v>
      </c>
    </row>
    <row r="120" spans="1:8">
      <c r="A120" s="1">
        <v>95</v>
      </c>
      <c r="B120" s="1" t="s">
        <v>639</v>
      </c>
      <c r="C120" s="21">
        <v>42886</v>
      </c>
      <c r="D120" t="s">
        <v>677</v>
      </c>
      <c r="E120" s="22" t="s">
        <v>576</v>
      </c>
      <c r="F120" s="22">
        <v>51</v>
      </c>
      <c r="G120" s="22">
        <v>19</v>
      </c>
      <c r="H120" s="22">
        <v>70</v>
      </c>
    </row>
    <row r="121" spans="1:8">
      <c r="A121" s="1">
        <v>686</v>
      </c>
      <c r="B121" s="1" t="s">
        <v>639</v>
      </c>
      <c r="C121" s="21">
        <v>42903</v>
      </c>
      <c r="D121" t="s">
        <v>1273</v>
      </c>
      <c r="E121" s="22" t="s">
        <v>584</v>
      </c>
      <c r="F121" s="22">
        <v>49</v>
      </c>
      <c r="G121" s="22">
        <v>26</v>
      </c>
      <c r="H121" s="22">
        <v>75</v>
      </c>
    </row>
    <row r="122" spans="1:8">
      <c r="A122" s="1">
        <v>136</v>
      </c>
      <c r="B122" s="1" t="s">
        <v>639</v>
      </c>
      <c r="C122" s="21">
        <v>42939</v>
      </c>
      <c r="D122" t="s">
        <v>1442</v>
      </c>
      <c r="E122" s="22" t="s">
        <v>1306</v>
      </c>
      <c r="F122" s="22">
        <v>36</v>
      </c>
      <c r="G122" s="22">
        <v>7</v>
      </c>
      <c r="H122" s="22">
        <v>43</v>
      </c>
    </row>
    <row r="123" spans="1:8">
      <c r="A123" s="1">
        <v>141</v>
      </c>
      <c r="B123" s="1" t="s">
        <v>639</v>
      </c>
      <c r="C123" s="21">
        <v>43086</v>
      </c>
      <c r="D123" t="s">
        <v>1447</v>
      </c>
      <c r="E123" s="22" t="s">
        <v>1306</v>
      </c>
      <c r="F123" s="22">
        <v>37</v>
      </c>
      <c r="G123" s="22">
        <v>11</v>
      </c>
      <c r="H123" s="22">
        <v>48</v>
      </c>
    </row>
    <row r="124" spans="1:8">
      <c r="A124" s="1">
        <v>694</v>
      </c>
      <c r="B124" s="1" t="s">
        <v>639</v>
      </c>
      <c r="C124" s="21">
        <v>43108</v>
      </c>
      <c r="D124" t="s">
        <v>1281</v>
      </c>
      <c r="E124" s="22" t="s">
        <v>584</v>
      </c>
      <c r="F124" s="22">
        <v>35</v>
      </c>
      <c r="G124" s="22">
        <v>18</v>
      </c>
      <c r="H124" s="22">
        <v>53</v>
      </c>
    </row>
    <row r="125" spans="1:8">
      <c r="A125" s="1">
        <v>143</v>
      </c>
      <c r="B125" s="1" t="s">
        <v>639</v>
      </c>
      <c r="C125" s="21">
        <v>43138</v>
      </c>
      <c r="D125" t="s">
        <v>1449</v>
      </c>
      <c r="E125" s="22" t="s">
        <v>1306</v>
      </c>
      <c r="F125" s="22">
        <v>28</v>
      </c>
      <c r="G125" s="22">
        <v>10</v>
      </c>
      <c r="H125" s="22">
        <v>38</v>
      </c>
    </row>
    <row r="126" spans="1:8">
      <c r="A126" s="1">
        <v>145</v>
      </c>
      <c r="B126" s="1" t="s">
        <v>639</v>
      </c>
      <c r="C126" s="21">
        <v>43142</v>
      </c>
      <c r="D126" t="s">
        <v>1451</v>
      </c>
      <c r="E126" s="22" t="s">
        <v>1306</v>
      </c>
      <c r="F126" s="22">
        <v>13</v>
      </c>
      <c r="G126" s="22">
        <v>27</v>
      </c>
      <c r="H126" s="22">
        <v>40</v>
      </c>
    </row>
    <row r="127" spans="1:8">
      <c r="A127" s="1">
        <v>147</v>
      </c>
      <c r="B127" s="1" t="s">
        <v>639</v>
      </c>
      <c r="C127" s="21">
        <v>43167</v>
      </c>
      <c r="D127" t="s">
        <v>1453</v>
      </c>
      <c r="E127" s="22" t="s">
        <v>1306</v>
      </c>
      <c r="F127" s="22">
        <v>70</v>
      </c>
      <c r="G127" s="22">
        <v>27</v>
      </c>
      <c r="H127" s="22">
        <v>97</v>
      </c>
    </row>
    <row r="128" spans="1:8">
      <c r="A128" s="1">
        <v>152</v>
      </c>
      <c r="B128" s="1" t="s">
        <v>639</v>
      </c>
      <c r="C128" s="21">
        <v>43198</v>
      </c>
      <c r="D128" t="s">
        <v>1458</v>
      </c>
      <c r="E128" s="22" t="s">
        <v>1306</v>
      </c>
      <c r="F128" s="22">
        <v>34</v>
      </c>
      <c r="G128" s="22">
        <v>14</v>
      </c>
      <c r="H128" s="22">
        <v>48</v>
      </c>
    </row>
    <row r="129" spans="1:8">
      <c r="A129" s="1">
        <v>146</v>
      </c>
      <c r="B129" s="1" t="s">
        <v>639</v>
      </c>
      <c r="C129" s="21">
        <v>43222</v>
      </c>
      <c r="D129" t="s">
        <v>1452</v>
      </c>
      <c r="E129" s="22" t="s">
        <v>1306</v>
      </c>
      <c r="F129" s="22">
        <v>49</v>
      </c>
      <c r="G129" s="22">
        <v>17</v>
      </c>
      <c r="H129" s="22">
        <v>66</v>
      </c>
    </row>
    <row r="130" spans="1:8">
      <c r="A130" s="1">
        <v>701</v>
      </c>
      <c r="B130" s="1" t="s">
        <v>639</v>
      </c>
      <c r="C130" s="21">
        <v>43237</v>
      </c>
      <c r="D130" t="s">
        <v>1288</v>
      </c>
      <c r="E130" s="22" t="s">
        <v>693</v>
      </c>
      <c r="F130" s="22">
        <v>236</v>
      </c>
      <c r="G130" s="22">
        <v>21</v>
      </c>
      <c r="H130" s="22">
        <v>257</v>
      </c>
    </row>
    <row r="131" spans="1:8">
      <c r="A131" s="1">
        <v>704</v>
      </c>
      <c r="B131" s="1" t="s">
        <v>639</v>
      </c>
      <c r="C131" s="21">
        <v>43260</v>
      </c>
      <c r="D131" t="s">
        <v>1291</v>
      </c>
      <c r="E131" s="22" t="s">
        <v>693</v>
      </c>
      <c r="F131" s="22">
        <v>31</v>
      </c>
      <c r="G131" s="22">
        <v>31</v>
      </c>
      <c r="H131" s="22">
        <v>62</v>
      </c>
    </row>
    <row r="132" spans="1:8">
      <c r="A132" s="1">
        <v>698</v>
      </c>
      <c r="B132" s="1" t="s">
        <v>639</v>
      </c>
      <c r="C132" s="21">
        <v>43261</v>
      </c>
      <c r="D132" t="s">
        <v>1285</v>
      </c>
      <c r="E132" s="22" t="s">
        <v>604</v>
      </c>
      <c r="F132" s="22">
        <v>6</v>
      </c>
      <c r="G132" s="22">
        <v>53</v>
      </c>
      <c r="H132" s="22">
        <v>59</v>
      </c>
    </row>
    <row r="133" spans="1:8">
      <c r="A133" s="1">
        <v>154</v>
      </c>
      <c r="B133" s="1" t="s">
        <v>639</v>
      </c>
      <c r="C133" s="21">
        <v>43263</v>
      </c>
      <c r="D133" t="s">
        <v>1460</v>
      </c>
      <c r="E133" s="22" t="s">
        <v>1306</v>
      </c>
      <c r="F133" s="22">
        <v>32</v>
      </c>
      <c r="G133" s="22">
        <v>39</v>
      </c>
      <c r="H133" s="22">
        <v>71</v>
      </c>
    </row>
    <row r="134" spans="1:8">
      <c r="A134" s="1">
        <v>155</v>
      </c>
      <c r="B134" s="1" t="s">
        <v>639</v>
      </c>
      <c r="C134" s="21">
        <v>43278</v>
      </c>
      <c r="D134" t="s">
        <v>1461</v>
      </c>
      <c r="E134" s="22" t="s">
        <v>1306</v>
      </c>
      <c r="F134" s="22">
        <v>93</v>
      </c>
      <c r="G134" s="22">
        <v>34</v>
      </c>
      <c r="H134" s="22">
        <v>127</v>
      </c>
    </row>
    <row r="135" spans="1:8">
      <c r="A135" s="1">
        <v>702</v>
      </c>
      <c r="B135" s="1" t="s">
        <v>639</v>
      </c>
      <c r="C135" s="21">
        <v>43297</v>
      </c>
      <c r="D135" t="s">
        <v>1289</v>
      </c>
      <c r="E135" s="22" t="s">
        <v>584</v>
      </c>
      <c r="F135" s="22">
        <v>13</v>
      </c>
      <c r="G135" s="22">
        <v>23</v>
      </c>
      <c r="H135" s="22">
        <v>36</v>
      </c>
    </row>
    <row r="136" spans="1:8">
      <c r="A136" s="1">
        <v>165</v>
      </c>
      <c r="B136" s="1" t="s">
        <v>639</v>
      </c>
      <c r="C136" s="21">
        <v>43449</v>
      </c>
      <c r="D136" t="s">
        <v>1471</v>
      </c>
      <c r="E136" s="22" t="s">
        <v>1306</v>
      </c>
      <c r="F136" s="22">
        <v>33</v>
      </c>
      <c r="G136" s="22">
        <v>82</v>
      </c>
      <c r="H136" s="22">
        <v>115</v>
      </c>
    </row>
    <row r="137" spans="1:8">
      <c r="A137" s="1">
        <v>168</v>
      </c>
      <c r="B137" s="1" t="s">
        <v>639</v>
      </c>
      <c r="C137" s="21">
        <v>43598</v>
      </c>
      <c r="D137" t="s">
        <v>1474</v>
      </c>
      <c r="E137" s="22" t="s">
        <v>1306</v>
      </c>
      <c r="F137" s="22">
        <v>11</v>
      </c>
      <c r="G137" s="22">
        <v>29</v>
      </c>
      <c r="H137" s="22">
        <v>40</v>
      </c>
    </row>
    <row r="138" spans="1:8">
      <c r="A138" s="1">
        <v>174</v>
      </c>
      <c r="B138" s="1" t="s">
        <v>639</v>
      </c>
      <c r="C138" s="21">
        <v>44174</v>
      </c>
      <c r="D138" t="s">
        <v>1481</v>
      </c>
      <c r="E138" s="22" t="s">
        <v>1306</v>
      </c>
      <c r="F138" s="22">
        <v>35</v>
      </c>
      <c r="G138" s="22">
        <v>3</v>
      </c>
      <c r="H138" s="22">
        <v>38</v>
      </c>
    </row>
    <row r="139" spans="1:8">
      <c r="A139" s="1">
        <v>715</v>
      </c>
      <c r="B139" s="1" t="s">
        <v>639</v>
      </c>
      <c r="C139" s="21">
        <v>44225</v>
      </c>
      <c r="D139" t="s">
        <v>1302</v>
      </c>
      <c r="E139" s="22" t="s">
        <v>584</v>
      </c>
      <c r="F139" s="22">
        <v>13</v>
      </c>
      <c r="G139" s="22">
        <v>23</v>
      </c>
      <c r="H139" s="22">
        <v>36</v>
      </c>
    </row>
    <row r="140" spans="1:8">
      <c r="A140" s="1">
        <v>716</v>
      </c>
      <c r="B140" s="1" t="s">
        <v>639</v>
      </c>
      <c r="C140" s="21">
        <v>44288</v>
      </c>
      <c r="D140" t="s">
        <v>1303</v>
      </c>
      <c r="E140" s="22" t="s">
        <v>584</v>
      </c>
      <c r="F140" s="22">
        <v>28</v>
      </c>
      <c r="G140" s="22">
        <v>9</v>
      </c>
      <c r="H140" s="22">
        <v>37</v>
      </c>
    </row>
    <row r="141" spans="1:8">
      <c r="A141" s="1">
        <v>325</v>
      </c>
      <c r="B141" s="1" t="s">
        <v>639</v>
      </c>
      <c r="C141" s="21" t="s">
        <v>908</v>
      </c>
      <c r="D141" t="s">
        <v>909</v>
      </c>
      <c r="E141" s="22" t="s">
        <v>584</v>
      </c>
      <c r="F141" s="22">
        <v>9</v>
      </c>
      <c r="G141" s="22">
        <v>37</v>
      </c>
      <c r="H141" s="22">
        <v>46</v>
      </c>
    </row>
  </sheetData>
  <hyperlinks>
    <hyperlink ref="L1" location="índice!A1" display="Volver al í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36"/>
  <sheetViews>
    <sheetView workbookViewId="0">
      <selection activeCell="J1" sqref="J1"/>
    </sheetView>
  </sheetViews>
  <sheetFormatPr defaultColWidth="8.7109375" defaultRowHeight="15"/>
  <cols>
    <col min="3" max="3" width="17" customWidth="1"/>
    <col min="4" max="4" width="16" customWidth="1"/>
    <col min="5" max="5" width="14" customWidth="1"/>
    <col min="6" max="6" width="15.42578125" customWidth="1"/>
    <col min="7" max="8" width="21.85546875" customWidth="1"/>
    <col min="9" max="9" width="19.28515625" customWidth="1"/>
    <col min="10" max="10" width="15.7109375" customWidth="1"/>
    <col min="25" max="25" width="19.5703125" customWidth="1"/>
    <col min="26" max="26" width="19.140625" customWidth="1"/>
    <col min="27" max="27" width="21" customWidth="1"/>
    <col min="28" max="28" width="19" customWidth="1"/>
    <col min="29" max="29" width="18.28515625" customWidth="1"/>
    <col min="30" max="30" width="18.85546875" customWidth="1"/>
    <col min="34" max="34" width="13.7109375" customWidth="1"/>
    <col min="35" max="35" width="16.7109375" customWidth="1"/>
    <col min="36" max="36" width="16.140625" customWidth="1"/>
    <col min="37" max="37" width="17" customWidth="1"/>
    <col min="38" max="38" width="17.140625" customWidth="1"/>
    <col min="39" max="39" width="17" customWidth="1"/>
    <col min="40" max="40" width="15.7109375" customWidth="1"/>
    <col min="41" max="41" width="16.7109375" customWidth="1"/>
    <col min="42" max="42" width="17.28515625" customWidth="1"/>
    <col min="43" max="43" width="17.5703125" customWidth="1"/>
    <col min="44" max="44" width="17.42578125" customWidth="1"/>
    <col min="45" max="45" width="16.140625" customWidth="1"/>
    <col min="46" max="46" width="16.85546875" customWidth="1"/>
    <col min="47" max="47" width="17.140625" customWidth="1"/>
    <col min="48" max="48" width="19.28515625" customWidth="1"/>
  </cols>
  <sheetData>
    <row r="1" spans="1:48" ht="18.75">
      <c r="A1" s="2" t="s">
        <v>1485</v>
      </c>
      <c r="J1" s="181" t="s">
        <v>83</v>
      </c>
    </row>
    <row r="3" spans="1:48">
      <c r="A3" s="146" t="s">
        <v>85</v>
      </c>
      <c r="B3" s="147" t="s">
        <v>1486</v>
      </c>
      <c r="C3" s="147" t="s">
        <v>1487</v>
      </c>
      <c r="D3" s="147" t="s">
        <v>1488</v>
      </c>
      <c r="E3" s="147" t="s">
        <v>1489</v>
      </c>
      <c r="F3" s="147" t="s">
        <v>1490</v>
      </c>
      <c r="G3" s="147" t="s">
        <v>1491</v>
      </c>
      <c r="H3" s="147" t="s">
        <v>1492</v>
      </c>
      <c r="I3" s="147" t="s">
        <v>1493</v>
      </c>
      <c r="J3" s="147" t="s">
        <v>1494</v>
      </c>
      <c r="K3" s="147" t="s">
        <v>1495</v>
      </c>
      <c r="L3" s="147" t="s">
        <v>1496</v>
      </c>
      <c r="M3" s="147" t="s">
        <v>1497</v>
      </c>
      <c r="N3" s="147" t="s">
        <v>1498</v>
      </c>
      <c r="O3" s="147" t="s">
        <v>1499</v>
      </c>
      <c r="P3" s="147" t="s">
        <v>1500</v>
      </c>
      <c r="Q3" s="147" t="s">
        <v>1501</v>
      </c>
      <c r="R3" s="147" t="s">
        <v>1502</v>
      </c>
      <c r="S3" s="147" t="s">
        <v>1503</v>
      </c>
      <c r="T3" s="147" t="s">
        <v>1504</v>
      </c>
      <c r="U3" s="147" t="s">
        <v>1505</v>
      </c>
      <c r="V3" s="147" t="s">
        <v>1506</v>
      </c>
      <c r="W3" s="147" t="s">
        <v>1507</v>
      </c>
      <c r="X3" s="147" t="s">
        <v>1508</v>
      </c>
      <c r="Y3" s="147" t="s">
        <v>1509</v>
      </c>
      <c r="Z3" s="147" t="s">
        <v>1510</v>
      </c>
      <c r="AA3" s="147" t="s">
        <v>1511</v>
      </c>
      <c r="AB3" s="147" t="s">
        <v>1512</v>
      </c>
      <c r="AC3" s="147" t="s">
        <v>1513</v>
      </c>
      <c r="AD3" s="147" t="s">
        <v>1514</v>
      </c>
      <c r="AE3" s="147" t="s">
        <v>1515</v>
      </c>
      <c r="AF3" s="147" t="s">
        <v>1516</v>
      </c>
      <c r="AG3" s="147" t="s">
        <v>1517</v>
      </c>
      <c r="AH3" s="147" t="s">
        <v>1518</v>
      </c>
      <c r="AI3" s="147" t="s">
        <v>1519</v>
      </c>
      <c r="AJ3" s="147" t="s">
        <v>1520</v>
      </c>
      <c r="AK3" s="147" t="s">
        <v>1521</v>
      </c>
      <c r="AL3" s="147" t="s">
        <v>1522</v>
      </c>
      <c r="AM3" s="147" t="s">
        <v>1523</v>
      </c>
      <c r="AN3" s="147" t="s">
        <v>1524</v>
      </c>
      <c r="AO3" s="147" t="s">
        <v>1525</v>
      </c>
      <c r="AP3" s="147" t="s">
        <v>1526</v>
      </c>
      <c r="AQ3" s="147" t="s">
        <v>1527</v>
      </c>
      <c r="AR3" s="147" t="s">
        <v>1528</v>
      </c>
      <c r="AS3" s="147" t="s">
        <v>1529</v>
      </c>
      <c r="AT3" s="147" t="s">
        <v>1530</v>
      </c>
      <c r="AU3" s="147" t="s">
        <v>1531</v>
      </c>
      <c r="AV3" s="147" t="s">
        <v>1532</v>
      </c>
    </row>
    <row r="4" spans="1:48" s="6" customFormat="1" ht="83.25" customHeight="1">
      <c r="A4" s="27" t="s">
        <v>1533</v>
      </c>
      <c r="B4" s="27" t="s">
        <v>1534</v>
      </c>
      <c r="C4" s="27" t="s">
        <v>1535</v>
      </c>
      <c r="D4" s="27" t="s">
        <v>1536</v>
      </c>
      <c r="E4" s="27" t="s">
        <v>1537</v>
      </c>
      <c r="F4" s="27" t="s">
        <v>1538</v>
      </c>
      <c r="G4" s="27" t="s">
        <v>1539</v>
      </c>
      <c r="H4" s="27" t="s">
        <v>1540</v>
      </c>
      <c r="I4" s="27" t="s">
        <v>1541</v>
      </c>
      <c r="J4" s="27" t="s">
        <v>1542</v>
      </c>
      <c r="K4" s="27" t="s">
        <v>1543</v>
      </c>
      <c r="L4" s="27" t="s">
        <v>1544</v>
      </c>
      <c r="M4" s="27" t="s">
        <v>1545</v>
      </c>
      <c r="N4" s="27" t="s">
        <v>1546</v>
      </c>
      <c r="O4" s="27" t="s">
        <v>1547</v>
      </c>
      <c r="P4" s="27" t="s">
        <v>1548</v>
      </c>
      <c r="Q4" s="27" t="s">
        <v>1549</v>
      </c>
      <c r="R4" s="27" t="s">
        <v>1550</v>
      </c>
      <c r="S4" s="27" t="s">
        <v>1551</v>
      </c>
      <c r="T4" s="27" t="s">
        <v>1552</v>
      </c>
      <c r="U4" s="27" t="s">
        <v>1553</v>
      </c>
      <c r="V4" s="27" t="s">
        <v>1554</v>
      </c>
      <c r="W4" s="27" t="s">
        <v>1555</v>
      </c>
      <c r="X4" s="27" t="s">
        <v>1556</v>
      </c>
      <c r="Y4" s="27" t="s">
        <v>1557</v>
      </c>
      <c r="Z4" s="27" t="s">
        <v>1558</v>
      </c>
      <c r="AA4" s="27" t="s">
        <v>1559</v>
      </c>
      <c r="AB4" s="27" t="s">
        <v>1560</v>
      </c>
      <c r="AC4" s="27" t="s">
        <v>1561</v>
      </c>
      <c r="AD4" s="27" t="s">
        <v>1562</v>
      </c>
      <c r="AE4" s="27" t="s">
        <v>1563</v>
      </c>
      <c r="AF4" s="27" t="s">
        <v>1564</v>
      </c>
      <c r="AG4" s="27" t="s">
        <v>1565</v>
      </c>
      <c r="AH4" s="27" t="s">
        <v>1566</v>
      </c>
      <c r="AI4" s="27" t="s">
        <v>1567</v>
      </c>
      <c r="AJ4" s="27" t="s">
        <v>1568</v>
      </c>
      <c r="AK4" s="27" t="s">
        <v>1569</v>
      </c>
      <c r="AL4" s="27" t="s">
        <v>1570</v>
      </c>
      <c r="AM4" s="27" t="s">
        <v>1571</v>
      </c>
      <c r="AN4" s="27" t="s">
        <v>1572</v>
      </c>
      <c r="AO4" s="27" t="s">
        <v>1573</v>
      </c>
      <c r="AP4" s="27" t="s">
        <v>1574</v>
      </c>
      <c r="AQ4" s="27" t="s">
        <v>1575</v>
      </c>
      <c r="AR4" s="27" t="s">
        <v>1576</v>
      </c>
      <c r="AS4" s="27" t="s">
        <v>1577</v>
      </c>
      <c r="AT4" s="27" t="s">
        <v>1578</v>
      </c>
      <c r="AU4" s="27" t="s">
        <v>1579</v>
      </c>
      <c r="AV4" s="27" t="s">
        <v>1580</v>
      </c>
    </row>
    <row r="5" spans="1:48">
      <c r="A5" s="148">
        <v>1990</v>
      </c>
      <c r="B5" s="28">
        <v>0.56999999999999995</v>
      </c>
      <c r="C5" s="28">
        <v>914.13</v>
      </c>
      <c r="D5" s="149">
        <v>548169982.90999997</v>
      </c>
      <c r="E5" s="28">
        <v>49.36</v>
      </c>
      <c r="F5" s="28">
        <v>7</v>
      </c>
      <c r="G5" s="28">
        <v>15.14</v>
      </c>
      <c r="H5" s="28">
        <v>18.399999999999999</v>
      </c>
      <c r="I5" s="28">
        <v>62.33</v>
      </c>
      <c r="J5" s="28">
        <v>0.03</v>
      </c>
      <c r="K5" s="149">
        <v>4760.1499999999996</v>
      </c>
      <c r="L5" s="149">
        <v>4817.54</v>
      </c>
      <c r="M5" s="28">
        <v>27.3</v>
      </c>
      <c r="N5" s="28">
        <v>12.5</v>
      </c>
      <c r="O5" s="28">
        <v>82.9</v>
      </c>
      <c r="P5" s="28">
        <v>7.5</v>
      </c>
      <c r="Q5" s="28">
        <v>9.1</v>
      </c>
      <c r="R5" s="28">
        <v>11.3</v>
      </c>
      <c r="S5" s="28">
        <v>40.630000000000003</v>
      </c>
      <c r="T5" s="28">
        <v>0.05</v>
      </c>
      <c r="U5" s="28">
        <v>0.19</v>
      </c>
      <c r="V5" s="28">
        <v>57.31</v>
      </c>
      <c r="W5" s="28">
        <v>0.28000000000000003</v>
      </c>
      <c r="X5" s="28">
        <v>0.24</v>
      </c>
      <c r="Y5" s="28">
        <v>0.45</v>
      </c>
      <c r="Z5" s="28">
        <v>0.14000000000000001</v>
      </c>
      <c r="AA5" s="28">
        <v>665.44</v>
      </c>
      <c r="AB5" s="28">
        <v>0.09</v>
      </c>
      <c r="AC5" s="28">
        <v>47</v>
      </c>
      <c r="AD5" s="28">
        <v>30.96</v>
      </c>
      <c r="AE5" s="28">
        <v>10.199999999999999</v>
      </c>
      <c r="AF5" s="149">
        <v>7676.64</v>
      </c>
      <c r="AG5" s="28">
        <v>0.9</v>
      </c>
      <c r="AH5" s="28">
        <v>0.09</v>
      </c>
      <c r="AI5" s="28">
        <v>0.36</v>
      </c>
      <c r="AJ5" s="28">
        <v>75.900000000000006</v>
      </c>
      <c r="AK5" s="28">
        <v>75.930000000000007</v>
      </c>
      <c r="AL5" s="28">
        <v>2.96</v>
      </c>
      <c r="AM5" s="28">
        <v>3.4</v>
      </c>
      <c r="AN5" s="28">
        <v>5.99</v>
      </c>
      <c r="AO5" s="28">
        <v>66.010000000000005</v>
      </c>
      <c r="AP5" s="28">
        <v>108.54</v>
      </c>
      <c r="AQ5" s="28">
        <v>0.9</v>
      </c>
      <c r="AR5" s="28">
        <v>0.52</v>
      </c>
      <c r="AS5" s="57">
        <v>0.52</v>
      </c>
      <c r="AT5" s="149">
        <v>5270</v>
      </c>
      <c r="AU5" s="28">
        <v>103.99</v>
      </c>
      <c r="AV5" s="28">
        <v>1.33</v>
      </c>
    </row>
    <row r="6" spans="1:48">
      <c r="A6" s="148">
        <v>1991</v>
      </c>
      <c r="B6" s="28">
        <v>0.56999999999999995</v>
      </c>
      <c r="C6" s="28">
        <v>983.18</v>
      </c>
      <c r="D6" s="149">
        <v>435010009.76999998</v>
      </c>
      <c r="E6" s="28">
        <v>33.53</v>
      </c>
      <c r="F6" s="28">
        <v>5.33</v>
      </c>
      <c r="G6" s="28">
        <v>14.67</v>
      </c>
      <c r="H6" s="28">
        <v>15.42</v>
      </c>
      <c r="I6" s="28">
        <v>50.96</v>
      </c>
      <c r="J6" s="28">
        <v>0</v>
      </c>
      <c r="K6" s="149">
        <v>5139.2299999999996</v>
      </c>
      <c r="L6" s="149">
        <v>5252.34</v>
      </c>
      <c r="M6" s="28">
        <v>28</v>
      </c>
      <c r="N6" s="28">
        <v>12.1</v>
      </c>
      <c r="O6" s="28">
        <v>87.9</v>
      </c>
      <c r="P6" s="28">
        <v>8.6999999999999993</v>
      </c>
      <c r="Q6" s="28">
        <v>9.6</v>
      </c>
      <c r="R6" s="28">
        <v>12.2</v>
      </c>
      <c r="S6" s="28">
        <v>59.8</v>
      </c>
      <c r="T6" s="28">
        <v>0.03</v>
      </c>
      <c r="U6" s="28">
        <v>0.19</v>
      </c>
      <c r="V6" s="28">
        <v>54</v>
      </c>
      <c r="W6" s="28">
        <v>0.27</v>
      </c>
      <c r="X6" s="28">
        <v>0.23</v>
      </c>
      <c r="Y6" s="28">
        <v>7.0000000000000007E-2</v>
      </c>
      <c r="Z6" s="28">
        <v>0.15</v>
      </c>
      <c r="AA6" s="28">
        <v>811.78</v>
      </c>
      <c r="AB6" s="28">
        <v>0.08</v>
      </c>
      <c r="AC6" s="28">
        <v>47.38</v>
      </c>
      <c r="AD6" s="28">
        <v>27.64</v>
      </c>
      <c r="AE6" s="28">
        <v>8.11</v>
      </c>
      <c r="AF6" s="149">
        <v>8139.6</v>
      </c>
      <c r="AG6" s="28">
        <v>0.9</v>
      </c>
      <c r="AH6" s="28">
        <v>0.11</v>
      </c>
      <c r="AI6" s="28">
        <v>0.37</v>
      </c>
      <c r="AJ6" s="28">
        <v>76.37</v>
      </c>
      <c r="AK6" s="28">
        <v>66.17</v>
      </c>
      <c r="AL6" s="28">
        <v>3.01</v>
      </c>
      <c r="AM6" s="28">
        <v>3.45</v>
      </c>
      <c r="AN6" s="28">
        <v>5.85</v>
      </c>
      <c r="AO6" s="28">
        <v>66.27</v>
      </c>
      <c r="AP6" s="28">
        <v>106.39</v>
      </c>
      <c r="AQ6" s="28">
        <v>0.91</v>
      </c>
      <c r="AR6" s="28">
        <v>0.52</v>
      </c>
      <c r="AS6" s="57">
        <v>0.52</v>
      </c>
      <c r="AT6" s="149">
        <v>5342</v>
      </c>
      <c r="AU6" s="28">
        <v>102.59</v>
      </c>
      <c r="AV6" s="28">
        <v>1.36</v>
      </c>
    </row>
    <row r="7" spans="1:48">
      <c r="A7" s="148">
        <v>1992</v>
      </c>
      <c r="B7" s="28">
        <v>0.55000000000000004</v>
      </c>
      <c r="C7" s="149">
        <v>1073.31</v>
      </c>
      <c r="D7" s="149">
        <v>559719970.70000005</v>
      </c>
      <c r="E7" s="28">
        <v>33.130000000000003</v>
      </c>
      <c r="F7" s="28">
        <v>6.36</v>
      </c>
      <c r="G7" s="28">
        <v>14.19</v>
      </c>
      <c r="H7" s="28">
        <v>17.66</v>
      </c>
      <c r="I7" s="28">
        <v>66.97</v>
      </c>
      <c r="J7" s="28">
        <v>0.06</v>
      </c>
      <c r="K7" s="149">
        <v>5672.51</v>
      </c>
      <c r="L7" s="149">
        <v>5813.4</v>
      </c>
      <c r="M7" s="28">
        <v>30.6</v>
      </c>
      <c r="N7" s="28">
        <v>12</v>
      </c>
      <c r="O7" s="28">
        <v>96.8</v>
      </c>
      <c r="P7" s="28">
        <v>9.3000000000000007</v>
      </c>
      <c r="Q7" s="28">
        <v>9.9</v>
      </c>
      <c r="R7" s="28">
        <v>11.9</v>
      </c>
      <c r="S7" s="28">
        <v>57.2</v>
      </c>
      <c r="T7" s="28">
        <v>0.05</v>
      </c>
      <c r="U7" s="28">
        <v>0.2</v>
      </c>
      <c r="V7" s="28">
        <v>56.36</v>
      </c>
      <c r="W7" s="28">
        <v>0.27</v>
      </c>
      <c r="X7" s="28">
        <v>0.24</v>
      </c>
      <c r="Y7" s="28">
        <v>0.03</v>
      </c>
      <c r="Z7" s="28">
        <v>0.19</v>
      </c>
      <c r="AA7" s="149">
        <v>1094.8399999999999</v>
      </c>
      <c r="AB7" s="28">
        <v>0.08</v>
      </c>
      <c r="AC7" s="28">
        <v>47.25</v>
      </c>
      <c r="AD7" s="28">
        <v>27.8</v>
      </c>
      <c r="AE7" s="28">
        <v>8.31</v>
      </c>
      <c r="AF7" s="149">
        <v>8807.25</v>
      </c>
      <c r="AG7" s="28">
        <v>0.96</v>
      </c>
      <c r="AH7" s="28">
        <v>0.13</v>
      </c>
      <c r="AI7" s="28">
        <v>0.36</v>
      </c>
      <c r="AJ7" s="28">
        <v>76.84</v>
      </c>
      <c r="AK7" s="28">
        <v>67.66</v>
      </c>
      <c r="AL7" s="28">
        <v>3.06</v>
      </c>
      <c r="AM7" s="28">
        <v>3.5</v>
      </c>
      <c r="AN7" s="28">
        <v>5.71</v>
      </c>
      <c r="AO7" s="28">
        <v>65.599999999999994</v>
      </c>
      <c r="AP7" s="28">
        <v>104.25</v>
      </c>
      <c r="AQ7" s="28">
        <v>0.91</v>
      </c>
      <c r="AR7" s="28">
        <v>0.52</v>
      </c>
      <c r="AS7" s="57">
        <v>0.52</v>
      </c>
      <c r="AT7" s="149">
        <v>5416</v>
      </c>
      <c r="AU7" s="28">
        <v>101.2</v>
      </c>
      <c r="AV7" s="28">
        <v>1.38</v>
      </c>
    </row>
    <row r="8" spans="1:48">
      <c r="A8" s="148">
        <v>1993</v>
      </c>
      <c r="B8" s="28">
        <v>0.56000000000000005</v>
      </c>
      <c r="C8" s="149">
        <v>1216.7</v>
      </c>
      <c r="D8" s="149">
        <v>523090026.86000001</v>
      </c>
      <c r="E8" s="28">
        <v>26.93</v>
      </c>
      <c r="F8" s="28">
        <v>5.19</v>
      </c>
      <c r="G8" s="28">
        <v>13.71</v>
      </c>
      <c r="H8" s="28">
        <v>14.81</v>
      </c>
      <c r="I8" s="28">
        <v>62.13</v>
      </c>
      <c r="J8" s="28">
        <v>0.04</v>
      </c>
      <c r="K8" s="149">
        <v>6401.37</v>
      </c>
      <c r="L8" s="149">
        <v>6680.27</v>
      </c>
      <c r="M8" s="28">
        <v>34.5</v>
      </c>
      <c r="N8" s="28">
        <v>14.6</v>
      </c>
      <c r="O8" s="28">
        <v>106.9</v>
      </c>
      <c r="P8" s="28">
        <v>9.9</v>
      </c>
      <c r="Q8" s="28">
        <v>10.7</v>
      </c>
      <c r="R8" s="28">
        <v>11.6</v>
      </c>
      <c r="S8" s="28">
        <v>45.6</v>
      </c>
      <c r="T8" s="28">
        <v>7.0000000000000007E-2</v>
      </c>
      <c r="U8" s="28">
        <v>0.2</v>
      </c>
      <c r="V8" s="28">
        <v>55.68</v>
      </c>
      <c r="W8" s="28">
        <v>0.27</v>
      </c>
      <c r="X8" s="28">
        <v>0.24</v>
      </c>
      <c r="Y8" s="28">
        <v>0.09</v>
      </c>
      <c r="Z8" s="28">
        <v>0.19</v>
      </c>
      <c r="AA8" s="149">
        <v>1266.42</v>
      </c>
      <c r="AB8" s="28">
        <v>0.1</v>
      </c>
      <c r="AC8" s="28">
        <v>46.58</v>
      </c>
      <c r="AD8" s="28">
        <v>27.49</v>
      </c>
      <c r="AE8" s="28">
        <v>11.73</v>
      </c>
      <c r="AF8" s="149">
        <v>9665.42</v>
      </c>
      <c r="AG8" s="28">
        <v>0.92</v>
      </c>
      <c r="AH8" s="28">
        <v>0.13</v>
      </c>
      <c r="AI8" s="28">
        <v>0.37</v>
      </c>
      <c r="AJ8" s="28">
        <v>77.31</v>
      </c>
      <c r="AK8" s="28">
        <v>70.48</v>
      </c>
      <c r="AL8" s="28">
        <v>3.11</v>
      </c>
      <c r="AM8" s="28">
        <v>3.56</v>
      </c>
      <c r="AN8" s="28">
        <v>5.57</v>
      </c>
      <c r="AO8" s="28">
        <v>66.3</v>
      </c>
      <c r="AP8" s="28">
        <v>102.1</v>
      </c>
      <c r="AQ8" s="28">
        <v>0.92</v>
      </c>
      <c r="AR8" s="28">
        <v>0.52</v>
      </c>
      <c r="AS8" s="57">
        <v>0.53</v>
      </c>
      <c r="AT8" s="149">
        <v>5490</v>
      </c>
      <c r="AU8" s="28">
        <v>99.99</v>
      </c>
      <c r="AV8" s="28">
        <v>1.36</v>
      </c>
    </row>
    <row r="9" spans="1:48">
      <c r="A9" s="148">
        <v>1994</v>
      </c>
      <c r="B9" s="28">
        <v>0.56999999999999995</v>
      </c>
      <c r="C9" s="149">
        <v>1380.71</v>
      </c>
      <c r="D9" s="149">
        <v>396730010.99000001</v>
      </c>
      <c r="E9" s="28">
        <v>17.489999999999998</v>
      </c>
      <c r="F9" s="28">
        <v>3.6</v>
      </c>
      <c r="G9" s="28">
        <v>13.24</v>
      </c>
      <c r="H9" s="28">
        <v>10.28</v>
      </c>
      <c r="I9" s="28">
        <v>49.15</v>
      </c>
      <c r="J9" s="28">
        <v>0.03</v>
      </c>
      <c r="K9" s="149">
        <v>7291.2</v>
      </c>
      <c r="L9" s="149">
        <v>7679.38</v>
      </c>
      <c r="M9" s="28">
        <v>37.6</v>
      </c>
      <c r="N9" s="28">
        <v>15.2</v>
      </c>
      <c r="O9" s="28">
        <v>120</v>
      </c>
      <c r="P9" s="28">
        <v>7.7</v>
      </c>
      <c r="Q9" s="28">
        <v>11</v>
      </c>
      <c r="R9" s="28">
        <v>11.8</v>
      </c>
      <c r="S9" s="28">
        <v>44.2</v>
      </c>
      <c r="T9" s="28">
        <v>0.06</v>
      </c>
      <c r="U9" s="28">
        <v>0.2</v>
      </c>
      <c r="V9" s="28">
        <v>55.01</v>
      </c>
      <c r="W9" s="28">
        <v>0.27</v>
      </c>
      <c r="X9" s="28">
        <v>0.24</v>
      </c>
      <c r="Y9" s="28">
        <v>0.1</v>
      </c>
      <c r="Z9" s="28">
        <v>0.2</v>
      </c>
      <c r="AA9" s="149">
        <v>1563.38</v>
      </c>
      <c r="AB9" s="28">
        <v>0.08</v>
      </c>
      <c r="AC9" s="28">
        <v>46.44</v>
      </c>
      <c r="AD9" s="28">
        <v>31.54</v>
      </c>
      <c r="AE9" s="28">
        <v>8.43</v>
      </c>
      <c r="AF9" s="149">
        <v>10702.52</v>
      </c>
      <c r="AG9" s="28">
        <v>0.94</v>
      </c>
      <c r="AH9" s="28">
        <v>0.14000000000000001</v>
      </c>
      <c r="AI9" s="28">
        <v>0.37</v>
      </c>
      <c r="AJ9" s="28">
        <v>77.77</v>
      </c>
      <c r="AK9" s="28">
        <v>83.92</v>
      </c>
      <c r="AL9" s="28">
        <v>3.16</v>
      </c>
      <c r="AM9" s="28">
        <v>3.61</v>
      </c>
      <c r="AN9" s="28">
        <v>5.43</v>
      </c>
      <c r="AO9" s="28">
        <v>66.8</v>
      </c>
      <c r="AP9" s="28">
        <v>137.96</v>
      </c>
      <c r="AQ9" s="28">
        <v>0.92</v>
      </c>
      <c r="AR9" s="28">
        <v>0.51</v>
      </c>
      <c r="AS9" s="57">
        <v>0.53</v>
      </c>
      <c r="AT9" s="149">
        <v>5562</v>
      </c>
      <c r="AU9" s="28">
        <v>98.78</v>
      </c>
      <c r="AV9" s="28">
        <v>1.29</v>
      </c>
    </row>
    <row r="10" spans="1:48">
      <c r="A10" s="148">
        <v>1995</v>
      </c>
      <c r="B10" s="28">
        <v>0.57999999999999996</v>
      </c>
      <c r="C10" s="149">
        <v>1585.11</v>
      </c>
      <c r="D10" s="149">
        <v>354100006.10000002</v>
      </c>
      <c r="E10" s="28">
        <v>14.94</v>
      </c>
      <c r="F10" s="28">
        <v>3.16</v>
      </c>
      <c r="G10" s="28">
        <v>12.76</v>
      </c>
      <c r="H10" s="28">
        <v>8.5299999999999994</v>
      </c>
      <c r="I10" s="28">
        <v>49.6</v>
      </c>
      <c r="J10" s="28">
        <v>0.03</v>
      </c>
      <c r="K10" s="149">
        <v>8503.2900000000009</v>
      </c>
      <c r="L10" s="149">
        <v>8921.9500000000007</v>
      </c>
      <c r="M10" s="28">
        <v>42.6</v>
      </c>
      <c r="N10" s="28">
        <v>16.2</v>
      </c>
      <c r="O10" s="28">
        <v>132</v>
      </c>
      <c r="P10" s="28">
        <v>7.7</v>
      </c>
      <c r="Q10" s="28">
        <v>11.9</v>
      </c>
      <c r="R10" s="28">
        <v>11.1</v>
      </c>
      <c r="S10" s="28">
        <v>39.6</v>
      </c>
      <c r="T10" s="28">
        <v>0.04</v>
      </c>
      <c r="U10" s="28">
        <v>0.19</v>
      </c>
      <c r="V10" s="28">
        <v>49.9</v>
      </c>
      <c r="W10" s="28">
        <v>0.26</v>
      </c>
      <c r="X10" s="28">
        <v>0.24</v>
      </c>
      <c r="Y10" s="28">
        <v>0.11</v>
      </c>
      <c r="Z10" s="28">
        <v>0.21</v>
      </c>
      <c r="AA10" s="149">
        <v>1868.63</v>
      </c>
      <c r="AB10" s="28">
        <v>0.08</v>
      </c>
      <c r="AC10" s="28">
        <v>46.03</v>
      </c>
      <c r="AD10" s="28">
        <v>30.97</v>
      </c>
      <c r="AE10" s="28">
        <v>8.68</v>
      </c>
      <c r="AF10" s="149">
        <v>11983.66</v>
      </c>
      <c r="AG10" s="28">
        <v>0.93</v>
      </c>
      <c r="AH10" s="28">
        <v>0.14000000000000001</v>
      </c>
      <c r="AI10" s="28">
        <v>0.38</v>
      </c>
      <c r="AJ10" s="28">
        <v>78.239999999999995</v>
      </c>
      <c r="AK10" s="28">
        <v>72.63</v>
      </c>
      <c r="AL10" s="28">
        <v>3.21</v>
      </c>
      <c r="AM10" s="28">
        <v>3.66</v>
      </c>
      <c r="AN10" s="28">
        <v>5.29</v>
      </c>
      <c r="AO10" s="28">
        <v>67.3</v>
      </c>
      <c r="AP10" s="28">
        <v>141.72</v>
      </c>
      <c r="AQ10" s="28">
        <v>0.92</v>
      </c>
      <c r="AR10" s="28">
        <v>0.51</v>
      </c>
      <c r="AS10" s="57">
        <v>0.53</v>
      </c>
      <c r="AT10" s="149">
        <v>5629</v>
      </c>
      <c r="AU10" s="28">
        <v>97.58</v>
      </c>
      <c r="AV10" s="28">
        <v>1.19</v>
      </c>
    </row>
    <row r="11" spans="1:48">
      <c r="A11" s="148">
        <v>1996</v>
      </c>
      <c r="B11" s="28">
        <v>0.59</v>
      </c>
      <c r="C11" s="149">
        <v>1684.78</v>
      </c>
      <c r="D11" s="149">
        <v>337690002.44</v>
      </c>
      <c r="E11" s="28">
        <v>18.62</v>
      </c>
      <c r="F11" s="28">
        <v>2.9</v>
      </c>
      <c r="G11" s="28">
        <v>12.28</v>
      </c>
      <c r="H11" s="28">
        <v>8.7899999999999991</v>
      </c>
      <c r="I11" s="28">
        <v>48.17</v>
      </c>
      <c r="J11" s="28">
        <v>0</v>
      </c>
      <c r="K11" s="149">
        <v>9360.56</v>
      </c>
      <c r="L11" s="149">
        <v>9586.33</v>
      </c>
      <c r="M11" s="28">
        <v>40</v>
      </c>
      <c r="N11" s="28">
        <v>17.600000000000001</v>
      </c>
      <c r="O11" s="28">
        <v>132</v>
      </c>
      <c r="P11" s="28">
        <v>7.7</v>
      </c>
      <c r="Q11" s="28">
        <v>11.3</v>
      </c>
      <c r="R11" s="28">
        <v>12.6</v>
      </c>
      <c r="S11" s="28">
        <v>41.2</v>
      </c>
      <c r="T11" s="28">
        <v>-0.01</v>
      </c>
      <c r="U11" s="28">
        <v>0.19</v>
      </c>
      <c r="V11" s="28">
        <v>51</v>
      </c>
      <c r="W11" s="28">
        <v>0.26</v>
      </c>
      <c r="X11" s="28">
        <v>0.24</v>
      </c>
      <c r="Y11" s="28">
        <v>7.0000000000000007E-2</v>
      </c>
      <c r="Z11" s="28">
        <v>0.15</v>
      </c>
      <c r="AA11" s="149">
        <v>1471.98</v>
      </c>
      <c r="AB11" s="28">
        <v>0.08</v>
      </c>
      <c r="AC11" s="28">
        <v>46.57</v>
      </c>
      <c r="AD11" s="28">
        <v>32.409999999999997</v>
      </c>
      <c r="AE11" s="28">
        <v>8.3699999999999992</v>
      </c>
      <c r="AF11" s="149">
        <v>13149.87</v>
      </c>
      <c r="AG11" s="28">
        <v>0.91</v>
      </c>
      <c r="AH11" s="28">
        <v>0.1</v>
      </c>
      <c r="AI11" s="28">
        <v>0.39</v>
      </c>
      <c r="AJ11" s="28">
        <v>78.709999999999994</v>
      </c>
      <c r="AK11" s="28">
        <v>77.77</v>
      </c>
      <c r="AL11" s="28">
        <v>3.26</v>
      </c>
      <c r="AM11" s="28">
        <v>3.71</v>
      </c>
      <c r="AN11" s="28">
        <v>5.15</v>
      </c>
      <c r="AO11" s="28">
        <v>67.7</v>
      </c>
      <c r="AP11" s="28">
        <v>119.37</v>
      </c>
      <c r="AQ11" s="28">
        <v>0.93</v>
      </c>
      <c r="AR11" s="28">
        <v>0.51</v>
      </c>
      <c r="AS11" s="57">
        <v>0.55000000000000004</v>
      </c>
      <c r="AT11" s="149">
        <v>5690</v>
      </c>
      <c r="AU11" s="28">
        <v>96.37</v>
      </c>
      <c r="AV11" s="28">
        <v>1.08</v>
      </c>
    </row>
    <row r="12" spans="1:48">
      <c r="A12" s="148">
        <v>1997</v>
      </c>
      <c r="B12" s="28">
        <v>0.6</v>
      </c>
      <c r="C12" s="149">
        <v>1778.84</v>
      </c>
      <c r="D12" s="149">
        <v>353109985.35000002</v>
      </c>
      <c r="E12" s="28">
        <v>17.25</v>
      </c>
      <c r="F12" s="28">
        <v>2.64</v>
      </c>
      <c r="G12" s="28">
        <v>11.81</v>
      </c>
      <c r="H12" s="28">
        <v>7.22</v>
      </c>
      <c r="I12" s="28">
        <v>46.28</v>
      </c>
      <c r="J12" s="28">
        <v>0.02</v>
      </c>
      <c r="K12" s="149">
        <v>9856.81</v>
      </c>
      <c r="L12" s="149">
        <v>10221.709999999999</v>
      </c>
      <c r="M12" s="28">
        <v>44.7</v>
      </c>
      <c r="N12" s="28">
        <v>22</v>
      </c>
      <c r="O12" s="28">
        <v>132</v>
      </c>
      <c r="P12" s="28">
        <v>8</v>
      </c>
      <c r="Q12" s="28">
        <v>11.1</v>
      </c>
      <c r="R12" s="28">
        <v>11.5</v>
      </c>
      <c r="S12" s="28">
        <v>39.6</v>
      </c>
      <c r="T12" s="28">
        <v>0.06</v>
      </c>
      <c r="U12" s="28">
        <v>0.18</v>
      </c>
      <c r="V12" s="28">
        <v>54.2</v>
      </c>
      <c r="W12" s="28">
        <v>0.26</v>
      </c>
      <c r="X12" s="28">
        <v>0.24</v>
      </c>
      <c r="Y12" s="28">
        <v>0.03</v>
      </c>
      <c r="Z12" s="28">
        <v>0.15</v>
      </c>
      <c r="AA12" s="149">
        <v>1541.76</v>
      </c>
      <c r="AB12" s="28">
        <v>0.08</v>
      </c>
      <c r="AC12" s="28">
        <v>45.26</v>
      </c>
      <c r="AD12" s="28">
        <v>32.479999999999997</v>
      </c>
      <c r="AE12" s="28">
        <v>9.5299999999999994</v>
      </c>
      <c r="AF12" s="149">
        <v>14567.82</v>
      </c>
      <c r="AG12" s="28">
        <v>0.88</v>
      </c>
      <c r="AH12" s="28">
        <v>0.1</v>
      </c>
      <c r="AI12" s="28">
        <v>0.4</v>
      </c>
      <c r="AJ12" s="28">
        <v>79.180000000000007</v>
      </c>
      <c r="AK12" s="28">
        <v>89.06</v>
      </c>
      <c r="AL12" s="28">
        <v>3.31</v>
      </c>
      <c r="AM12" s="28">
        <v>3.77</v>
      </c>
      <c r="AN12" s="28">
        <v>5.01</v>
      </c>
      <c r="AO12" s="28">
        <v>68</v>
      </c>
      <c r="AP12" s="28">
        <v>114.39</v>
      </c>
      <c r="AQ12" s="28">
        <v>0.93</v>
      </c>
      <c r="AR12" s="28">
        <v>0.51</v>
      </c>
      <c r="AS12" s="57">
        <v>0.55000000000000004</v>
      </c>
      <c r="AT12" s="149">
        <v>5746</v>
      </c>
      <c r="AU12" s="28">
        <v>95.16</v>
      </c>
      <c r="AV12" s="28">
        <v>0.99</v>
      </c>
    </row>
    <row r="13" spans="1:48">
      <c r="A13" s="148">
        <v>1998</v>
      </c>
      <c r="B13" s="28">
        <v>0.61</v>
      </c>
      <c r="C13" s="149">
        <v>1886.36</v>
      </c>
      <c r="D13" s="149">
        <v>256489990.22999999</v>
      </c>
      <c r="E13" s="28">
        <v>9.19</v>
      </c>
      <c r="F13" s="28">
        <v>1.74</v>
      </c>
      <c r="G13" s="28">
        <v>14.29</v>
      </c>
      <c r="H13" s="28">
        <v>4.7699999999999996</v>
      </c>
      <c r="I13" s="28">
        <v>32.33</v>
      </c>
      <c r="J13" s="28">
        <v>0.02</v>
      </c>
      <c r="K13" s="149">
        <v>10220.11</v>
      </c>
      <c r="L13" s="149">
        <v>10936.67</v>
      </c>
      <c r="M13" s="28">
        <v>46.3</v>
      </c>
      <c r="N13" s="28">
        <v>22.1</v>
      </c>
      <c r="O13" s="28">
        <v>144</v>
      </c>
      <c r="P13" s="28">
        <v>7.3</v>
      </c>
      <c r="Q13" s="28">
        <v>11.1</v>
      </c>
      <c r="R13" s="28">
        <v>11.8</v>
      </c>
      <c r="S13" s="28">
        <v>36.200000000000003</v>
      </c>
      <c r="T13" s="28">
        <v>0.05</v>
      </c>
      <c r="U13" s="28">
        <v>0.19</v>
      </c>
      <c r="V13" s="28">
        <v>54.5</v>
      </c>
      <c r="W13" s="28">
        <v>0.25</v>
      </c>
      <c r="X13" s="28">
        <v>0.24</v>
      </c>
      <c r="Y13" s="28">
        <v>0.04</v>
      </c>
      <c r="Z13" s="28">
        <v>0.19</v>
      </c>
      <c r="AA13" s="149">
        <v>2039.8</v>
      </c>
      <c r="AB13" s="28">
        <v>7.0000000000000007E-2</v>
      </c>
      <c r="AC13" s="28">
        <v>45.25</v>
      </c>
      <c r="AD13" s="28">
        <v>32.15</v>
      </c>
      <c r="AE13" s="28">
        <v>7.94</v>
      </c>
      <c r="AF13" s="149">
        <v>16334.49</v>
      </c>
      <c r="AG13" s="28">
        <v>0.86</v>
      </c>
      <c r="AH13" s="28">
        <v>0.12</v>
      </c>
      <c r="AI13" s="28">
        <v>0.4</v>
      </c>
      <c r="AJ13" s="28">
        <v>79.64</v>
      </c>
      <c r="AK13" s="28">
        <v>81.45</v>
      </c>
      <c r="AL13" s="28">
        <v>3.35</v>
      </c>
      <c r="AM13" s="28">
        <v>3.82</v>
      </c>
      <c r="AN13" s="28">
        <v>4.87</v>
      </c>
      <c r="AO13" s="28">
        <v>68.3</v>
      </c>
      <c r="AP13" s="28">
        <v>96.31</v>
      </c>
      <c r="AQ13" s="28">
        <v>0.94</v>
      </c>
      <c r="AR13" s="28">
        <v>0.51</v>
      </c>
      <c r="AS13" s="57">
        <v>0.56000000000000005</v>
      </c>
      <c r="AT13" s="149">
        <v>5798</v>
      </c>
      <c r="AU13" s="28">
        <v>93.86</v>
      </c>
      <c r="AV13" s="28">
        <v>0.89</v>
      </c>
    </row>
    <row r="14" spans="1:48">
      <c r="A14" s="148">
        <v>1999</v>
      </c>
      <c r="B14" s="28">
        <v>0.61</v>
      </c>
      <c r="C14" s="149">
        <v>1930.63</v>
      </c>
      <c r="D14" s="149">
        <v>263000000</v>
      </c>
      <c r="E14" s="28">
        <v>10.14</v>
      </c>
      <c r="F14" s="28">
        <v>1.8</v>
      </c>
      <c r="G14" s="28">
        <v>12.32</v>
      </c>
      <c r="H14" s="28">
        <v>4.7699999999999996</v>
      </c>
      <c r="I14" s="28">
        <v>33.869999999999997</v>
      </c>
      <c r="J14" s="28">
        <v>0.01</v>
      </c>
      <c r="K14" s="149">
        <v>10708.27</v>
      </c>
      <c r="L14" s="149">
        <v>11284.2</v>
      </c>
      <c r="M14" s="28">
        <v>46.1</v>
      </c>
      <c r="N14" s="28">
        <v>22.9</v>
      </c>
      <c r="O14" s="28">
        <v>144</v>
      </c>
      <c r="P14" s="28">
        <v>7</v>
      </c>
      <c r="Q14" s="28">
        <v>11.3</v>
      </c>
      <c r="R14" s="28">
        <v>12.3</v>
      </c>
      <c r="S14" s="28">
        <v>38.299999999999997</v>
      </c>
      <c r="T14" s="28">
        <v>0.01</v>
      </c>
      <c r="U14" s="28">
        <v>0.19</v>
      </c>
      <c r="V14" s="28">
        <v>52.2</v>
      </c>
      <c r="W14" s="28">
        <v>0.24</v>
      </c>
      <c r="X14" s="28">
        <v>0.25</v>
      </c>
      <c r="Y14" s="28">
        <v>0.01</v>
      </c>
      <c r="Z14" s="28">
        <v>0.17</v>
      </c>
      <c r="AA14" s="149">
        <v>1952.33</v>
      </c>
      <c r="AB14" s="28">
        <v>7.0000000000000007E-2</v>
      </c>
      <c r="AC14" s="28">
        <v>45.38</v>
      </c>
      <c r="AD14" s="28">
        <v>31.9</v>
      </c>
      <c r="AE14" s="28">
        <v>8.1300000000000008</v>
      </c>
      <c r="AF14" s="149">
        <v>18262.509999999998</v>
      </c>
      <c r="AG14" s="28">
        <v>0.88</v>
      </c>
      <c r="AH14" s="28">
        <v>0.12</v>
      </c>
      <c r="AI14" s="28">
        <v>0.41</v>
      </c>
      <c r="AJ14" s="28">
        <v>80.11</v>
      </c>
      <c r="AK14" s="28">
        <v>91.29</v>
      </c>
      <c r="AL14" s="28">
        <v>3.4</v>
      </c>
      <c r="AM14" s="28">
        <v>3.87</v>
      </c>
      <c r="AN14" s="28">
        <v>4.7300000000000004</v>
      </c>
      <c r="AO14" s="28">
        <v>68.599999999999994</v>
      </c>
      <c r="AP14" s="28">
        <v>65.78</v>
      </c>
      <c r="AQ14" s="28">
        <v>0.94</v>
      </c>
      <c r="AR14" s="28">
        <v>0.5</v>
      </c>
      <c r="AS14" s="57">
        <v>0.56000000000000005</v>
      </c>
      <c r="AT14" s="149">
        <v>5845</v>
      </c>
      <c r="AU14" s="28">
        <v>92.56</v>
      </c>
      <c r="AV14" s="28">
        <v>0.81</v>
      </c>
    </row>
    <row r="15" spans="1:48">
      <c r="A15" s="148">
        <v>2000</v>
      </c>
      <c r="B15" s="28">
        <v>0.62</v>
      </c>
      <c r="C15" s="149">
        <v>2001.54</v>
      </c>
      <c r="D15" s="149">
        <v>258399993.90000001</v>
      </c>
      <c r="E15" s="28">
        <v>9.24</v>
      </c>
      <c r="F15" s="28">
        <v>1.67</v>
      </c>
      <c r="G15" s="28">
        <v>10.87</v>
      </c>
      <c r="H15" s="28">
        <v>3.95</v>
      </c>
      <c r="I15" s="28">
        <v>32.68</v>
      </c>
      <c r="J15" s="28">
        <v>0</v>
      </c>
      <c r="K15" s="149">
        <v>11476.93</v>
      </c>
      <c r="L15" s="149">
        <v>11784.93</v>
      </c>
      <c r="M15" s="28">
        <v>51.6</v>
      </c>
      <c r="N15" s="28">
        <v>26.1</v>
      </c>
      <c r="O15" s="28">
        <v>144</v>
      </c>
      <c r="P15" s="28">
        <v>7</v>
      </c>
      <c r="Q15" s="28">
        <v>11.4</v>
      </c>
      <c r="R15" s="28">
        <v>13.1</v>
      </c>
      <c r="S15" s="28">
        <v>40.9</v>
      </c>
      <c r="T15" s="28">
        <v>0.02</v>
      </c>
      <c r="U15" s="28">
        <v>0.2</v>
      </c>
      <c r="V15" s="28">
        <v>51.5</v>
      </c>
      <c r="W15" s="28">
        <v>0.24</v>
      </c>
      <c r="X15" s="28">
        <v>0.24</v>
      </c>
      <c r="Y15" s="28">
        <v>0.03</v>
      </c>
      <c r="Z15" s="28">
        <v>0.18</v>
      </c>
      <c r="AA15" s="149">
        <v>2082.29</v>
      </c>
      <c r="AB15" s="28">
        <v>7.0000000000000007E-2</v>
      </c>
      <c r="AC15" s="28">
        <v>45.57</v>
      </c>
      <c r="AD15" s="28">
        <v>31.69</v>
      </c>
      <c r="AE15" s="28">
        <v>9.06</v>
      </c>
      <c r="AF15" s="149">
        <v>20537.71</v>
      </c>
      <c r="AG15" s="28">
        <v>0.88</v>
      </c>
      <c r="AH15" s="28">
        <v>0.12</v>
      </c>
      <c r="AI15" s="28">
        <v>0.42</v>
      </c>
      <c r="AJ15" s="28">
        <v>80.58</v>
      </c>
      <c r="AK15" s="28">
        <v>91.05</v>
      </c>
      <c r="AL15" s="28">
        <v>2.8</v>
      </c>
      <c r="AM15" s="28">
        <v>4</v>
      </c>
      <c r="AN15" s="28">
        <v>5</v>
      </c>
      <c r="AO15" s="28">
        <v>68.900000000000006</v>
      </c>
      <c r="AP15" s="28">
        <v>60.31</v>
      </c>
      <c r="AQ15" s="28">
        <v>0.92</v>
      </c>
      <c r="AR15" s="28">
        <v>0.52</v>
      </c>
      <c r="AS15" s="57">
        <v>0.55000000000000004</v>
      </c>
      <c r="AT15" s="149">
        <v>5888</v>
      </c>
      <c r="AU15" s="28">
        <v>91.26</v>
      </c>
      <c r="AV15" s="28">
        <v>0.73</v>
      </c>
    </row>
    <row r="16" spans="1:48">
      <c r="A16" s="148">
        <v>2001</v>
      </c>
      <c r="B16" s="28">
        <v>0.62</v>
      </c>
      <c r="C16" s="149">
        <v>2072.3000000000002</v>
      </c>
      <c r="D16" s="149">
        <v>373890014.64999998</v>
      </c>
      <c r="E16" s="28">
        <v>11.63</v>
      </c>
      <c r="F16" s="28">
        <v>2.1</v>
      </c>
      <c r="G16" s="28">
        <v>8.9700000000000006</v>
      </c>
      <c r="H16" s="28">
        <v>5.01</v>
      </c>
      <c r="I16" s="28">
        <v>42.68</v>
      </c>
      <c r="J16" s="28">
        <v>0</v>
      </c>
      <c r="K16" s="149">
        <v>12056.3</v>
      </c>
      <c r="L16" s="149">
        <v>12282.53</v>
      </c>
      <c r="M16" s="28">
        <v>52.6</v>
      </c>
      <c r="N16" s="28">
        <v>25.5</v>
      </c>
      <c r="O16" s="28">
        <v>144</v>
      </c>
      <c r="P16" s="28">
        <v>7</v>
      </c>
      <c r="Q16" s="28">
        <v>11.8</v>
      </c>
      <c r="R16" s="28">
        <v>12.9</v>
      </c>
      <c r="S16" s="28">
        <v>44.9</v>
      </c>
      <c r="T16" s="28">
        <v>0.01</v>
      </c>
      <c r="U16" s="28">
        <v>0.19</v>
      </c>
      <c r="V16" s="28">
        <v>51.4</v>
      </c>
      <c r="W16" s="28">
        <v>0.22</v>
      </c>
      <c r="X16" s="28">
        <v>0.25</v>
      </c>
      <c r="Y16" s="28">
        <v>0.03</v>
      </c>
      <c r="Z16" s="28">
        <v>0.18</v>
      </c>
      <c r="AA16" s="149">
        <v>2175.7399999999998</v>
      </c>
      <c r="AB16" s="28">
        <v>7.0000000000000007E-2</v>
      </c>
      <c r="AC16" s="28">
        <v>46.27</v>
      </c>
      <c r="AD16" s="28">
        <v>32.92</v>
      </c>
      <c r="AE16" s="28">
        <v>8.11</v>
      </c>
      <c r="AF16" s="149">
        <v>23264.9</v>
      </c>
      <c r="AG16" s="28">
        <v>0.92</v>
      </c>
      <c r="AH16" s="28">
        <v>0.13</v>
      </c>
      <c r="AI16" s="28">
        <v>0.43</v>
      </c>
      <c r="AJ16" s="28">
        <v>81.040000000000006</v>
      </c>
      <c r="AK16" s="28">
        <v>89.8</v>
      </c>
      <c r="AL16" s="28">
        <v>3.75</v>
      </c>
      <c r="AM16" s="28">
        <v>4</v>
      </c>
      <c r="AN16" s="28">
        <v>5</v>
      </c>
      <c r="AO16" s="28">
        <v>69.2</v>
      </c>
      <c r="AP16" s="28">
        <v>60.57</v>
      </c>
      <c r="AQ16" s="28">
        <v>0.96</v>
      </c>
      <c r="AR16" s="28">
        <v>0.49</v>
      </c>
      <c r="AS16" s="57">
        <v>0.56999999999999995</v>
      </c>
      <c r="AT16" s="149">
        <v>5927</v>
      </c>
      <c r="AU16" s="28">
        <v>89.96</v>
      </c>
      <c r="AV16" s="28">
        <v>0.66</v>
      </c>
    </row>
    <row r="17" spans="1:48">
      <c r="A17" s="148">
        <v>2002</v>
      </c>
      <c r="B17" s="28">
        <v>0.63</v>
      </c>
      <c r="C17" s="149">
        <v>2124.1</v>
      </c>
      <c r="D17" s="149">
        <v>361010009.76999998</v>
      </c>
      <c r="E17" s="28">
        <v>11.54</v>
      </c>
      <c r="F17" s="28">
        <v>2.02</v>
      </c>
      <c r="G17" s="28">
        <v>9.74</v>
      </c>
      <c r="H17" s="28">
        <v>4.88</v>
      </c>
      <c r="I17" s="28">
        <v>41.84</v>
      </c>
      <c r="J17" s="28">
        <v>0.01</v>
      </c>
      <c r="K17" s="149">
        <v>12389.15</v>
      </c>
      <c r="L17" s="149">
        <v>12664.19</v>
      </c>
      <c r="M17" s="28">
        <v>52.3</v>
      </c>
      <c r="N17" s="28">
        <v>26.5</v>
      </c>
      <c r="O17" s="28">
        <v>144</v>
      </c>
      <c r="P17" s="28">
        <v>6.2</v>
      </c>
      <c r="Q17" s="28">
        <v>12.6</v>
      </c>
      <c r="R17" s="28">
        <v>12.8</v>
      </c>
      <c r="S17" s="28">
        <v>50.5</v>
      </c>
      <c r="T17" s="28">
        <v>0</v>
      </c>
      <c r="U17" s="28">
        <v>0.19</v>
      </c>
      <c r="V17" s="28">
        <v>51.9</v>
      </c>
      <c r="W17" s="28">
        <v>0.24</v>
      </c>
      <c r="X17" s="28">
        <v>0.25</v>
      </c>
      <c r="Y17" s="28">
        <v>0.02</v>
      </c>
      <c r="Z17" s="28">
        <v>0.17</v>
      </c>
      <c r="AA17" s="149">
        <v>2161.1</v>
      </c>
      <c r="AB17" s="28">
        <v>0.06</v>
      </c>
      <c r="AC17" s="28">
        <v>47.3</v>
      </c>
      <c r="AD17" s="28">
        <v>33.74</v>
      </c>
      <c r="AE17" s="28">
        <v>7.41</v>
      </c>
      <c r="AF17" s="149">
        <v>26580.81</v>
      </c>
      <c r="AG17" s="28">
        <v>0.89</v>
      </c>
      <c r="AH17" s="28">
        <v>0.13</v>
      </c>
      <c r="AI17" s="28">
        <v>0.43</v>
      </c>
      <c r="AJ17" s="28">
        <v>81.510000000000005</v>
      </c>
      <c r="AK17" s="28">
        <v>88.49</v>
      </c>
      <c r="AL17" s="28">
        <v>3.76</v>
      </c>
      <c r="AM17" s="28">
        <v>4</v>
      </c>
      <c r="AN17" s="28">
        <v>4.5999999999999996</v>
      </c>
      <c r="AO17" s="28">
        <v>69.400000000000006</v>
      </c>
      <c r="AP17" s="28">
        <v>47.55</v>
      </c>
      <c r="AQ17" s="28">
        <v>0.96</v>
      </c>
      <c r="AR17" s="28">
        <v>0.49</v>
      </c>
      <c r="AS17" s="57">
        <v>0.56999999999999995</v>
      </c>
      <c r="AT17" s="149">
        <v>5962</v>
      </c>
      <c r="AU17" s="28">
        <v>88.66</v>
      </c>
      <c r="AV17" s="28">
        <v>0.59</v>
      </c>
    </row>
    <row r="18" spans="1:48">
      <c r="A18" s="148">
        <v>2003</v>
      </c>
      <c r="B18" s="28">
        <v>0.63</v>
      </c>
      <c r="C18" s="149">
        <v>2209.5</v>
      </c>
      <c r="D18" s="149">
        <v>270769989.00999999</v>
      </c>
      <c r="E18" s="28">
        <v>8.66</v>
      </c>
      <c r="F18" s="28">
        <v>1.65</v>
      </c>
      <c r="G18" s="28">
        <v>9.1999999999999993</v>
      </c>
      <c r="H18" s="28">
        <v>3.72</v>
      </c>
      <c r="I18" s="28">
        <v>35.270000000000003</v>
      </c>
      <c r="J18" s="28">
        <v>0.01</v>
      </c>
      <c r="K18" s="149">
        <v>12973.84</v>
      </c>
      <c r="L18" s="149">
        <v>13243.89</v>
      </c>
      <c r="M18" s="28">
        <v>53.6</v>
      </c>
      <c r="N18" s="28">
        <v>27</v>
      </c>
      <c r="O18" s="28">
        <v>158.4</v>
      </c>
      <c r="P18" s="28">
        <v>6.9</v>
      </c>
      <c r="Q18" s="28">
        <v>13.1</v>
      </c>
      <c r="R18" s="28">
        <v>13.7</v>
      </c>
      <c r="S18" s="28">
        <v>53.8</v>
      </c>
      <c r="T18" s="28">
        <v>0</v>
      </c>
      <c r="U18" s="28">
        <v>0.18</v>
      </c>
      <c r="V18" s="28">
        <v>50.5</v>
      </c>
      <c r="W18" s="28">
        <v>0.22</v>
      </c>
      <c r="X18" s="28">
        <v>0.26</v>
      </c>
      <c r="Y18" s="28">
        <v>0.03</v>
      </c>
      <c r="Z18" s="28">
        <v>0.18</v>
      </c>
      <c r="AA18" s="149">
        <v>2440.75</v>
      </c>
      <c r="AB18" s="28">
        <v>0.06</v>
      </c>
      <c r="AC18" s="28">
        <v>45.07</v>
      </c>
      <c r="AD18" s="28">
        <v>30.72</v>
      </c>
      <c r="AE18" s="28">
        <v>8.33</v>
      </c>
      <c r="AF18" s="149">
        <v>30545.65</v>
      </c>
      <c r="AG18" s="28">
        <v>0.87</v>
      </c>
      <c r="AH18" s="28">
        <v>0.13</v>
      </c>
      <c r="AI18" s="28">
        <v>0.44</v>
      </c>
      <c r="AJ18" s="28">
        <v>81.98</v>
      </c>
      <c r="AK18" s="28">
        <v>87.86</v>
      </c>
      <c r="AL18" s="28">
        <v>3.77</v>
      </c>
      <c r="AM18" s="28">
        <v>3.9</v>
      </c>
      <c r="AN18" s="28">
        <v>4.4000000000000004</v>
      </c>
      <c r="AO18" s="28">
        <v>69.7</v>
      </c>
      <c r="AP18" s="28">
        <v>55.99</v>
      </c>
      <c r="AQ18" s="28">
        <v>0.96</v>
      </c>
      <c r="AR18" s="28">
        <v>0.49</v>
      </c>
      <c r="AS18" s="57">
        <v>0.56999999999999995</v>
      </c>
      <c r="AT18" s="149">
        <v>5994</v>
      </c>
      <c r="AU18" s="28">
        <v>87.43</v>
      </c>
      <c r="AV18" s="28">
        <v>0.53</v>
      </c>
    </row>
    <row r="19" spans="1:48">
      <c r="A19" s="148">
        <v>2004</v>
      </c>
      <c r="B19" s="28">
        <v>0.64</v>
      </c>
      <c r="C19" s="149">
        <v>2278.4299999999998</v>
      </c>
      <c r="D19" s="149">
        <v>291820007.31999999</v>
      </c>
      <c r="E19" s="28">
        <v>9.5299999999999994</v>
      </c>
      <c r="F19" s="28">
        <v>1.79</v>
      </c>
      <c r="G19" s="28">
        <v>8.81</v>
      </c>
      <c r="H19" s="28">
        <v>3.84</v>
      </c>
      <c r="I19" s="28">
        <v>39.4</v>
      </c>
      <c r="J19" s="28">
        <v>0</v>
      </c>
      <c r="K19" s="149">
        <v>13701.36</v>
      </c>
      <c r="L19" s="149">
        <v>13724.81</v>
      </c>
      <c r="M19" s="28">
        <v>54.2</v>
      </c>
      <c r="N19" s="28">
        <v>27.5</v>
      </c>
      <c r="O19" s="28">
        <v>158.4</v>
      </c>
      <c r="P19" s="28">
        <v>6.8</v>
      </c>
      <c r="Q19" s="28">
        <v>13.3</v>
      </c>
      <c r="R19" s="28">
        <v>14</v>
      </c>
      <c r="S19" s="28">
        <v>53.2</v>
      </c>
      <c r="T19" s="28">
        <v>-0.02</v>
      </c>
      <c r="U19" s="28">
        <v>0.18</v>
      </c>
      <c r="V19" s="28">
        <v>47.8</v>
      </c>
      <c r="W19" s="28">
        <v>0.22</v>
      </c>
      <c r="X19" s="28">
        <v>0.25</v>
      </c>
      <c r="Y19" s="28">
        <v>0.03</v>
      </c>
      <c r="Z19" s="28">
        <v>0.18</v>
      </c>
      <c r="AA19" s="149">
        <v>2489.7800000000002</v>
      </c>
      <c r="AB19" s="28">
        <v>0.06</v>
      </c>
      <c r="AC19" s="28">
        <v>45.32</v>
      </c>
      <c r="AD19" s="28">
        <v>28.98</v>
      </c>
      <c r="AE19" s="28">
        <v>7.79</v>
      </c>
      <c r="AF19" s="149">
        <v>35130.76</v>
      </c>
      <c r="AG19" s="28">
        <v>0.89</v>
      </c>
      <c r="AH19" s="28">
        <v>0.13</v>
      </c>
      <c r="AI19" s="28">
        <v>0.45</v>
      </c>
      <c r="AJ19" s="28">
        <v>82.45</v>
      </c>
      <c r="AK19" s="28">
        <v>95.42</v>
      </c>
      <c r="AL19" s="28">
        <v>3.78</v>
      </c>
      <c r="AM19" s="28">
        <v>4</v>
      </c>
      <c r="AN19" s="28">
        <v>4.2</v>
      </c>
      <c r="AO19" s="28">
        <v>69.900000000000006</v>
      </c>
      <c r="AP19" s="28">
        <v>64.69</v>
      </c>
      <c r="AQ19" s="28">
        <v>0.96</v>
      </c>
      <c r="AR19" s="28">
        <v>0.49</v>
      </c>
      <c r="AS19" s="57">
        <v>0.57999999999999996</v>
      </c>
      <c r="AT19" s="149">
        <v>6024</v>
      </c>
      <c r="AU19" s="28">
        <v>86.2</v>
      </c>
      <c r="AV19" s="28">
        <v>0.49</v>
      </c>
    </row>
    <row r="20" spans="1:48">
      <c r="A20" s="148">
        <v>2005</v>
      </c>
      <c r="B20" s="28">
        <v>0.65</v>
      </c>
      <c r="C20" s="149">
        <v>2428.5700000000002</v>
      </c>
      <c r="D20" s="149">
        <v>249360000.61000001</v>
      </c>
      <c r="E20" s="28">
        <v>7.99</v>
      </c>
      <c r="F20" s="28">
        <v>1.54</v>
      </c>
      <c r="G20" s="28">
        <v>7.26</v>
      </c>
      <c r="H20" s="28">
        <v>3.05</v>
      </c>
      <c r="I20" s="28">
        <v>36.1</v>
      </c>
      <c r="J20" s="28">
        <v>0.02</v>
      </c>
      <c r="K20" s="149">
        <v>14782.96</v>
      </c>
      <c r="L20" s="149">
        <v>14698</v>
      </c>
      <c r="M20" s="28">
        <v>55.3</v>
      </c>
      <c r="N20" s="28">
        <v>26.6</v>
      </c>
      <c r="O20" s="28">
        <v>158.4</v>
      </c>
      <c r="P20" s="28">
        <v>7.2</v>
      </c>
      <c r="Q20" s="28">
        <v>14.5</v>
      </c>
      <c r="R20" s="28">
        <v>14</v>
      </c>
      <c r="S20" s="28">
        <v>52.4</v>
      </c>
      <c r="T20" s="28">
        <v>-0.01</v>
      </c>
      <c r="U20" s="28">
        <v>0.17</v>
      </c>
      <c r="V20" s="28">
        <v>48.5</v>
      </c>
      <c r="W20" s="28">
        <v>0.2</v>
      </c>
      <c r="X20" s="28">
        <v>0.24</v>
      </c>
      <c r="Y20" s="28">
        <v>0.04</v>
      </c>
      <c r="Z20" s="28">
        <v>0.19</v>
      </c>
      <c r="AA20" s="149">
        <v>2734.52</v>
      </c>
      <c r="AB20" s="28">
        <v>7.0000000000000007E-2</v>
      </c>
      <c r="AC20" s="28">
        <v>47.25</v>
      </c>
      <c r="AD20" s="28">
        <v>32.83</v>
      </c>
      <c r="AE20" s="28">
        <v>8.86</v>
      </c>
      <c r="AF20" s="149">
        <v>40794.44</v>
      </c>
      <c r="AG20" s="28">
        <v>0.89</v>
      </c>
      <c r="AH20" s="28">
        <v>0.13</v>
      </c>
      <c r="AI20" s="28">
        <v>0.46</v>
      </c>
      <c r="AJ20" s="28">
        <v>82.91</v>
      </c>
      <c r="AK20" s="28">
        <v>89.14</v>
      </c>
      <c r="AL20" s="28">
        <v>3.2</v>
      </c>
      <c r="AM20" s="28">
        <v>4.2</v>
      </c>
      <c r="AN20" s="28">
        <v>3.9</v>
      </c>
      <c r="AO20" s="28">
        <v>70.099999999999994</v>
      </c>
      <c r="AP20" s="28">
        <v>64.14</v>
      </c>
      <c r="AQ20" s="28">
        <v>0.96</v>
      </c>
      <c r="AR20" s="28">
        <v>0.46</v>
      </c>
      <c r="AS20" s="57">
        <v>0.57999999999999996</v>
      </c>
      <c r="AT20" s="149">
        <v>6052</v>
      </c>
      <c r="AU20" s="28">
        <v>84.96</v>
      </c>
      <c r="AV20" s="28">
        <v>0.47</v>
      </c>
    </row>
    <row r="21" spans="1:48">
      <c r="A21" s="148">
        <v>2006</v>
      </c>
      <c r="B21" s="28">
        <v>0.65</v>
      </c>
      <c r="C21" s="149">
        <v>2631.82</v>
      </c>
      <c r="D21" s="149">
        <v>193059997.56</v>
      </c>
      <c r="E21" s="28">
        <v>5.55</v>
      </c>
      <c r="F21" s="28">
        <v>1.1499999999999999</v>
      </c>
      <c r="G21" s="28">
        <v>4.9400000000000004</v>
      </c>
      <c r="H21" s="28">
        <v>2.16</v>
      </c>
      <c r="I21" s="28">
        <v>29.32</v>
      </c>
      <c r="J21" s="28">
        <v>0.04</v>
      </c>
      <c r="K21" s="149">
        <v>16240.01</v>
      </c>
      <c r="L21" s="149">
        <v>15999.89</v>
      </c>
      <c r="M21" s="28">
        <v>57.9</v>
      </c>
      <c r="N21" s="28">
        <v>27.1</v>
      </c>
      <c r="O21" s="28">
        <v>174.3</v>
      </c>
      <c r="P21" s="28">
        <v>6.6</v>
      </c>
      <c r="Q21" s="28">
        <v>15.5</v>
      </c>
      <c r="R21" s="28">
        <v>14.3</v>
      </c>
      <c r="S21" s="28">
        <v>52.2</v>
      </c>
      <c r="T21" s="28">
        <v>0.03</v>
      </c>
      <c r="U21" s="28">
        <v>0.16</v>
      </c>
      <c r="V21" s="28">
        <v>45.7</v>
      </c>
      <c r="W21" s="28">
        <v>0.19</v>
      </c>
      <c r="X21" s="28">
        <v>0.26</v>
      </c>
      <c r="Y21" s="28">
        <v>0.04</v>
      </c>
      <c r="Z21" s="28">
        <v>0.2</v>
      </c>
      <c r="AA21" s="149">
        <v>3212.05</v>
      </c>
      <c r="AB21" s="28">
        <v>7.0000000000000007E-2</v>
      </c>
      <c r="AC21" s="28">
        <v>44.16</v>
      </c>
      <c r="AD21" s="28">
        <v>29.29</v>
      </c>
      <c r="AE21" s="28">
        <v>8.41</v>
      </c>
      <c r="AF21" s="149">
        <v>48134.91</v>
      </c>
      <c r="AG21" s="28">
        <v>0.9</v>
      </c>
      <c r="AH21" s="28">
        <v>0.14000000000000001</v>
      </c>
      <c r="AI21" s="28">
        <v>0.47</v>
      </c>
      <c r="AJ21" s="28">
        <v>83.38</v>
      </c>
      <c r="AK21" s="28">
        <v>88.99</v>
      </c>
      <c r="AL21" s="28">
        <v>4.05</v>
      </c>
      <c r="AM21" s="28">
        <v>4.5999999999999996</v>
      </c>
      <c r="AN21" s="28">
        <v>2.9</v>
      </c>
      <c r="AO21" s="28">
        <v>70.3</v>
      </c>
      <c r="AP21" s="28">
        <v>64.599999999999994</v>
      </c>
      <c r="AQ21" s="28">
        <v>0.97</v>
      </c>
      <c r="AR21" s="28">
        <v>0.5</v>
      </c>
      <c r="AS21" s="57">
        <v>0.59</v>
      </c>
      <c r="AT21" s="149">
        <v>6079</v>
      </c>
      <c r="AU21" s="28">
        <v>83.73</v>
      </c>
      <c r="AV21" s="28">
        <v>0.45</v>
      </c>
    </row>
    <row r="22" spans="1:48">
      <c r="A22" s="148">
        <v>2007</v>
      </c>
      <c r="B22" s="28">
        <v>0.65</v>
      </c>
      <c r="C22" s="149">
        <v>2786.16</v>
      </c>
      <c r="D22" s="149">
        <v>129550003.05</v>
      </c>
      <c r="E22" s="28">
        <v>3.04</v>
      </c>
      <c r="F22" s="28">
        <v>0.65</v>
      </c>
      <c r="G22" s="28">
        <v>3.08</v>
      </c>
      <c r="H22" s="28">
        <v>1.1200000000000001</v>
      </c>
      <c r="I22" s="28">
        <v>17.61</v>
      </c>
      <c r="J22" s="28">
        <v>0.01</v>
      </c>
      <c r="K22" s="149">
        <v>17979.2</v>
      </c>
      <c r="L22" s="149">
        <v>17011.75</v>
      </c>
      <c r="M22" s="28">
        <v>62.7</v>
      </c>
      <c r="N22" s="28">
        <v>27.1</v>
      </c>
      <c r="O22" s="28">
        <v>183</v>
      </c>
      <c r="P22" s="28">
        <v>6.3</v>
      </c>
      <c r="Q22" s="28">
        <v>16</v>
      </c>
      <c r="R22" s="28">
        <v>14.8</v>
      </c>
      <c r="S22" s="28">
        <v>50.8</v>
      </c>
      <c r="T22" s="28">
        <v>0.02</v>
      </c>
      <c r="U22" s="28">
        <v>0.16</v>
      </c>
      <c r="V22" s="28">
        <v>45.2</v>
      </c>
      <c r="W22" s="28">
        <v>0.2</v>
      </c>
      <c r="X22" s="28">
        <v>0.26</v>
      </c>
      <c r="Y22" s="28">
        <v>0.04</v>
      </c>
      <c r="Z22" s="28">
        <v>0.21</v>
      </c>
      <c r="AA22" s="149">
        <v>3538.45</v>
      </c>
      <c r="AB22" s="28">
        <v>0.06</v>
      </c>
      <c r="AC22" s="28">
        <v>45.11</v>
      </c>
      <c r="AD22" s="28">
        <v>30.55</v>
      </c>
      <c r="AE22" s="28">
        <v>8.26</v>
      </c>
      <c r="AF22" s="149">
        <v>57205.13</v>
      </c>
      <c r="AG22" s="28">
        <v>0.94</v>
      </c>
      <c r="AH22" s="28">
        <v>0.14000000000000001</v>
      </c>
      <c r="AI22" s="28">
        <v>0.47</v>
      </c>
      <c r="AJ22" s="28">
        <v>83.85</v>
      </c>
      <c r="AK22" s="28">
        <v>93.27</v>
      </c>
      <c r="AL22" s="28">
        <v>4.0199999999999996</v>
      </c>
      <c r="AM22" s="28">
        <v>4.2</v>
      </c>
      <c r="AN22" s="28">
        <v>3</v>
      </c>
      <c r="AO22" s="28">
        <v>70.5</v>
      </c>
      <c r="AP22" s="28">
        <v>57.27</v>
      </c>
      <c r="AQ22" s="28">
        <v>0.97</v>
      </c>
      <c r="AR22" s="28">
        <v>0.49</v>
      </c>
      <c r="AS22" s="57">
        <v>0.59</v>
      </c>
      <c r="AT22" s="149">
        <v>6106</v>
      </c>
      <c r="AU22" s="28">
        <v>82.5</v>
      </c>
      <c r="AV22" s="28">
        <v>0.43</v>
      </c>
    </row>
    <row r="23" spans="1:48">
      <c r="A23" s="148">
        <v>2008</v>
      </c>
      <c r="B23" s="28">
        <v>0.66</v>
      </c>
      <c r="C23" s="149">
        <v>2933.39</v>
      </c>
      <c r="D23" s="149">
        <v>230690002.44</v>
      </c>
      <c r="E23" s="28">
        <v>6.71</v>
      </c>
      <c r="F23" s="28">
        <v>1.38</v>
      </c>
      <c r="G23" s="28">
        <v>5.95</v>
      </c>
      <c r="H23" s="28">
        <v>2.37</v>
      </c>
      <c r="I23" s="28">
        <v>39.68</v>
      </c>
      <c r="J23" s="28">
        <v>0.02</v>
      </c>
      <c r="K23" s="149">
        <v>19248.16</v>
      </c>
      <c r="L23" s="149">
        <v>17986.89</v>
      </c>
      <c r="M23" s="28">
        <v>58.7</v>
      </c>
      <c r="N23" s="28">
        <v>27.2</v>
      </c>
      <c r="O23" s="28">
        <v>192.3</v>
      </c>
      <c r="P23" s="28">
        <v>5.9</v>
      </c>
      <c r="Q23" s="28">
        <v>16</v>
      </c>
      <c r="R23" s="28">
        <v>15.4</v>
      </c>
      <c r="S23" s="28">
        <v>54.1</v>
      </c>
      <c r="T23" s="28">
        <v>0.06</v>
      </c>
      <c r="U23" s="28">
        <v>0.17</v>
      </c>
      <c r="V23" s="28">
        <v>46.9</v>
      </c>
      <c r="W23" s="28">
        <v>0.21</v>
      </c>
      <c r="X23" s="28">
        <v>0.26</v>
      </c>
      <c r="Y23" s="28">
        <v>0.04</v>
      </c>
      <c r="Z23" s="28">
        <v>0.2</v>
      </c>
      <c r="AA23" s="149">
        <v>3628.43</v>
      </c>
      <c r="AB23" s="28">
        <v>0.06</v>
      </c>
      <c r="AC23" s="28">
        <v>45.3</v>
      </c>
      <c r="AD23" s="28">
        <v>31.48</v>
      </c>
      <c r="AE23" s="28">
        <v>7.44</v>
      </c>
      <c r="AF23" s="149">
        <v>67724.53</v>
      </c>
      <c r="AG23" s="28">
        <v>0.97</v>
      </c>
      <c r="AH23" s="28">
        <v>0.14000000000000001</v>
      </c>
      <c r="AI23" s="28">
        <v>0.46</v>
      </c>
      <c r="AJ23" s="28">
        <v>84.32</v>
      </c>
      <c r="AK23" s="28">
        <v>94.73</v>
      </c>
      <c r="AL23" s="28">
        <v>3.99</v>
      </c>
      <c r="AM23" s="28">
        <v>4.0999999999999996</v>
      </c>
      <c r="AN23" s="28">
        <v>3</v>
      </c>
      <c r="AO23" s="28">
        <v>70.8</v>
      </c>
      <c r="AP23" s="28">
        <v>51.84</v>
      </c>
      <c r="AQ23" s="28">
        <v>0.97</v>
      </c>
      <c r="AR23" s="28">
        <v>0.49</v>
      </c>
      <c r="AS23" s="57">
        <v>0.59</v>
      </c>
      <c r="AT23" s="149">
        <v>6132</v>
      </c>
      <c r="AU23" s="28">
        <v>80.7</v>
      </c>
      <c r="AV23" s="28">
        <v>0.42</v>
      </c>
    </row>
    <row r="24" spans="1:48">
      <c r="A24" s="148">
        <v>2009</v>
      </c>
      <c r="B24" s="28">
        <v>0.66</v>
      </c>
      <c r="C24" s="149">
        <v>2858.48</v>
      </c>
      <c r="D24" s="149">
        <v>290140014.64999998</v>
      </c>
      <c r="E24" s="28">
        <v>11.82</v>
      </c>
      <c r="F24" s="28">
        <v>1.72</v>
      </c>
      <c r="G24" s="28">
        <v>6.43</v>
      </c>
      <c r="H24" s="28">
        <v>3.63</v>
      </c>
      <c r="I24" s="28">
        <v>47.49</v>
      </c>
      <c r="J24" s="28">
        <v>-0.03</v>
      </c>
      <c r="K24" s="149">
        <v>18325.78</v>
      </c>
      <c r="L24" s="149">
        <v>17601.62</v>
      </c>
      <c r="M24" s="28">
        <v>46.6</v>
      </c>
      <c r="N24" s="28">
        <v>25.2</v>
      </c>
      <c r="O24" s="28">
        <v>207.6</v>
      </c>
      <c r="P24" s="28">
        <v>7.3</v>
      </c>
      <c r="Q24" s="28">
        <v>14.8</v>
      </c>
      <c r="R24" s="28">
        <v>17.2</v>
      </c>
      <c r="S24" s="28">
        <v>63.5</v>
      </c>
      <c r="T24" s="28">
        <v>-0.04</v>
      </c>
      <c r="U24" s="28">
        <v>0.16</v>
      </c>
      <c r="V24" s="28">
        <v>45.8</v>
      </c>
      <c r="W24" s="28">
        <v>0.18</v>
      </c>
      <c r="X24" s="28">
        <v>0.22</v>
      </c>
      <c r="Y24" s="28">
        <v>0</v>
      </c>
      <c r="Z24" s="28">
        <v>0.14000000000000001</v>
      </c>
      <c r="AA24" s="149">
        <v>2473.84</v>
      </c>
      <c r="AB24" s="28">
        <v>7.0000000000000007E-2</v>
      </c>
      <c r="AC24" s="28">
        <v>45.96</v>
      </c>
      <c r="AD24" s="28">
        <v>32.68</v>
      </c>
      <c r="AE24" s="28">
        <v>9.01</v>
      </c>
      <c r="AF24" s="149">
        <v>78937.009999999995</v>
      </c>
      <c r="AG24" s="28">
        <v>0.88</v>
      </c>
      <c r="AH24" s="28">
        <v>0.12</v>
      </c>
      <c r="AI24" s="28">
        <v>0.47</v>
      </c>
      <c r="AJ24" s="28">
        <v>84.78</v>
      </c>
      <c r="AK24" s="28">
        <v>97.46</v>
      </c>
      <c r="AL24" s="28">
        <v>3.96</v>
      </c>
      <c r="AM24" s="28">
        <v>4.2</v>
      </c>
      <c r="AN24" s="28">
        <v>3.2</v>
      </c>
      <c r="AO24" s="28">
        <v>71</v>
      </c>
      <c r="AP24" s="28">
        <v>71.16</v>
      </c>
      <c r="AQ24" s="28">
        <v>0.97</v>
      </c>
      <c r="AR24" s="28">
        <v>0.48</v>
      </c>
      <c r="AS24" s="57">
        <v>0.6</v>
      </c>
      <c r="AT24" s="149">
        <v>6158</v>
      </c>
      <c r="AU24" s="28">
        <v>78.900000000000006</v>
      </c>
      <c r="AV24" s="28">
        <v>0.42</v>
      </c>
    </row>
    <row r="25" spans="1:48">
      <c r="A25" s="148">
        <v>2010</v>
      </c>
      <c r="B25" s="28">
        <v>0.67</v>
      </c>
      <c r="C25" s="149">
        <v>2983.23</v>
      </c>
      <c r="D25" s="149">
        <v>315739990.23000002</v>
      </c>
      <c r="E25" s="28">
        <v>9.83</v>
      </c>
      <c r="F25" s="28">
        <v>1.69</v>
      </c>
      <c r="G25" s="28">
        <v>6.79</v>
      </c>
      <c r="H25" s="28">
        <v>3.29</v>
      </c>
      <c r="I25" s="28">
        <v>48.9</v>
      </c>
      <c r="J25" s="28">
        <v>0.02</v>
      </c>
      <c r="K25" s="149">
        <v>18996.25</v>
      </c>
      <c r="L25" s="149">
        <v>18447.919999999998</v>
      </c>
      <c r="M25" s="28">
        <v>49.7</v>
      </c>
      <c r="N25" s="28">
        <v>28</v>
      </c>
      <c r="O25" s="28">
        <v>207.6</v>
      </c>
      <c r="P25" s="28">
        <v>7.1</v>
      </c>
      <c r="Q25" s="28">
        <v>15.6</v>
      </c>
      <c r="R25" s="28">
        <v>16.899999999999999</v>
      </c>
      <c r="S25" s="28">
        <v>63.8</v>
      </c>
      <c r="T25" s="28">
        <v>0.02</v>
      </c>
      <c r="U25" s="28">
        <v>0.16</v>
      </c>
      <c r="V25" s="28">
        <v>43.5</v>
      </c>
      <c r="W25" s="28">
        <v>0.18</v>
      </c>
      <c r="X25" s="28">
        <v>0.23</v>
      </c>
      <c r="Y25" s="28">
        <v>0.03</v>
      </c>
      <c r="Z25" s="28">
        <v>0.17</v>
      </c>
      <c r="AA25" s="149">
        <v>3075.57</v>
      </c>
      <c r="AB25" s="28">
        <v>0.05</v>
      </c>
      <c r="AC25" s="28">
        <v>46.01</v>
      </c>
      <c r="AD25" s="28">
        <v>31.62</v>
      </c>
      <c r="AE25" s="28">
        <v>5.42</v>
      </c>
      <c r="AF25" s="149">
        <v>92151.84</v>
      </c>
      <c r="AG25" s="28">
        <v>0.88</v>
      </c>
      <c r="AH25" s="28">
        <v>0.12</v>
      </c>
      <c r="AI25" s="28">
        <v>0.48</v>
      </c>
      <c r="AJ25" s="28">
        <v>84.5</v>
      </c>
      <c r="AK25" s="28">
        <v>99.73</v>
      </c>
      <c r="AL25" s="28">
        <v>4</v>
      </c>
      <c r="AM25" s="28">
        <v>4.4000000000000004</v>
      </c>
      <c r="AN25" s="28">
        <v>3</v>
      </c>
      <c r="AO25" s="28">
        <v>71.2</v>
      </c>
      <c r="AP25" s="28">
        <v>64.47</v>
      </c>
      <c r="AQ25" s="28">
        <v>0.97</v>
      </c>
      <c r="AR25" s="28">
        <v>0.47</v>
      </c>
      <c r="AS25" s="57">
        <v>0.6</v>
      </c>
      <c r="AT25" s="149">
        <v>6184</v>
      </c>
      <c r="AU25" s="28">
        <v>77.11</v>
      </c>
      <c r="AV25" s="28">
        <v>0.42</v>
      </c>
    </row>
    <row r="26" spans="1:48">
      <c r="A26" s="148">
        <v>2011</v>
      </c>
      <c r="B26" s="28">
        <v>0.66</v>
      </c>
      <c r="C26" s="149">
        <v>3266.01</v>
      </c>
      <c r="D26" s="149">
        <v>307519989.00999999</v>
      </c>
      <c r="E26" s="28">
        <v>8.24</v>
      </c>
      <c r="F26" s="28">
        <v>1.51</v>
      </c>
      <c r="G26" s="28">
        <v>5.89</v>
      </c>
      <c r="H26" s="28">
        <v>2.73</v>
      </c>
      <c r="I26" s="28">
        <v>47.88</v>
      </c>
      <c r="J26" s="28">
        <v>0.03</v>
      </c>
      <c r="K26" s="149">
        <v>20998.42</v>
      </c>
      <c r="L26" s="149">
        <v>20283.78</v>
      </c>
      <c r="M26" s="28">
        <v>50.4</v>
      </c>
      <c r="N26" s="28">
        <v>28.9</v>
      </c>
      <c r="O26" s="28">
        <v>224.1</v>
      </c>
      <c r="P26" s="28">
        <v>6.6</v>
      </c>
      <c r="Q26" s="28">
        <v>15.7</v>
      </c>
      <c r="R26" s="28">
        <v>16.600000000000001</v>
      </c>
      <c r="S26" s="28">
        <v>63.9</v>
      </c>
      <c r="T26" s="28">
        <v>0.04</v>
      </c>
      <c r="U26" s="28">
        <v>0.16</v>
      </c>
      <c r="V26" s="28">
        <v>42.3</v>
      </c>
      <c r="W26" s="28">
        <v>0.19</v>
      </c>
      <c r="X26" s="28">
        <v>0.23</v>
      </c>
      <c r="Y26" s="28">
        <v>0.06</v>
      </c>
      <c r="Z26" s="28">
        <v>0.18</v>
      </c>
      <c r="AA26" s="149">
        <v>3608.47</v>
      </c>
      <c r="AB26" s="28">
        <v>0.04</v>
      </c>
      <c r="AC26" s="28">
        <v>45.6</v>
      </c>
      <c r="AD26" s="28">
        <v>32.380000000000003</v>
      </c>
      <c r="AE26" s="28">
        <v>4.93</v>
      </c>
      <c r="AF26" s="149">
        <v>108011.95</v>
      </c>
      <c r="AG26" s="28">
        <v>0.87</v>
      </c>
      <c r="AH26" s="28">
        <v>0.15</v>
      </c>
      <c r="AI26" s="28">
        <v>0.48</v>
      </c>
      <c r="AJ26" s="28">
        <v>85.5</v>
      </c>
      <c r="AK26" s="28">
        <v>103.34</v>
      </c>
      <c r="AL26" s="28">
        <v>3.9</v>
      </c>
      <c r="AM26" s="28">
        <v>4.9000000000000004</v>
      </c>
      <c r="AN26" s="28">
        <v>2.8</v>
      </c>
      <c r="AO26" s="28">
        <v>71.400000000000006</v>
      </c>
      <c r="AP26" s="28">
        <v>70.38</v>
      </c>
      <c r="AQ26" s="28">
        <v>0.97</v>
      </c>
      <c r="AR26" s="28">
        <v>0.47</v>
      </c>
      <c r="AS26" s="57">
        <v>0.6</v>
      </c>
      <c r="AT26" s="149">
        <v>6211</v>
      </c>
      <c r="AU26" s="28">
        <v>75.31</v>
      </c>
      <c r="AV26" s="28">
        <v>0.43</v>
      </c>
    </row>
    <row r="27" spans="1:48">
      <c r="A27" s="148">
        <v>2012</v>
      </c>
      <c r="B27" s="28">
        <v>0.67</v>
      </c>
      <c r="C27" s="149">
        <v>3428.41</v>
      </c>
      <c r="D27" s="149">
        <v>235539993.28999999</v>
      </c>
      <c r="E27" s="28">
        <v>5.81</v>
      </c>
      <c r="F27" s="28">
        <v>1.07</v>
      </c>
      <c r="G27" s="28">
        <v>4.49</v>
      </c>
      <c r="H27" s="28">
        <v>1.92</v>
      </c>
      <c r="I27" s="28">
        <v>35.25</v>
      </c>
      <c r="J27" s="28">
        <v>0.02</v>
      </c>
      <c r="K27" s="149">
        <v>21984.3</v>
      </c>
      <c r="L27" s="149">
        <v>21386.15</v>
      </c>
      <c r="M27" s="28">
        <v>49.6</v>
      </c>
      <c r="N27" s="28">
        <v>28.2</v>
      </c>
      <c r="O27" s="28">
        <v>224.1</v>
      </c>
      <c r="P27" s="28">
        <v>6.1</v>
      </c>
      <c r="Q27" s="28">
        <v>16.100000000000001</v>
      </c>
      <c r="R27" s="28">
        <v>15.8</v>
      </c>
      <c r="S27" s="28">
        <v>67.8</v>
      </c>
      <c r="T27" s="28">
        <v>0.01</v>
      </c>
      <c r="U27" s="28">
        <v>0.16</v>
      </c>
      <c r="V27" s="28">
        <v>41.8</v>
      </c>
      <c r="W27" s="28">
        <v>0.18</v>
      </c>
      <c r="X27" s="28">
        <v>0.23</v>
      </c>
      <c r="Y27" s="28">
        <v>0.03</v>
      </c>
      <c r="Z27" s="28">
        <v>0.18</v>
      </c>
      <c r="AA27" s="149">
        <v>3787.39</v>
      </c>
      <c r="AB27" s="28">
        <v>0.04</v>
      </c>
      <c r="AC27" s="28">
        <v>45.08</v>
      </c>
      <c r="AD27" s="28">
        <v>32.01</v>
      </c>
      <c r="AE27" s="28">
        <v>4.2300000000000004</v>
      </c>
      <c r="AF27" s="149">
        <v>122390.12</v>
      </c>
      <c r="AG27" s="28">
        <v>0.89</v>
      </c>
      <c r="AH27" s="28">
        <v>0.15</v>
      </c>
      <c r="AI27" s="28">
        <v>0.47</v>
      </c>
      <c r="AJ27" s="28">
        <v>86.67</v>
      </c>
      <c r="AK27" s="28">
        <v>103.4</v>
      </c>
      <c r="AL27" s="28">
        <v>3.7</v>
      </c>
      <c r="AM27" s="28">
        <v>4.5</v>
      </c>
      <c r="AN27" s="28">
        <v>2.8</v>
      </c>
      <c r="AO27" s="28">
        <v>71.7</v>
      </c>
      <c r="AP27" s="28">
        <v>41.58</v>
      </c>
      <c r="AQ27" s="28">
        <v>0.96</v>
      </c>
      <c r="AR27" s="28">
        <v>0.47</v>
      </c>
      <c r="AS27" s="57">
        <v>0.6</v>
      </c>
      <c r="AT27" s="149">
        <v>6238</v>
      </c>
      <c r="AU27" s="28">
        <v>73.52</v>
      </c>
      <c r="AV27" s="28">
        <v>0.44</v>
      </c>
    </row>
    <row r="28" spans="1:48">
      <c r="A28" s="148">
        <v>2013</v>
      </c>
      <c r="B28" s="28">
        <v>0.67</v>
      </c>
      <c r="C28" s="149">
        <v>3509.53</v>
      </c>
      <c r="D28" s="149">
        <v>165690002.44</v>
      </c>
      <c r="E28" s="28">
        <v>4.5199999999999996</v>
      </c>
      <c r="F28" s="28">
        <v>0.81</v>
      </c>
      <c r="G28" s="28">
        <v>3.34</v>
      </c>
      <c r="H28" s="28">
        <v>1.38</v>
      </c>
      <c r="I28" s="28">
        <v>26.99</v>
      </c>
      <c r="J28" s="28">
        <v>0.02</v>
      </c>
      <c r="K28" s="149">
        <v>22866.65</v>
      </c>
      <c r="L28" s="149">
        <v>21990.959999999999</v>
      </c>
      <c r="M28" s="28">
        <v>50.4</v>
      </c>
      <c r="N28" s="28">
        <v>28.8</v>
      </c>
      <c r="O28" s="28">
        <v>233</v>
      </c>
      <c r="P28" s="28">
        <v>5.9</v>
      </c>
      <c r="Q28" s="28">
        <v>17</v>
      </c>
      <c r="R28" s="28">
        <v>16.600000000000001</v>
      </c>
      <c r="S28" s="28">
        <v>67.7</v>
      </c>
      <c r="T28" s="28">
        <v>0.01</v>
      </c>
      <c r="U28" s="28">
        <v>0.16</v>
      </c>
      <c r="V28" s="28">
        <v>43.4</v>
      </c>
      <c r="W28" s="28">
        <v>0.18</v>
      </c>
      <c r="X28" s="28">
        <v>0.22</v>
      </c>
      <c r="Y28" s="28">
        <v>0.01</v>
      </c>
      <c r="Z28" s="28">
        <v>0.17</v>
      </c>
      <c r="AA28" s="149">
        <v>3742.72</v>
      </c>
      <c r="AB28" s="28">
        <v>0.04</v>
      </c>
      <c r="AC28" s="28">
        <v>45.8</v>
      </c>
      <c r="AD28" s="28">
        <v>31.49</v>
      </c>
      <c r="AE28" s="28">
        <v>3.96</v>
      </c>
      <c r="AF28" s="149">
        <v>131115.20000000001</v>
      </c>
      <c r="AG28" s="28">
        <v>0.89</v>
      </c>
      <c r="AH28" s="28">
        <v>0.15</v>
      </c>
      <c r="AI28" s="28">
        <v>0.47</v>
      </c>
      <c r="AJ28" s="28">
        <v>86.8</v>
      </c>
      <c r="AK28" s="28">
        <v>101.83</v>
      </c>
      <c r="AL28" s="28">
        <v>3.8</v>
      </c>
      <c r="AM28" s="28">
        <v>4.8</v>
      </c>
      <c r="AN28" s="28">
        <v>2.6</v>
      </c>
      <c r="AO28" s="28">
        <v>71.900000000000006</v>
      </c>
      <c r="AP28" s="28">
        <v>40.1</v>
      </c>
      <c r="AQ28" s="28">
        <v>0.97</v>
      </c>
      <c r="AR28" s="28">
        <v>0.47</v>
      </c>
      <c r="AS28" s="57">
        <v>0.6</v>
      </c>
      <c r="AT28" s="149">
        <v>6266</v>
      </c>
      <c r="AU28" s="28">
        <v>72.7</v>
      </c>
      <c r="AV28" s="28">
        <v>0.45</v>
      </c>
    </row>
    <row r="29" spans="1:48">
      <c r="A29" s="148">
        <v>2014</v>
      </c>
      <c r="B29" s="28">
        <v>0.67</v>
      </c>
      <c r="C29" s="149">
        <v>3589.04</v>
      </c>
      <c r="D29" s="149">
        <v>96660003.659999996</v>
      </c>
      <c r="E29" s="28">
        <v>2.65</v>
      </c>
      <c r="F29" s="28">
        <v>0.45</v>
      </c>
      <c r="G29" s="28">
        <v>1.91</v>
      </c>
      <c r="H29" s="28">
        <v>0.8</v>
      </c>
      <c r="I29" s="28">
        <v>15.58</v>
      </c>
      <c r="J29" s="28">
        <v>0.01</v>
      </c>
      <c r="K29" s="149">
        <v>23181.23</v>
      </c>
      <c r="L29" s="149">
        <v>22593.47</v>
      </c>
      <c r="M29" s="28">
        <v>48.2</v>
      </c>
      <c r="N29" s="28">
        <v>28.9</v>
      </c>
      <c r="O29" s="28">
        <v>242</v>
      </c>
      <c r="P29" s="28">
        <v>7</v>
      </c>
      <c r="Q29" s="28">
        <v>16.7</v>
      </c>
      <c r="R29" s="28">
        <v>16.2</v>
      </c>
      <c r="S29" s="28">
        <v>69.5</v>
      </c>
      <c r="T29" s="28">
        <v>0.03</v>
      </c>
      <c r="U29" s="28">
        <v>0.16</v>
      </c>
      <c r="V29" s="28">
        <v>41.6</v>
      </c>
      <c r="W29" s="28">
        <v>0.18</v>
      </c>
      <c r="X29" s="28">
        <v>0.23</v>
      </c>
      <c r="Y29" s="28">
        <v>0.01</v>
      </c>
      <c r="Z29" s="28">
        <v>0.16</v>
      </c>
      <c r="AA29" s="149">
        <v>3704.7</v>
      </c>
      <c r="AB29" s="28">
        <v>0.04</v>
      </c>
      <c r="AC29" s="28">
        <v>42.49</v>
      </c>
      <c r="AD29" s="28">
        <v>30.08</v>
      </c>
      <c r="AE29" s="28">
        <v>4.9000000000000004</v>
      </c>
      <c r="AF29" s="149">
        <v>142051.72</v>
      </c>
      <c r="AG29" s="28">
        <v>0.85</v>
      </c>
      <c r="AH29" s="28">
        <v>0.16</v>
      </c>
      <c r="AI29" s="28">
        <v>0.48</v>
      </c>
      <c r="AJ29" s="28">
        <v>87.55</v>
      </c>
      <c r="AK29" s="28">
        <v>100.1</v>
      </c>
      <c r="AL29" s="28">
        <v>3.8</v>
      </c>
      <c r="AM29" s="28">
        <v>4.8</v>
      </c>
      <c r="AN29" s="28">
        <v>2.6</v>
      </c>
      <c r="AO29" s="28">
        <v>72.2</v>
      </c>
      <c r="AP29" s="28">
        <v>62.29</v>
      </c>
      <c r="AQ29" s="28">
        <v>0.97</v>
      </c>
      <c r="AR29" s="28">
        <v>0.43</v>
      </c>
      <c r="AS29" s="57">
        <v>0.61</v>
      </c>
      <c r="AT29" s="149">
        <v>6295</v>
      </c>
      <c r="AU29" s="28">
        <v>71.89</v>
      </c>
      <c r="AV29" s="28">
        <v>0.46</v>
      </c>
    </row>
    <row r="30" spans="1:48">
      <c r="A30" s="148">
        <v>2015</v>
      </c>
      <c r="B30" s="28">
        <v>0.67</v>
      </c>
      <c r="C30" s="149">
        <v>3705.58</v>
      </c>
      <c r="D30" s="149">
        <v>96209999.079999998</v>
      </c>
      <c r="E30" s="28">
        <v>2.39</v>
      </c>
      <c r="F30" s="28">
        <v>0.4</v>
      </c>
      <c r="G30" s="28">
        <v>1.68</v>
      </c>
      <c r="H30" s="28">
        <v>0.74</v>
      </c>
      <c r="I30" s="28">
        <v>14.18</v>
      </c>
      <c r="J30" s="28">
        <v>0.02</v>
      </c>
      <c r="K30" s="149">
        <v>23806.45</v>
      </c>
      <c r="L30" s="149">
        <v>23438.240000000002</v>
      </c>
      <c r="M30" s="28">
        <v>47.3</v>
      </c>
      <c r="N30" s="28">
        <v>29.1</v>
      </c>
      <c r="O30" s="28">
        <v>251.7</v>
      </c>
      <c r="P30" s="28">
        <v>7</v>
      </c>
      <c r="Q30" s="28">
        <v>16.899999999999999</v>
      </c>
      <c r="R30" s="28">
        <v>16.2</v>
      </c>
      <c r="S30" s="28">
        <v>71.599999999999994</v>
      </c>
      <c r="T30" s="28">
        <v>0.03</v>
      </c>
      <c r="U30" s="28">
        <v>0.16</v>
      </c>
      <c r="V30" s="28">
        <v>40.6</v>
      </c>
      <c r="W30" s="28">
        <v>0.2</v>
      </c>
      <c r="X30" s="28">
        <v>0.24</v>
      </c>
      <c r="Y30" s="28">
        <v>0.01</v>
      </c>
      <c r="Z30" s="28">
        <v>0.16</v>
      </c>
      <c r="AA30" s="149">
        <v>3754.1</v>
      </c>
      <c r="AB30" s="28">
        <v>0.04</v>
      </c>
      <c r="AC30" s="28">
        <v>44.08</v>
      </c>
      <c r="AD30" s="28">
        <v>30.12</v>
      </c>
      <c r="AE30" s="28">
        <v>4.38</v>
      </c>
      <c r="AF30" s="149">
        <v>151442.17000000001</v>
      </c>
      <c r="AG30" s="28">
        <v>0.85</v>
      </c>
      <c r="AH30" s="28">
        <v>0.16</v>
      </c>
      <c r="AI30" s="28">
        <v>0.48</v>
      </c>
      <c r="AJ30" s="28">
        <v>88</v>
      </c>
      <c r="AK30" s="28">
        <v>96.27</v>
      </c>
      <c r="AL30" s="28">
        <v>3.9</v>
      </c>
      <c r="AM30" s="28">
        <v>4.9000000000000004</v>
      </c>
      <c r="AN30" s="28">
        <v>2.6</v>
      </c>
      <c r="AO30" s="28">
        <v>72.400000000000006</v>
      </c>
      <c r="AP30" s="28">
        <v>105.23</v>
      </c>
      <c r="AQ30" s="28">
        <v>0.97</v>
      </c>
      <c r="AR30" s="28">
        <v>0.43</v>
      </c>
      <c r="AS30" s="57">
        <v>0.61</v>
      </c>
      <c r="AT30" s="149">
        <v>6325</v>
      </c>
      <c r="AU30" s="28">
        <v>71.08</v>
      </c>
      <c r="AV30" s="28">
        <v>0.48</v>
      </c>
    </row>
    <row r="31" spans="1:48">
      <c r="A31" s="148">
        <v>2016</v>
      </c>
      <c r="B31" s="28">
        <v>0.67</v>
      </c>
      <c r="C31" s="149">
        <v>3806</v>
      </c>
      <c r="D31" s="149">
        <v>138330001.83000001</v>
      </c>
      <c r="E31" s="28">
        <v>3.34</v>
      </c>
      <c r="F31" s="28">
        <v>0.56000000000000005</v>
      </c>
      <c r="G31" s="28">
        <v>2.2999999999999998</v>
      </c>
      <c r="H31" s="28">
        <v>1.07</v>
      </c>
      <c r="I31" s="28">
        <v>20.29</v>
      </c>
      <c r="J31" s="28">
        <v>0.02</v>
      </c>
      <c r="K31" s="149">
        <v>24175.56</v>
      </c>
      <c r="L31" s="149">
        <v>24191.43</v>
      </c>
      <c r="M31" s="28">
        <v>45.5</v>
      </c>
      <c r="N31" s="28">
        <v>28.8</v>
      </c>
      <c r="O31" s="28">
        <v>251.7</v>
      </c>
      <c r="P31" s="28">
        <v>7</v>
      </c>
      <c r="Q31" s="28">
        <v>17.399999999999999</v>
      </c>
      <c r="R31" s="28">
        <v>15.9</v>
      </c>
      <c r="S31" s="28">
        <v>73.400000000000006</v>
      </c>
      <c r="T31" s="28">
        <v>0.01</v>
      </c>
      <c r="U31" s="28">
        <v>0.16</v>
      </c>
      <c r="V31" s="28">
        <v>40</v>
      </c>
      <c r="W31" s="28">
        <v>0.17</v>
      </c>
      <c r="X31" s="28">
        <v>0.24</v>
      </c>
      <c r="Y31" s="28">
        <v>0.01</v>
      </c>
      <c r="Z31" s="28">
        <v>0.16</v>
      </c>
      <c r="AA31" s="149">
        <v>3862.77</v>
      </c>
      <c r="AB31" s="28">
        <v>0.04</v>
      </c>
      <c r="AC31" s="28">
        <v>44.61</v>
      </c>
      <c r="AD31" s="28">
        <v>29.6</v>
      </c>
      <c r="AE31" s="28">
        <v>4.83</v>
      </c>
      <c r="AF31" s="149">
        <v>166433.38</v>
      </c>
      <c r="AG31" s="28">
        <v>0.83</v>
      </c>
      <c r="AH31" s="28">
        <v>0.17</v>
      </c>
      <c r="AI31" s="28">
        <v>0.49</v>
      </c>
      <c r="AJ31" s="28">
        <v>88.1</v>
      </c>
      <c r="AK31" s="28">
        <v>92.98</v>
      </c>
      <c r="AL31" s="28">
        <v>3.8</v>
      </c>
      <c r="AM31" s="28">
        <v>5</v>
      </c>
      <c r="AN31" s="28">
        <v>2.6</v>
      </c>
      <c r="AO31" s="28">
        <v>72.599999999999994</v>
      </c>
      <c r="AP31" s="28">
        <v>83.01</v>
      </c>
      <c r="AQ31" s="28">
        <v>0.97</v>
      </c>
      <c r="AR31" s="28">
        <v>0.42</v>
      </c>
      <c r="AS31" s="57">
        <v>0.62</v>
      </c>
      <c r="AT31" s="149">
        <v>6356</v>
      </c>
      <c r="AU31" s="28">
        <v>70.27</v>
      </c>
      <c r="AV31" s="28">
        <v>0.49</v>
      </c>
    </row>
    <row r="32" spans="1:48">
      <c r="A32" s="148">
        <v>2017</v>
      </c>
      <c r="B32" s="28">
        <v>0.67</v>
      </c>
      <c r="C32" s="149">
        <v>3910.25</v>
      </c>
      <c r="D32" s="149">
        <v>157839996.34</v>
      </c>
      <c r="E32" s="28">
        <v>3.64</v>
      </c>
      <c r="F32" s="28">
        <v>0.64</v>
      </c>
      <c r="G32" s="28">
        <v>2.44</v>
      </c>
      <c r="H32" s="28">
        <v>1.18</v>
      </c>
      <c r="I32" s="28">
        <v>23.73</v>
      </c>
      <c r="J32" s="28">
        <v>0.02</v>
      </c>
      <c r="K32" s="149">
        <v>24871.31</v>
      </c>
      <c r="L32" s="149">
        <v>24979.19</v>
      </c>
      <c r="M32" s="28">
        <v>45.4</v>
      </c>
      <c r="N32" s="28">
        <v>28.7</v>
      </c>
      <c r="O32" s="28">
        <v>304.2</v>
      </c>
      <c r="P32" s="28">
        <v>7</v>
      </c>
      <c r="Q32" s="28">
        <v>17.8</v>
      </c>
      <c r="R32" s="28">
        <v>16.600000000000001</v>
      </c>
      <c r="S32" s="28">
        <v>39</v>
      </c>
      <c r="T32" s="28">
        <v>0.01</v>
      </c>
      <c r="U32" s="28">
        <v>0.16</v>
      </c>
      <c r="V32" s="28">
        <v>38</v>
      </c>
      <c r="W32" s="28">
        <v>0.18</v>
      </c>
      <c r="X32" s="28">
        <v>0.25</v>
      </c>
      <c r="Y32" s="28">
        <v>0.01</v>
      </c>
      <c r="Z32" s="28">
        <v>0.17</v>
      </c>
      <c r="AA32" s="149">
        <v>4165.78</v>
      </c>
      <c r="AB32" s="28">
        <v>0.04</v>
      </c>
      <c r="AC32" s="28">
        <v>44.81</v>
      </c>
      <c r="AD32" s="28">
        <v>30.2</v>
      </c>
      <c r="AE32" s="28">
        <v>4.66</v>
      </c>
      <c r="AF32" s="149">
        <v>182906.45</v>
      </c>
      <c r="AG32" s="28">
        <v>0.81</v>
      </c>
      <c r="AH32" s="28">
        <v>0.18</v>
      </c>
      <c r="AI32" s="28">
        <v>0.5</v>
      </c>
      <c r="AJ32" s="28">
        <v>88.5</v>
      </c>
      <c r="AK32" s="28">
        <v>90.37</v>
      </c>
      <c r="AL32" s="28">
        <v>3.7</v>
      </c>
      <c r="AM32" s="28">
        <v>4.5999999999999996</v>
      </c>
      <c r="AN32" s="28">
        <v>2.6</v>
      </c>
      <c r="AO32" s="28">
        <v>72.900000000000006</v>
      </c>
      <c r="AP32" s="28">
        <v>61.71</v>
      </c>
      <c r="AQ32" s="28">
        <v>0.97</v>
      </c>
      <c r="AR32" s="28">
        <v>0.42</v>
      </c>
      <c r="AS32" s="57">
        <v>0.62</v>
      </c>
      <c r="AT32" s="149">
        <v>6388</v>
      </c>
      <c r="AU32" s="28">
        <v>69.459999999999994</v>
      </c>
      <c r="AV32" s="28">
        <v>0.5</v>
      </c>
    </row>
    <row r="33" spans="1:48">
      <c r="A33" s="148">
        <v>2018</v>
      </c>
      <c r="B33" s="28">
        <v>0.67</v>
      </c>
      <c r="C33" s="149">
        <v>4052.62</v>
      </c>
      <c r="D33" s="149">
        <v>253440002.44</v>
      </c>
      <c r="E33" s="28">
        <v>5.3</v>
      </c>
      <c r="F33" s="28">
        <v>1.03</v>
      </c>
      <c r="G33" s="28">
        <v>3.94</v>
      </c>
      <c r="H33" s="28">
        <v>1.81</v>
      </c>
      <c r="I33" s="28">
        <v>39.47</v>
      </c>
      <c r="J33" s="28">
        <v>0.02</v>
      </c>
      <c r="K33" s="149">
        <v>25863</v>
      </c>
      <c r="L33" s="149">
        <v>26020.85</v>
      </c>
      <c r="M33" s="28">
        <v>56.35</v>
      </c>
      <c r="N33" s="28">
        <v>32.97</v>
      </c>
      <c r="O33" s="28">
        <v>266.58999999999997</v>
      </c>
      <c r="P33" s="28">
        <v>6.12</v>
      </c>
      <c r="Q33" s="28">
        <v>18.170000000000002</v>
      </c>
      <c r="R33" s="28">
        <v>17.309999999999999</v>
      </c>
      <c r="S33" s="28">
        <v>65.64</v>
      </c>
      <c r="T33" s="28">
        <v>0</v>
      </c>
      <c r="U33" s="28">
        <v>0.16</v>
      </c>
      <c r="V33" s="28">
        <v>38.6</v>
      </c>
      <c r="W33" s="28">
        <v>0.18</v>
      </c>
      <c r="X33" s="28">
        <v>0.25</v>
      </c>
      <c r="Y33" s="28">
        <v>0.02</v>
      </c>
      <c r="Z33" s="28">
        <v>0.18</v>
      </c>
      <c r="AA33" s="149">
        <v>4780.43</v>
      </c>
      <c r="AB33" s="28">
        <v>0.04</v>
      </c>
      <c r="AC33" s="28">
        <v>43.1</v>
      </c>
      <c r="AD33" s="28">
        <v>27.95</v>
      </c>
      <c r="AE33" s="28">
        <v>4.1900000000000004</v>
      </c>
      <c r="AF33" s="149">
        <v>188539.56</v>
      </c>
      <c r="AG33" s="28">
        <v>0.83</v>
      </c>
      <c r="AH33" s="28">
        <v>0.2</v>
      </c>
      <c r="AI33" s="28">
        <v>0.5</v>
      </c>
      <c r="AJ33" s="28">
        <v>89</v>
      </c>
      <c r="AK33" s="28">
        <v>86.61</v>
      </c>
      <c r="AL33" s="28">
        <v>3.6</v>
      </c>
      <c r="AM33" s="28">
        <v>4.5</v>
      </c>
      <c r="AN33" s="28">
        <v>2.6</v>
      </c>
      <c r="AO33" s="28">
        <v>73.099999999999994</v>
      </c>
      <c r="AP33" s="28">
        <v>52.02</v>
      </c>
      <c r="AQ33" s="28">
        <v>0.98</v>
      </c>
      <c r="AR33" s="28">
        <v>0.43</v>
      </c>
      <c r="AS33" s="57">
        <v>0.63</v>
      </c>
      <c r="AT33" s="149">
        <v>6421</v>
      </c>
      <c r="AU33" s="28">
        <v>68.61</v>
      </c>
      <c r="AV33" s="28">
        <v>0.51</v>
      </c>
    </row>
    <row r="34" spans="1:48">
      <c r="A34" s="148">
        <v>2019</v>
      </c>
      <c r="B34" s="28">
        <v>0.67</v>
      </c>
      <c r="C34" s="149">
        <v>4167.7299999999996</v>
      </c>
      <c r="D34" s="149">
        <v>307000000</v>
      </c>
      <c r="E34" s="28">
        <v>6.73</v>
      </c>
      <c r="F34" s="28">
        <v>1.2</v>
      </c>
      <c r="G34" s="28">
        <v>4.59</v>
      </c>
      <c r="H34" s="28">
        <v>2.1800000000000002</v>
      </c>
      <c r="I34" s="28">
        <v>47.36</v>
      </c>
      <c r="J34" s="28">
        <v>0.02</v>
      </c>
      <c r="K34" s="149">
        <v>26828.39</v>
      </c>
      <c r="L34" s="149">
        <v>26896.66</v>
      </c>
      <c r="M34" s="28">
        <v>57.01</v>
      </c>
      <c r="N34" s="28">
        <v>33.61</v>
      </c>
      <c r="O34" s="28">
        <v>273.2</v>
      </c>
      <c r="P34" s="28">
        <v>6.04</v>
      </c>
      <c r="Q34" s="28">
        <v>18.489999999999998</v>
      </c>
      <c r="R34" s="28">
        <v>17.54</v>
      </c>
      <c r="S34" s="28">
        <v>66.53</v>
      </c>
      <c r="T34" s="28">
        <v>0.02</v>
      </c>
      <c r="U34" s="28">
        <v>0.16</v>
      </c>
      <c r="V34" s="28">
        <v>38.799999999999997</v>
      </c>
      <c r="W34" s="28">
        <v>0.18</v>
      </c>
      <c r="X34" s="28">
        <v>0.26</v>
      </c>
      <c r="Y34" s="28">
        <v>0.01</v>
      </c>
      <c r="Z34" s="28">
        <v>0.17</v>
      </c>
      <c r="AA34" s="149">
        <v>4539.88</v>
      </c>
      <c r="AB34" s="28">
        <v>0.04</v>
      </c>
      <c r="AC34" s="28">
        <v>43.45</v>
      </c>
      <c r="AD34" s="28">
        <v>28.18</v>
      </c>
      <c r="AE34" s="28">
        <v>4.1500000000000004</v>
      </c>
      <c r="AF34" s="149">
        <v>195583.44</v>
      </c>
      <c r="AG34" s="28">
        <v>0.83</v>
      </c>
      <c r="AH34" s="28">
        <v>0.19</v>
      </c>
      <c r="AI34" s="28">
        <v>0.5</v>
      </c>
      <c r="AJ34" s="28">
        <v>89.25</v>
      </c>
      <c r="AK34" s="28">
        <v>95.75</v>
      </c>
      <c r="AL34" s="28">
        <v>3.64</v>
      </c>
      <c r="AM34" s="28">
        <v>4.93</v>
      </c>
      <c r="AN34" s="28">
        <v>1.94</v>
      </c>
      <c r="AO34" s="28">
        <v>73.3</v>
      </c>
      <c r="AP34" s="28">
        <v>46.26</v>
      </c>
      <c r="AQ34" s="28">
        <v>0.98</v>
      </c>
      <c r="AR34" s="28">
        <v>0.42</v>
      </c>
      <c r="AS34" s="57">
        <v>0.63</v>
      </c>
      <c r="AT34" s="149">
        <v>6454</v>
      </c>
      <c r="AU34" s="28">
        <v>67.77</v>
      </c>
      <c r="AV34" s="28">
        <v>0.51</v>
      </c>
    </row>
    <row r="35" spans="1:48">
      <c r="A35" s="150">
        <v>2020</v>
      </c>
      <c r="B35" s="151">
        <v>0.7</v>
      </c>
      <c r="C35" s="152">
        <v>3798.64</v>
      </c>
      <c r="D35" s="152">
        <v>127559931.44</v>
      </c>
      <c r="E35" s="151">
        <v>-2.61</v>
      </c>
      <c r="F35" s="151">
        <v>-0.36</v>
      </c>
      <c r="G35" s="151">
        <v>0.85</v>
      </c>
      <c r="H35" s="151">
        <v>-2.23</v>
      </c>
      <c r="I35" s="151">
        <v>24.43</v>
      </c>
      <c r="J35" s="151">
        <v>-0.09</v>
      </c>
      <c r="K35" s="152">
        <v>24752.04</v>
      </c>
      <c r="L35" s="152">
        <v>24638.720000000001</v>
      </c>
      <c r="M35" s="151">
        <v>57.67</v>
      </c>
      <c r="N35" s="151">
        <v>34.26</v>
      </c>
      <c r="O35" s="151">
        <v>279.81</v>
      </c>
      <c r="P35" s="151">
        <v>5.97</v>
      </c>
      <c r="Q35" s="151">
        <v>18.809999999999999</v>
      </c>
      <c r="R35" s="151">
        <v>17.77</v>
      </c>
      <c r="S35" s="151">
        <v>67.430000000000007</v>
      </c>
      <c r="T35" s="151">
        <v>-0.12</v>
      </c>
      <c r="U35" s="151">
        <v>0.15</v>
      </c>
      <c r="V35" s="151">
        <v>36.76</v>
      </c>
      <c r="W35" s="151">
        <v>0.16</v>
      </c>
      <c r="X35" s="151">
        <v>0.24</v>
      </c>
      <c r="Y35" s="151">
        <v>-0.02</v>
      </c>
      <c r="Z35" s="151">
        <v>0.18</v>
      </c>
      <c r="AA35" s="152">
        <v>4411.8599999999997</v>
      </c>
      <c r="AB35" s="151">
        <v>7.0000000000000007E-2</v>
      </c>
      <c r="AC35" s="151">
        <v>43.93</v>
      </c>
      <c r="AD35" s="151">
        <v>30.62</v>
      </c>
      <c r="AE35" s="151">
        <v>4.12</v>
      </c>
      <c r="AF35" s="152">
        <v>172386.97</v>
      </c>
      <c r="AG35" s="151">
        <v>0.84</v>
      </c>
      <c r="AH35" s="151">
        <v>0.17</v>
      </c>
      <c r="AI35" s="151">
        <v>0.52</v>
      </c>
      <c r="AJ35" s="151">
        <v>89.59</v>
      </c>
      <c r="AK35" s="151">
        <v>95.77</v>
      </c>
      <c r="AL35" s="151">
        <v>3.61</v>
      </c>
      <c r="AM35" s="151">
        <v>4.9800000000000004</v>
      </c>
      <c r="AN35" s="151">
        <v>1.8</v>
      </c>
      <c r="AO35" s="151">
        <v>73.8</v>
      </c>
      <c r="AP35" s="151">
        <v>44.11</v>
      </c>
      <c r="AQ35" s="151">
        <v>0.98</v>
      </c>
      <c r="AR35" s="151">
        <v>0.41</v>
      </c>
      <c r="AS35" s="58">
        <v>0.63</v>
      </c>
      <c r="AT35" s="152">
        <v>6486</v>
      </c>
      <c r="AU35" s="151">
        <v>64.89</v>
      </c>
      <c r="AV35" s="151">
        <v>0.5</v>
      </c>
    </row>
    <row r="36" spans="1:48">
      <c r="A36" s="148" t="s">
        <v>1581</v>
      </c>
      <c r="B36" s="28" t="s">
        <v>1582</v>
      </c>
      <c r="C36" s="28" t="s">
        <v>1583</v>
      </c>
      <c r="D36" s="28" t="s">
        <v>1584</v>
      </c>
      <c r="E36" s="28" t="s">
        <v>1584</v>
      </c>
      <c r="F36" s="28" t="s">
        <v>1584</v>
      </c>
      <c r="G36" s="28" t="s">
        <v>1584</v>
      </c>
      <c r="H36" s="28" t="s">
        <v>1584</v>
      </c>
      <c r="I36" s="28" t="s">
        <v>1584</v>
      </c>
    </row>
  </sheetData>
  <hyperlinks>
    <hyperlink ref="J1" location="índice!A1" display="Volver al í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G37"/>
  <sheetViews>
    <sheetView workbookViewId="0">
      <selection activeCell="I1" sqref="I1"/>
    </sheetView>
  </sheetViews>
  <sheetFormatPr defaultColWidth="14.28515625" defaultRowHeight="15"/>
  <cols>
    <col min="4" max="4" width="14.85546875" bestFit="1" customWidth="1"/>
  </cols>
  <sheetData>
    <row r="1" spans="1:59" ht="18.75">
      <c r="A1" s="2" t="s">
        <v>1585</v>
      </c>
      <c r="I1" s="181" t="s">
        <v>83</v>
      </c>
    </row>
    <row r="3" spans="1:59">
      <c r="J3" s="56" t="s">
        <v>1583</v>
      </c>
      <c r="K3" s="56" t="s">
        <v>1583</v>
      </c>
      <c r="L3" s="56" t="s">
        <v>1583</v>
      </c>
      <c r="M3" s="56" t="s">
        <v>1583</v>
      </c>
      <c r="N3" s="56" t="s">
        <v>1583</v>
      </c>
      <c r="O3" s="56" t="s">
        <v>1583</v>
      </c>
      <c r="P3" s="56" t="s">
        <v>1583</v>
      </c>
      <c r="Q3" s="56" t="s">
        <v>1583</v>
      </c>
      <c r="R3" s="56" t="s">
        <v>1583</v>
      </c>
      <c r="S3" s="56" t="s">
        <v>1583</v>
      </c>
      <c r="T3" s="56" t="s">
        <v>1583</v>
      </c>
      <c r="U3" s="56" t="s">
        <v>1583</v>
      </c>
      <c r="V3" s="56" t="s">
        <v>1583</v>
      </c>
      <c r="W3" s="56" t="s">
        <v>1583</v>
      </c>
      <c r="X3" s="56" t="s">
        <v>1583</v>
      </c>
      <c r="Y3" s="56" t="s">
        <v>1583</v>
      </c>
      <c r="Z3" s="56" t="s">
        <v>1583</v>
      </c>
      <c r="AA3" s="56" t="s">
        <v>1583</v>
      </c>
      <c r="AB3" s="56" t="s">
        <v>1583</v>
      </c>
      <c r="AC3" s="56" t="s">
        <v>1583</v>
      </c>
      <c r="AD3" s="56" t="s">
        <v>1583</v>
      </c>
      <c r="AE3" s="56" t="s">
        <v>1583</v>
      </c>
      <c r="AF3" s="56" t="s">
        <v>1583</v>
      </c>
      <c r="AG3" s="56" t="s">
        <v>1583</v>
      </c>
      <c r="AH3" s="56" t="s">
        <v>1583</v>
      </c>
      <c r="AI3" s="56" t="s">
        <v>1583</v>
      </c>
      <c r="AJ3" s="56" t="s">
        <v>1583</v>
      </c>
    </row>
    <row r="4" spans="1:59" s="55" customFormat="1">
      <c r="A4" s="153" t="s">
        <v>85</v>
      </c>
      <c r="B4" s="154" t="s">
        <v>1486</v>
      </c>
      <c r="C4" s="154" t="s">
        <v>1487</v>
      </c>
      <c r="D4" s="154" t="s">
        <v>1488</v>
      </c>
      <c r="E4" s="154" t="s">
        <v>1489</v>
      </c>
      <c r="F4" s="154" t="s">
        <v>1490</v>
      </c>
      <c r="G4" s="154" t="s">
        <v>1491</v>
      </c>
      <c r="H4" s="154" t="s">
        <v>1492</v>
      </c>
      <c r="I4" s="154" t="s">
        <v>1493</v>
      </c>
      <c r="J4" s="154" t="s">
        <v>1494</v>
      </c>
      <c r="K4" s="154" t="s">
        <v>1495</v>
      </c>
      <c r="L4" s="154" t="s">
        <v>1496</v>
      </c>
      <c r="M4" s="154" t="s">
        <v>1497</v>
      </c>
      <c r="N4" s="154" t="s">
        <v>1498</v>
      </c>
      <c r="O4" s="154" t="s">
        <v>1499</v>
      </c>
      <c r="P4" s="154" t="s">
        <v>1500</v>
      </c>
      <c r="Q4" s="154" t="s">
        <v>1501</v>
      </c>
      <c r="R4" s="154" t="s">
        <v>1502</v>
      </c>
      <c r="S4" s="154" t="s">
        <v>1503</v>
      </c>
      <c r="T4" s="154" t="s">
        <v>1504</v>
      </c>
      <c r="U4" s="154" t="s">
        <v>1505</v>
      </c>
      <c r="V4" s="154" t="s">
        <v>1506</v>
      </c>
      <c r="W4" s="154" t="s">
        <v>1586</v>
      </c>
      <c r="X4" s="154" t="s">
        <v>1587</v>
      </c>
      <c r="Y4" s="154" t="s">
        <v>1507</v>
      </c>
      <c r="Z4" s="154" t="s">
        <v>1508</v>
      </c>
      <c r="AA4" s="154" t="s">
        <v>1509</v>
      </c>
      <c r="AB4" s="154" t="s">
        <v>1510</v>
      </c>
      <c r="AC4" s="154" t="s">
        <v>1511</v>
      </c>
      <c r="AD4" s="154" t="s">
        <v>1512</v>
      </c>
      <c r="AE4" s="154" t="s">
        <v>1513</v>
      </c>
      <c r="AF4" s="154" t="s">
        <v>1514</v>
      </c>
      <c r="AG4" s="154" t="s">
        <v>1515</v>
      </c>
      <c r="AH4" s="154" t="s">
        <v>1516</v>
      </c>
      <c r="AI4" s="154" t="s">
        <v>1517</v>
      </c>
      <c r="AJ4" s="154" t="s">
        <v>1518</v>
      </c>
      <c r="AK4" s="154" t="s">
        <v>1519</v>
      </c>
      <c r="AL4" s="154" t="s">
        <v>1520</v>
      </c>
      <c r="AM4" s="154" t="s">
        <v>1521</v>
      </c>
      <c r="AN4" s="154" t="s">
        <v>1522</v>
      </c>
      <c r="AO4" s="154" t="s">
        <v>1523</v>
      </c>
      <c r="AP4" s="154" t="s">
        <v>1524</v>
      </c>
      <c r="AQ4" s="154" t="s">
        <v>1525</v>
      </c>
      <c r="AR4" s="154" t="s">
        <v>1526</v>
      </c>
      <c r="AS4" s="154" t="s">
        <v>1527</v>
      </c>
      <c r="AT4" s="154" t="s">
        <v>1528</v>
      </c>
      <c r="AU4" s="154" t="s">
        <v>1529</v>
      </c>
      <c r="AV4" s="154" t="s">
        <v>1530</v>
      </c>
      <c r="AW4" s="154" t="s">
        <v>1531</v>
      </c>
      <c r="AX4" s="154" t="s">
        <v>1532</v>
      </c>
      <c r="AY4" s="154" t="s">
        <v>1503</v>
      </c>
      <c r="AZ4" s="154" t="s">
        <v>1588</v>
      </c>
      <c r="BA4" s="154" t="s">
        <v>1589</v>
      </c>
      <c r="BB4" s="154" t="s">
        <v>1590</v>
      </c>
      <c r="BC4" s="154" t="s">
        <v>1591</v>
      </c>
      <c r="BD4" s="154" t="s">
        <v>1592</v>
      </c>
      <c r="BE4" s="154" t="s">
        <v>1593</v>
      </c>
      <c r="BF4" s="154" t="s">
        <v>1594</v>
      </c>
      <c r="BG4" s="154" t="s">
        <v>1520</v>
      </c>
    </row>
    <row r="5" spans="1:59" s="61" customFormat="1" ht="135">
      <c r="A5" s="27" t="s">
        <v>1583</v>
      </c>
      <c r="B5" s="27" t="s">
        <v>1534</v>
      </c>
      <c r="C5" s="27" t="s">
        <v>1535</v>
      </c>
      <c r="D5" s="27" t="s">
        <v>1536</v>
      </c>
      <c r="E5" s="27" t="s">
        <v>1537</v>
      </c>
      <c r="F5" s="27" t="s">
        <v>1538</v>
      </c>
      <c r="G5" s="27" t="s">
        <v>1539</v>
      </c>
      <c r="H5" s="27" t="s">
        <v>1540</v>
      </c>
      <c r="I5" s="27" t="s">
        <v>1541</v>
      </c>
      <c r="J5" s="27" t="s">
        <v>1542</v>
      </c>
      <c r="K5" s="27" t="s">
        <v>1543</v>
      </c>
      <c r="L5" s="27" t="s">
        <v>1544</v>
      </c>
      <c r="M5" s="27" t="s">
        <v>1545</v>
      </c>
      <c r="N5" s="27" t="s">
        <v>1546</v>
      </c>
      <c r="O5" s="27" t="s">
        <v>1547</v>
      </c>
      <c r="P5" s="27" t="s">
        <v>1548</v>
      </c>
      <c r="Q5" s="27" t="s">
        <v>1549</v>
      </c>
      <c r="R5" s="27" t="s">
        <v>1550</v>
      </c>
      <c r="S5" s="27" t="s">
        <v>1551</v>
      </c>
      <c r="T5" s="27" t="s">
        <v>1552</v>
      </c>
      <c r="U5" s="27" t="s">
        <v>1553</v>
      </c>
      <c r="V5" s="27" t="s">
        <v>1554</v>
      </c>
      <c r="W5" s="27" t="s">
        <v>1595</v>
      </c>
      <c r="X5" s="27" t="s">
        <v>1596</v>
      </c>
      <c r="Y5" s="27" t="s">
        <v>1555</v>
      </c>
      <c r="Z5" s="27" t="s">
        <v>1556</v>
      </c>
      <c r="AA5" s="27" t="s">
        <v>1557</v>
      </c>
      <c r="AB5" s="27" t="s">
        <v>1558</v>
      </c>
      <c r="AC5" s="27" t="s">
        <v>1559</v>
      </c>
      <c r="AD5" s="27" t="s">
        <v>1560</v>
      </c>
      <c r="AE5" s="27" t="s">
        <v>1561</v>
      </c>
      <c r="AF5" s="27" t="s">
        <v>1562</v>
      </c>
      <c r="AG5" s="27" t="s">
        <v>1563</v>
      </c>
      <c r="AH5" s="27" t="s">
        <v>1564</v>
      </c>
      <c r="AI5" s="27" t="s">
        <v>1565</v>
      </c>
      <c r="AJ5" s="27" t="s">
        <v>1566</v>
      </c>
      <c r="AK5" s="27" t="s">
        <v>1567</v>
      </c>
      <c r="AL5" s="27" t="s">
        <v>1568</v>
      </c>
      <c r="AM5" s="27" t="s">
        <v>1569</v>
      </c>
      <c r="AN5" s="27" t="s">
        <v>1570</v>
      </c>
      <c r="AO5" s="27" t="s">
        <v>1571</v>
      </c>
      <c r="AP5" s="27" t="s">
        <v>1572</v>
      </c>
      <c r="AQ5" s="27" t="s">
        <v>1573</v>
      </c>
      <c r="AR5" s="27" t="s">
        <v>1574</v>
      </c>
      <c r="AS5" s="27" t="s">
        <v>1575</v>
      </c>
      <c r="AT5" s="27" t="s">
        <v>1576</v>
      </c>
      <c r="AU5" s="27" t="s">
        <v>1577</v>
      </c>
      <c r="AV5" s="27" t="s">
        <v>1578</v>
      </c>
      <c r="AW5" s="27" t="s">
        <v>1579</v>
      </c>
      <c r="AX5" s="27" t="s">
        <v>1580</v>
      </c>
      <c r="AY5" s="27" t="s">
        <v>1597</v>
      </c>
      <c r="AZ5" s="27" t="s">
        <v>1598</v>
      </c>
      <c r="BA5" s="27" t="s">
        <v>1599</v>
      </c>
      <c r="BB5" s="27" t="s">
        <v>1600</v>
      </c>
      <c r="BC5" s="27" t="s">
        <v>1601</v>
      </c>
      <c r="BD5" s="27" t="s">
        <v>1602</v>
      </c>
      <c r="BE5" s="27" t="s">
        <v>1603</v>
      </c>
      <c r="BF5" s="27" t="s">
        <v>1604</v>
      </c>
      <c r="BG5" s="27" t="s">
        <v>1605</v>
      </c>
    </row>
    <row r="6" spans="1:59">
      <c r="A6" s="155">
        <v>1990</v>
      </c>
      <c r="B6" s="156">
        <v>0.48</v>
      </c>
      <c r="C6" s="156">
        <v>845.31</v>
      </c>
      <c r="D6" s="157">
        <v>299570007.31999999</v>
      </c>
      <c r="E6" s="156">
        <v>17.87</v>
      </c>
      <c r="F6" s="156">
        <v>2.4900000000000002</v>
      </c>
      <c r="G6" s="156">
        <v>26.61</v>
      </c>
      <c r="H6" s="156">
        <v>9.17</v>
      </c>
      <c r="I6" s="156">
        <v>20.54</v>
      </c>
      <c r="J6" s="156">
        <v>0</v>
      </c>
      <c r="K6" s="157">
        <v>6901.32</v>
      </c>
      <c r="L6" s="157">
        <v>7650.13</v>
      </c>
      <c r="M6" s="156">
        <v>23.1</v>
      </c>
      <c r="N6" s="156">
        <v>26.2</v>
      </c>
      <c r="O6" s="156">
        <v>67.400000000000006</v>
      </c>
      <c r="P6" s="156">
        <v>5.5</v>
      </c>
      <c r="Q6" s="156">
        <v>7.4</v>
      </c>
      <c r="R6" s="156">
        <v>9.1</v>
      </c>
      <c r="S6" s="156">
        <v>47.6</v>
      </c>
      <c r="T6" s="156">
        <v>0.02</v>
      </c>
      <c r="U6" s="156">
        <v>0.15</v>
      </c>
      <c r="V6" s="156" t="s">
        <v>1583</v>
      </c>
      <c r="W6" s="156">
        <v>0.03</v>
      </c>
      <c r="X6" s="156">
        <v>0.1</v>
      </c>
      <c r="Y6" s="156">
        <v>0.27</v>
      </c>
      <c r="Z6" s="156">
        <v>0.23</v>
      </c>
      <c r="AA6" s="156">
        <v>0.41</v>
      </c>
      <c r="AB6" s="156">
        <v>0.14000000000000001</v>
      </c>
      <c r="AC6" s="157">
        <v>1040.6199999999999</v>
      </c>
      <c r="AD6" s="156">
        <v>0.03</v>
      </c>
      <c r="AE6" s="156">
        <v>59.86</v>
      </c>
      <c r="AF6" s="156">
        <v>43.24</v>
      </c>
      <c r="AG6" s="156">
        <v>2.62</v>
      </c>
      <c r="AH6" s="157">
        <v>50398.02</v>
      </c>
      <c r="AI6" s="156">
        <v>0.77</v>
      </c>
      <c r="AJ6" s="156">
        <v>0.14000000000000001</v>
      </c>
      <c r="AK6" s="156">
        <v>0.27</v>
      </c>
      <c r="AL6" s="156">
        <v>47.48</v>
      </c>
      <c r="AM6" s="156">
        <v>27.13</v>
      </c>
      <c r="AN6" s="156">
        <v>2.92</v>
      </c>
      <c r="AO6" s="156">
        <v>1.96</v>
      </c>
      <c r="AP6" s="156">
        <v>4.7300000000000004</v>
      </c>
      <c r="AQ6" s="156">
        <v>63.49</v>
      </c>
      <c r="AR6" s="156">
        <v>32.520000000000003</v>
      </c>
      <c r="AS6" s="156">
        <v>0.84</v>
      </c>
      <c r="AT6" s="156">
        <v>0.68</v>
      </c>
      <c r="AU6" s="59">
        <v>0.42</v>
      </c>
      <c r="AV6" s="157">
        <v>9264</v>
      </c>
      <c r="AW6" s="156">
        <v>129.11000000000001</v>
      </c>
      <c r="AX6" s="156">
        <v>2.73</v>
      </c>
      <c r="AY6" s="156">
        <v>84.45</v>
      </c>
      <c r="AZ6" s="156">
        <v>60.36</v>
      </c>
      <c r="BA6" s="157">
        <v>12190</v>
      </c>
      <c r="BB6" s="156">
        <v>91.63</v>
      </c>
      <c r="BC6" s="156">
        <v>23.33</v>
      </c>
      <c r="BD6" s="156">
        <v>1.87</v>
      </c>
      <c r="BE6" s="157">
        <v>5750</v>
      </c>
      <c r="BF6" s="156">
        <v>12.13</v>
      </c>
      <c r="BG6" s="156">
        <v>39.99</v>
      </c>
    </row>
    <row r="7" spans="1:59">
      <c r="A7" s="155">
        <v>1991</v>
      </c>
      <c r="B7" s="156">
        <v>0.49</v>
      </c>
      <c r="C7" s="157">
        <v>1011.75</v>
      </c>
      <c r="D7" s="157">
        <v>292109985.35000002</v>
      </c>
      <c r="E7" s="156">
        <v>14.22</v>
      </c>
      <c r="F7" s="156">
        <v>2.0499999999999998</v>
      </c>
      <c r="G7" s="156">
        <v>24.91</v>
      </c>
      <c r="H7" s="156">
        <v>8.7100000000000009</v>
      </c>
      <c r="I7" s="156">
        <v>20.56</v>
      </c>
      <c r="J7" s="156">
        <v>0.01</v>
      </c>
      <c r="K7" s="157">
        <v>8401.5</v>
      </c>
      <c r="L7" s="157">
        <v>9406.1</v>
      </c>
      <c r="M7" s="156">
        <v>23.9</v>
      </c>
      <c r="N7" s="156">
        <v>24</v>
      </c>
      <c r="O7" s="156">
        <v>71.5</v>
      </c>
      <c r="P7" s="156">
        <v>3.6</v>
      </c>
      <c r="Q7" s="156">
        <v>7.9</v>
      </c>
      <c r="R7" s="156">
        <v>8.1999999999999993</v>
      </c>
      <c r="S7" s="156">
        <v>37.5</v>
      </c>
      <c r="T7" s="156">
        <v>0.02</v>
      </c>
      <c r="U7" s="156">
        <v>0.15</v>
      </c>
      <c r="V7" s="156" t="s">
        <v>1583</v>
      </c>
      <c r="W7" s="156">
        <v>0.03</v>
      </c>
      <c r="X7" s="156">
        <v>0.11</v>
      </c>
      <c r="Y7" s="156">
        <v>0.26</v>
      </c>
      <c r="Z7" s="156">
        <v>0.22</v>
      </c>
      <c r="AA7" s="156">
        <v>0.33</v>
      </c>
      <c r="AB7" s="156">
        <v>0.14000000000000001</v>
      </c>
      <c r="AC7" s="157">
        <v>1344.63</v>
      </c>
      <c r="AD7" s="156">
        <v>0.03</v>
      </c>
      <c r="AE7" s="156">
        <v>56.9</v>
      </c>
      <c r="AF7" s="156">
        <v>40.25</v>
      </c>
      <c r="AG7" s="156">
        <v>2.4</v>
      </c>
      <c r="AH7" s="157">
        <v>52283.45</v>
      </c>
      <c r="AI7" s="156">
        <v>0.74</v>
      </c>
      <c r="AJ7" s="156">
        <v>0.12</v>
      </c>
      <c r="AK7" s="156">
        <v>0.28000000000000003</v>
      </c>
      <c r="AL7" s="156">
        <v>48.79</v>
      </c>
      <c r="AM7" s="156">
        <v>30.11</v>
      </c>
      <c r="AN7" s="156">
        <v>2.92</v>
      </c>
      <c r="AO7" s="156">
        <v>1.96</v>
      </c>
      <c r="AP7" s="156">
        <v>4.68</v>
      </c>
      <c r="AQ7" s="156">
        <v>63.89</v>
      </c>
      <c r="AR7" s="156">
        <v>32.57</v>
      </c>
      <c r="AS7" s="156">
        <v>0.84</v>
      </c>
      <c r="AT7" s="156">
        <v>0.67</v>
      </c>
      <c r="AU7" s="59">
        <v>0.43</v>
      </c>
      <c r="AV7" s="157">
        <v>9483</v>
      </c>
      <c r="AW7" s="156">
        <v>128.69999999999999</v>
      </c>
      <c r="AX7" s="156">
        <v>2.69</v>
      </c>
      <c r="AY7" s="156">
        <v>86.76</v>
      </c>
      <c r="AZ7" s="156">
        <v>61.56</v>
      </c>
      <c r="BA7" s="157">
        <v>12650</v>
      </c>
      <c r="BB7" s="156">
        <v>89.59</v>
      </c>
      <c r="BC7" s="156">
        <v>24.45</v>
      </c>
      <c r="BD7" s="156">
        <v>1.7</v>
      </c>
      <c r="BE7" s="157">
        <v>5950</v>
      </c>
      <c r="BF7" s="156">
        <v>12.13</v>
      </c>
      <c r="BG7" s="156">
        <v>39.99</v>
      </c>
    </row>
    <row r="8" spans="1:59">
      <c r="A8" s="155">
        <v>1992</v>
      </c>
      <c r="B8" s="156">
        <v>0.49</v>
      </c>
      <c r="C8" s="157">
        <v>1093.96</v>
      </c>
      <c r="D8" s="157">
        <v>299329986.56999999</v>
      </c>
      <c r="E8" s="156">
        <v>10.37</v>
      </c>
      <c r="F8" s="156">
        <v>1.93</v>
      </c>
      <c r="G8" s="156">
        <v>19.75</v>
      </c>
      <c r="H8" s="156">
        <v>6.48</v>
      </c>
      <c r="I8" s="156">
        <v>20.79</v>
      </c>
      <c r="J8" s="156">
        <v>0.02</v>
      </c>
      <c r="K8" s="157">
        <v>9491.24</v>
      </c>
      <c r="L8" s="157">
        <v>10440.84</v>
      </c>
      <c r="M8" s="156">
        <v>31.3</v>
      </c>
      <c r="N8" s="156">
        <v>24.8</v>
      </c>
      <c r="O8" s="156">
        <v>72.900000000000006</v>
      </c>
      <c r="P8" s="156">
        <v>1.1000000000000001</v>
      </c>
      <c r="Q8" s="156">
        <v>8.9</v>
      </c>
      <c r="R8" s="156">
        <v>8.4</v>
      </c>
      <c r="S8" s="156">
        <v>32.700000000000003</v>
      </c>
      <c r="T8" s="156">
        <v>0.03</v>
      </c>
      <c r="U8" s="156">
        <v>0.15</v>
      </c>
      <c r="V8" s="156" t="s">
        <v>1583</v>
      </c>
      <c r="W8" s="156">
        <v>0.03</v>
      </c>
      <c r="X8" s="156">
        <v>0.09</v>
      </c>
      <c r="Y8" s="156">
        <v>0.26</v>
      </c>
      <c r="Z8" s="156">
        <v>0.22</v>
      </c>
      <c r="AA8" s="156">
        <v>0.09</v>
      </c>
      <c r="AB8" s="156">
        <v>0.18</v>
      </c>
      <c r="AC8" s="157">
        <v>1913.32</v>
      </c>
      <c r="AD8" s="156">
        <v>0.03</v>
      </c>
      <c r="AE8" s="156">
        <v>56.81</v>
      </c>
      <c r="AF8" s="156">
        <v>40.22</v>
      </c>
      <c r="AG8" s="156">
        <v>2.37</v>
      </c>
      <c r="AH8" s="157">
        <v>55269.91</v>
      </c>
      <c r="AI8" s="156">
        <v>0.74</v>
      </c>
      <c r="AJ8" s="156">
        <v>0.14000000000000001</v>
      </c>
      <c r="AK8" s="156">
        <v>0.28999999999999998</v>
      </c>
      <c r="AL8" s="156">
        <v>64.2</v>
      </c>
      <c r="AM8" s="156">
        <v>33.090000000000003</v>
      </c>
      <c r="AN8" s="156">
        <v>2.91</v>
      </c>
      <c r="AO8" s="156">
        <v>1.97</v>
      </c>
      <c r="AP8" s="156">
        <v>4.6399999999999997</v>
      </c>
      <c r="AQ8" s="156">
        <v>63.4</v>
      </c>
      <c r="AR8" s="156">
        <v>27.49</v>
      </c>
      <c r="AS8" s="156">
        <v>0.85</v>
      </c>
      <c r="AT8" s="156">
        <v>0.66</v>
      </c>
      <c r="AU8" s="59">
        <v>0.44</v>
      </c>
      <c r="AV8" s="157">
        <v>9709</v>
      </c>
      <c r="AW8" s="156">
        <v>128.30000000000001</v>
      </c>
      <c r="AX8" s="156">
        <v>2.62</v>
      </c>
      <c r="AY8" s="156">
        <v>89.06</v>
      </c>
      <c r="AZ8" s="156">
        <v>62.77</v>
      </c>
      <c r="BA8" s="157">
        <v>13930</v>
      </c>
      <c r="BB8" s="156">
        <v>62.75</v>
      </c>
      <c r="BC8" s="156">
        <v>24.89</v>
      </c>
      <c r="BD8" s="156">
        <v>1.52</v>
      </c>
      <c r="BE8" s="157">
        <v>6300</v>
      </c>
      <c r="BF8" s="156">
        <v>12.13</v>
      </c>
      <c r="BG8" s="156">
        <v>39.99</v>
      </c>
    </row>
    <row r="9" spans="1:59">
      <c r="A9" s="155">
        <v>1993</v>
      </c>
      <c r="B9" s="156">
        <v>0.5</v>
      </c>
      <c r="C9" s="157">
        <v>1164.3699999999999</v>
      </c>
      <c r="D9" s="157">
        <v>311339996.33999997</v>
      </c>
      <c r="E9" s="156">
        <v>11.13</v>
      </c>
      <c r="F9" s="156">
        <v>1.94</v>
      </c>
      <c r="G9" s="156">
        <v>22.25</v>
      </c>
      <c r="H9" s="156">
        <v>6.95</v>
      </c>
      <c r="I9" s="156">
        <v>22.35</v>
      </c>
      <c r="J9" s="156">
        <v>0.01</v>
      </c>
      <c r="K9" s="157">
        <v>10388.379999999999</v>
      </c>
      <c r="L9" s="157">
        <v>11399.94</v>
      </c>
      <c r="M9" s="156">
        <v>31.4</v>
      </c>
      <c r="N9" s="156">
        <v>26.2</v>
      </c>
      <c r="O9" s="156">
        <v>67</v>
      </c>
      <c r="P9" s="156">
        <v>2.1</v>
      </c>
      <c r="Q9" s="156">
        <v>8.4</v>
      </c>
      <c r="R9" s="156">
        <v>8.1</v>
      </c>
      <c r="S9" s="156">
        <v>29.5</v>
      </c>
      <c r="T9" s="156">
        <v>0.03</v>
      </c>
      <c r="U9" s="156">
        <v>0.15</v>
      </c>
      <c r="V9" s="156" t="s">
        <v>1583</v>
      </c>
      <c r="W9" s="156">
        <v>0.03</v>
      </c>
      <c r="X9" s="156">
        <v>0.09</v>
      </c>
      <c r="Y9" s="156">
        <v>0.25</v>
      </c>
      <c r="Z9" s="156">
        <v>0.22</v>
      </c>
      <c r="AA9" s="156">
        <v>0.15</v>
      </c>
      <c r="AB9" s="156">
        <v>0.17</v>
      </c>
      <c r="AC9" s="157">
        <v>1966.07</v>
      </c>
      <c r="AD9" s="156">
        <v>0.03</v>
      </c>
      <c r="AE9" s="156">
        <v>56.77</v>
      </c>
      <c r="AF9" s="156">
        <v>40.21</v>
      </c>
      <c r="AG9" s="156">
        <v>2.46</v>
      </c>
      <c r="AH9" s="157">
        <v>59021.279999999999</v>
      </c>
      <c r="AI9" s="156">
        <v>0.76</v>
      </c>
      <c r="AJ9" s="156">
        <v>0.15</v>
      </c>
      <c r="AK9" s="156">
        <v>0.3</v>
      </c>
      <c r="AL9" s="156">
        <v>48.87</v>
      </c>
      <c r="AM9" s="156">
        <v>36.07</v>
      </c>
      <c r="AN9" s="156">
        <v>2.91</v>
      </c>
      <c r="AO9" s="156">
        <v>1.98</v>
      </c>
      <c r="AP9" s="156">
        <v>4.59</v>
      </c>
      <c r="AQ9" s="156">
        <v>63.9</v>
      </c>
      <c r="AR9" s="156">
        <v>32.51</v>
      </c>
      <c r="AS9" s="156">
        <v>0.85</v>
      </c>
      <c r="AT9" s="156">
        <v>0.66</v>
      </c>
      <c r="AU9" s="59">
        <v>0.45</v>
      </c>
      <c r="AV9" s="157">
        <v>9939</v>
      </c>
      <c r="AW9" s="156">
        <v>126.41</v>
      </c>
      <c r="AX9" s="156">
        <v>2.5499999999999998</v>
      </c>
      <c r="AY9" s="156">
        <v>91.36</v>
      </c>
      <c r="AZ9" s="156">
        <v>63.98</v>
      </c>
      <c r="BA9" s="157">
        <v>14690</v>
      </c>
      <c r="BB9" s="156">
        <v>66.27</v>
      </c>
      <c r="BC9" s="156">
        <v>24.38</v>
      </c>
      <c r="BD9" s="156">
        <v>1.37</v>
      </c>
      <c r="BE9" s="157">
        <v>6640</v>
      </c>
      <c r="BF9" s="156">
        <v>12.36</v>
      </c>
      <c r="BG9" s="156">
        <v>41.83</v>
      </c>
    </row>
    <row r="10" spans="1:59">
      <c r="A10" s="155">
        <v>1994</v>
      </c>
      <c r="B10" s="156">
        <v>0.5</v>
      </c>
      <c r="C10" s="157">
        <v>1293.47</v>
      </c>
      <c r="D10" s="157">
        <v>264399993.90000001</v>
      </c>
      <c r="E10" s="156">
        <v>9.6300000000000008</v>
      </c>
      <c r="F10" s="156">
        <v>1.53</v>
      </c>
      <c r="G10" s="156">
        <v>19.010000000000002</v>
      </c>
      <c r="H10" s="156">
        <v>5.79</v>
      </c>
      <c r="I10" s="156">
        <v>19.53</v>
      </c>
      <c r="J10" s="156">
        <v>0.02</v>
      </c>
      <c r="K10" s="157">
        <v>11899.1</v>
      </c>
      <c r="L10" s="157">
        <v>12983.24</v>
      </c>
      <c r="M10" s="156">
        <v>31.7</v>
      </c>
      <c r="N10" s="156">
        <v>26</v>
      </c>
      <c r="O10" s="156">
        <v>89.2</v>
      </c>
      <c r="P10" s="156">
        <v>3.1</v>
      </c>
      <c r="Q10" s="156">
        <v>7.4</v>
      </c>
      <c r="R10" s="156">
        <v>7.5</v>
      </c>
      <c r="S10" s="156">
        <v>27.2</v>
      </c>
      <c r="T10" s="156">
        <v>0.03</v>
      </c>
      <c r="U10" s="156">
        <v>0.14000000000000001</v>
      </c>
      <c r="V10" s="156" t="s">
        <v>1583</v>
      </c>
      <c r="W10" s="156">
        <v>0.04</v>
      </c>
      <c r="X10" s="156">
        <v>0.08</v>
      </c>
      <c r="Y10" s="156">
        <v>0.25</v>
      </c>
      <c r="Z10" s="156">
        <v>0.22</v>
      </c>
      <c r="AA10" s="156">
        <v>0.12</v>
      </c>
      <c r="AB10" s="156">
        <v>0.16</v>
      </c>
      <c r="AC10" s="157">
        <v>2035.94</v>
      </c>
      <c r="AD10" s="156">
        <v>0.03</v>
      </c>
      <c r="AE10" s="156">
        <v>56.7</v>
      </c>
      <c r="AF10" s="156">
        <v>40.200000000000003</v>
      </c>
      <c r="AG10" s="156">
        <v>2.48</v>
      </c>
      <c r="AH10" s="157">
        <v>63044.82</v>
      </c>
      <c r="AI10" s="156">
        <v>0.76</v>
      </c>
      <c r="AJ10" s="156">
        <v>0.15</v>
      </c>
      <c r="AK10" s="156">
        <v>0.3</v>
      </c>
      <c r="AL10" s="156">
        <v>50.37</v>
      </c>
      <c r="AM10" s="156">
        <v>39.049999999999997</v>
      </c>
      <c r="AN10" s="156">
        <v>2.91</v>
      </c>
      <c r="AO10" s="156">
        <v>1.98</v>
      </c>
      <c r="AP10" s="156">
        <v>4.55</v>
      </c>
      <c r="AQ10" s="156">
        <v>64.5</v>
      </c>
      <c r="AR10" s="156">
        <v>31.84</v>
      </c>
      <c r="AS10" s="156">
        <v>0.85</v>
      </c>
      <c r="AT10" s="156">
        <v>0.65</v>
      </c>
      <c r="AU10" s="59">
        <v>0.45</v>
      </c>
      <c r="AV10" s="157">
        <v>10172</v>
      </c>
      <c r="AW10" s="156">
        <v>124.52</v>
      </c>
      <c r="AX10" s="156">
        <v>2.4900000000000002</v>
      </c>
      <c r="AY10" s="156">
        <v>93.67</v>
      </c>
      <c r="AZ10" s="156">
        <v>65.19</v>
      </c>
      <c r="BA10" s="157">
        <v>15010</v>
      </c>
      <c r="BB10" s="156">
        <v>65.27</v>
      </c>
      <c r="BC10" s="156">
        <v>28.19</v>
      </c>
      <c r="BD10" s="156">
        <v>1.39</v>
      </c>
      <c r="BE10" s="157">
        <v>6630</v>
      </c>
      <c r="BF10" s="156">
        <v>12.64</v>
      </c>
      <c r="BG10" s="156">
        <v>42.11</v>
      </c>
    </row>
    <row r="11" spans="1:59">
      <c r="A11" s="155">
        <v>1995</v>
      </c>
      <c r="B11" s="156">
        <v>0.51</v>
      </c>
      <c r="C11" s="157">
        <v>1424.68</v>
      </c>
      <c r="D11" s="157">
        <v>252580001.83000001</v>
      </c>
      <c r="E11" s="156">
        <v>9.31</v>
      </c>
      <c r="F11" s="156">
        <v>1.42</v>
      </c>
      <c r="G11" s="156">
        <v>18.53</v>
      </c>
      <c r="H11" s="156">
        <v>5.22</v>
      </c>
      <c r="I11" s="156">
        <v>19.96</v>
      </c>
      <c r="J11" s="156">
        <v>0.02</v>
      </c>
      <c r="K11" s="157">
        <v>13353.45</v>
      </c>
      <c r="L11" s="157">
        <v>14655.4</v>
      </c>
      <c r="M11" s="156">
        <v>32.5</v>
      </c>
      <c r="N11" s="156">
        <v>27.9</v>
      </c>
      <c r="O11" s="156">
        <v>88.4</v>
      </c>
      <c r="P11" s="156">
        <v>4.3</v>
      </c>
      <c r="Q11" s="156">
        <v>8.4</v>
      </c>
      <c r="R11" s="156">
        <v>7.2</v>
      </c>
      <c r="S11" s="156">
        <v>27.9</v>
      </c>
      <c r="T11" s="156">
        <v>0.03</v>
      </c>
      <c r="U11" s="156">
        <v>0.14000000000000001</v>
      </c>
      <c r="V11" s="156" t="s">
        <v>1583</v>
      </c>
      <c r="W11" s="156">
        <v>0.04</v>
      </c>
      <c r="X11" s="156">
        <v>0.09</v>
      </c>
      <c r="Y11" s="156">
        <v>0.25</v>
      </c>
      <c r="Z11" s="156">
        <v>0.22</v>
      </c>
      <c r="AA11" s="156">
        <v>0.09</v>
      </c>
      <c r="AB11" s="156">
        <v>0.15</v>
      </c>
      <c r="AC11" s="157">
        <v>2206.39</v>
      </c>
      <c r="AD11" s="156">
        <v>0.03</v>
      </c>
      <c r="AE11" s="156">
        <v>56.48</v>
      </c>
      <c r="AF11" s="156">
        <v>40.1</v>
      </c>
      <c r="AG11" s="156">
        <v>2.44</v>
      </c>
      <c r="AH11" s="157">
        <v>67127.95</v>
      </c>
      <c r="AI11" s="156">
        <v>0.75</v>
      </c>
      <c r="AJ11" s="156">
        <v>0.15</v>
      </c>
      <c r="AK11" s="156">
        <v>0.31</v>
      </c>
      <c r="AL11" s="156">
        <v>51.87</v>
      </c>
      <c r="AM11" s="156">
        <v>42.03</v>
      </c>
      <c r="AN11" s="156">
        <v>2.91</v>
      </c>
      <c r="AO11" s="156">
        <v>1.99</v>
      </c>
      <c r="AP11" s="156">
        <v>4.5</v>
      </c>
      <c r="AQ11" s="156">
        <v>65.099999999999994</v>
      </c>
      <c r="AR11" s="156">
        <v>31.32</v>
      </c>
      <c r="AS11" s="156">
        <v>0.86</v>
      </c>
      <c r="AT11" s="156">
        <v>0.64</v>
      </c>
      <c r="AU11" s="59">
        <v>0.46</v>
      </c>
      <c r="AV11" s="157">
        <v>10408</v>
      </c>
      <c r="AW11" s="156">
        <v>122.63</v>
      </c>
      <c r="AX11" s="156">
        <v>2.4500000000000002</v>
      </c>
      <c r="AY11" s="156">
        <v>95.99</v>
      </c>
      <c r="AZ11" s="156">
        <v>60.8</v>
      </c>
      <c r="BA11" s="157">
        <v>16110</v>
      </c>
      <c r="BB11" s="156">
        <v>66.44</v>
      </c>
      <c r="BC11" s="156">
        <v>27.76</v>
      </c>
      <c r="BD11" s="156">
        <v>1.61</v>
      </c>
      <c r="BE11" s="157">
        <v>6750</v>
      </c>
      <c r="BF11" s="156">
        <v>12.64</v>
      </c>
      <c r="BG11" s="156">
        <v>42.11</v>
      </c>
    </row>
    <row r="12" spans="1:59">
      <c r="A12" s="155">
        <v>1996</v>
      </c>
      <c r="B12" s="156">
        <v>0.52</v>
      </c>
      <c r="C12" s="157">
        <v>1487.61</v>
      </c>
      <c r="D12" s="157">
        <v>220690002.44</v>
      </c>
      <c r="E12" s="156">
        <v>9.19</v>
      </c>
      <c r="F12" s="156">
        <v>1.18</v>
      </c>
      <c r="G12" s="156">
        <v>14.59</v>
      </c>
      <c r="H12" s="156">
        <v>4.8</v>
      </c>
      <c r="I12" s="156">
        <v>17.350000000000001</v>
      </c>
      <c r="J12" s="156">
        <v>0.01</v>
      </c>
      <c r="K12" s="157">
        <v>14434.32</v>
      </c>
      <c r="L12" s="157">
        <v>15674.84</v>
      </c>
      <c r="M12" s="156">
        <v>29.4</v>
      </c>
      <c r="N12" s="156">
        <v>29.5</v>
      </c>
      <c r="O12" s="156">
        <v>91.9</v>
      </c>
      <c r="P12" s="156">
        <v>4.9000000000000004</v>
      </c>
      <c r="Q12" s="156">
        <v>9.1999999999999993</v>
      </c>
      <c r="R12" s="156">
        <v>7.1</v>
      </c>
      <c r="S12" s="156">
        <v>26.4</v>
      </c>
      <c r="T12" s="156">
        <v>0.02</v>
      </c>
      <c r="U12" s="156">
        <v>0.14000000000000001</v>
      </c>
      <c r="V12" s="156" t="s">
        <v>1583</v>
      </c>
      <c r="W12" s="156">
        <v>0.03</v>
      </c>
      <c r="X12" s="156">
        <v>0.08</v>
      </c>
      <c r="Y12" s="156">
        <v>0.25</v>
      </c>
      <c r="Z12" s="156">
        <v>0.22</v>
      </c>
      <c r="AA12" s="156">
        <v>0.09</v>
      </c>
      <c r="AB12" s="156">
        <v>0.13</v>
      </c>
      <c r="AC12" s="157">
        <v>1988.63</v>
      </c>
      <c r="AD12" s="156">
        <v>0.03</v>
      </c>
      <c r="AE12" s="156">
        <v>56.51</v>
      </c>
      <c r="AF12" s="156">
        <v>40.15</v>
      </c>
      <c r="AG12" s="156">
        <v>2.5</v>
      </c>
      <c r="AH12" s="157">
        <v>70686.850000000006</v>
      </c>
      <c r="AI12" s="156">
        <v>0.79</v>
      </c>
      <c r="AJ12" s="156">
        <v>0.14000000000000001</v>
      </c>
      <c r="AK12" s="156">
        <v>0.32</v>
      </c>
      <c r="AL12" s="156">
        <v>53.37</v>
      </c>
      <c r="AM12" s="156">
        <v>45.52</v>
      </c>
      <c r="AN12" s="156">
        <v>2.91</v>
      </c>
      <c r="AO12" s="156">
        <v>2</v>
      </c>
      <c r="AP12" s="156">
        <v>4.46</v>
      </c>
      <c r="AQ12" s="156">
        <v>65.7</v>
      </c>
      <c r="AR12" s="156">
        <v>33.99</v>
      </c>
      <c r="AS12" s="156">
        <v>0.86</v>
      </c>
      <c r="AT12" s="156">
        <v>0.64</v>
      </c>
      <c r="AU12" s="59">
        <v>0.47</v>
      </c>
      <c r="AV12" s="157">
        <v>10647</v>
      </c>
      <c r="AW12" s="156">
        <v>120.74</v>
      </c>
      <c r="AX12" s="156">
        <v>2.4</v>
      </c>
      <c r="AY12" s="156">
        <v>98.33</v>
      </c>
      <c r="AZ12" s="156">
        <v>67.680000000000007</v>
      </c>
      <c r="BA12" s="157">
        <v>16140</v>
      </c>
      <c r="BB12" s="156">
        <v>68.64</v>
      </c>
      <c r="BC12" s="156">
        <v>22.93</v>
      </c>
      <c r="BD12" s="156">
        <v>1.33</v>
      </c>
      <c r="BE12" s="157">
        <v>6970</v>
      </c>
      <c r="BF12" s="156">
        <v>12.7</v>
      </c>
      <c r="BG12" s="156">
        <v>42.11</v>
      </c>
    </row>
    <row r="13" spans="1:59">
      <c r="A13" s="155">
        <v>1997</v>
      </c>
      <c r="B13" s="156">
        <v>0.53</v>
      </c>
      <c r="C13" s="157">
        <v>1649</v>
      </c>
      <c r="D13" s="157">
        <v>350649993.89999998</v>
      </c>
      <c r="E13" s="156">
        <v>10.53</v>
      </c>
      <c r="F13" s="156">
        <v>1.46</v>
      </c>
      <c r="G13" s="156">
        <v>17.43</v>
      </c>
      <c r="H13" s="156">
        <v>5.69</v>
      </c>
      <c r="I13" s="156">
        <v>23.76</v>
      </c>
      <c r="J13" s="156">
        <v>0.02</v>
      </c>
      <c r="K13" s="157">
        <v>16358.85</v>
      </c>
      <c r="L13" s="157">
        <v>17790.03</v>
      </c>
      <c r="M13" s="156">
        <v>33.6</v>
      </c>
      <c r="N13" s="156">
        <v>30.5</v>
      </c>
      <c r="O13" s="156">
        <v>92.3</v>
      </c>
      <c r="P13" s="156">
        <v>4.9000000000000004</v>
      </c>
      <c r="Q13" s="156">
        <v>9.6999999999999993</v>
      </c>
      <c r="R13" s="156">
        <v>6.9</v>
      </c>
      <c r="S13" s="156">
        <v>22.4</v>
      </c>
      <c r="T13" s="156">
        <v>0.03</v>
      </c>
      <c r="U13" s="156">
        <v>0.14000000000000001</v>
      </c>
      <c r="V13" s="156" t="s">
        <v>1583</v>
      </c>
      <c r="W13" s="156">
        <v>0.04</v>
      </c>
      <c r="X13" s="156">
        <v>0.08</v>
      </c>
      <c r="Y13" s="156">
        <v>0.25</v>
      </c>
      <c r="Z13" s="156">
        <v>0.22</v>
      </c>
      <c r="AA13" s="156">
        <v>0.08</v>
      </c>
      <c r="AB13" s="156">
        <v>0.14000000000000001</v>
      </c>
      <c r="AC13" s="157">
        <v>2434.48</v>
      </c>
      <c r="AD13" s="156">
        <v>0.03</v>
      </c>
      <c r="AE13" s="156">
        <v>56.31</v>
      </c>
      <c r="AF13" s="156">
        <v>40.06</v>
      </c>
      <c r="AG13" s="156">
        <v>2.44</v>
      </c>
      <c r="AH13" s="157">
        <v>75506.070000000007</v>
      </c>
      <c r="AI13" s="156">
        <v>0.78</v>
      </c>
      <c r="AJ13" s="156">
        <v>0.16</v>
      </c>
      <c r="AK13" s="156">
        <v>0.33</v>
      </c>
      <c r="AL13" s="156">
        <v>54.87</v>
      </c>
      <c r="AM13" s="156">
        <v>49.28</v>
      </c>
      <c r="AN13" s="156">
        <v>2.91</v>
      </c>
      <c r="AO13" s="156">
        <v>2</v>
      </c>
      <c r="AP13" s="156">
        <v>4.41</v>
      </c>
      <c r="AQ13" s="156">
        <v>66.3</v>
      </c>
      <c r="AR13" s="156">
        <v>36.72</v>
      </c>
      <c r="AS13" s="156">
        <v>0.87</v>
      </c>
      <c r="AT13" s="156">
        <v>0.63</v>
      </c>
      <c r="AU13" s="59">
        <v>0.48</v>
      </c>
      <c r="AV13" s="157">
        <v>10888</v>
      </c>
      <c r="AW13" s="156">
        <v>118.85</v>
      </c>
      <c r="AX13" s="156">
        <v>2.36</v>
      </c>
      <c r="AY13" s="156">
        <v>100.68</v>
      </c>
      <c r="AZ13" s="156">
        <v>68.900000000000006</v>
      </c>
      <c r="BA13" s="157">
        <v>16890</v>
      </c>
      <c r="BB13" s="156">
        <v>68.22</v>
      </c>
      <c r="BC13" s="156">
        <v>19.25</v>
      </c>
      <c r="BD13" s="156">
        <v>1.49</v>
      </c>
      <c r="BE13" s="157">
        <v>7250</v>
      </c>
      <c r="BF13" s="156">
        <v>12.78</v>
      </c>
      <c r="BG13" s="156">
        <v>42.2</v>
      </c>
    </row>
    <row r="14" spans="1:59">
      <c r="A14" s="155">
        <v>1998</v>
      </c>
      <c r="B14" s="156">
        <v>0.53</v>
      </c>
      <c r="C14" s="157">
        <v>1755.85</v>
      </c>
      <c r="D14" s="157">
        <v>324070007.31999999</v>
      </c>
      <c r="E14" s="156">
        <v>6.83</v>
      </c>
      <c r="F14" s="156">
        <v>1.2</v>
      </c>
      <c r="G14" s="156">
        <v>12.61</v>
      </c>
      <c r="H14" s="156">
        <v>4.33</v>
      </c>
      <c r="I14" s="156">
        <v>20.85</v>
      </c>
      <c r="J14" s="156">
        <v>0.03</v>
      </c>
      <c r="K14" s="157">
        <v>17588.8</v>
      </c>
      <c r="L14" s="157">
        <v>19395.490000000002</v>
      </c>
      <c r="M14" s="156">
        <v>39.9</v>
      </c>
      <c r="N14" s="156">
        <v>29.8</v>
      </c>
      <c r="O14" s="156">
        <v>95.6</v>
      </c>
      <c r="P14" s="156">
        <v>4.8</v>
      </c>
      <c r="Q14" s="156">
        <v>9.6</v>
      </c>
      <c r="R14" s="156">
        <v>8.1999999999999993</v>
      </c>
      <c r="S14" s="156">
        <v>21.3</v>
      </c>
      <c r="T14" s="156">
        <v>0.04</v>
      </c>
      <c r="U14" s="156">
        <v>0.14000000000000001</v>
      </c>
      <c r="V14" s="156" t="s">
        <v>1583</v>
      </c>
      <c r="W14" s="156">
        <v>0.04</v>
      </c>
      <c r="X14" s="156">
        <v>0.09</v>
      </c>
      <c r="Y14" s="156">
        <v>0.25</v>
      </c>
      <c r="Z14" s="156">
        <v>0.23</v>
      </c>
      <c r="AA14" s="156">
        <v>0.1</v>
      </c>
      <c r="AB14" s="156">
        <v>0.17</v>
      </c>
      <c r="AC14" s="157">
        <v>3373.95</v>
      </c>
      <c r="AD14" s="156">
        <v>0.03</v>
      </c>
      <c r="AE14" s="156">
        <v>55.96</v>
      </c>
      <c r="AF14" s="156">
        <v>39.89</v>
      </c>
      <c r="AG14" s="156">
        <v>2.41</v>
      </c>
      <c r="AH14" s="157">
        <v>82132.31</v>
      </c>
      <c r="AI14" s="156">
        <v>0.73</v>
      </c>
      <c r="AJ14" s="156">
        <v>0.18</v>
      </c>
      <c r="AK14" s="156">
        <v>0.34</v>
      </c>
      <c r="AL14" s="156">
        <v>56.37</v>
      </c>
      <c r="AM14" s="156">
        <v>51.88</v>
      </c>
      <c r="AN14" s="156">
        <v>2.9</v>
      </c>
      <c r="AO14" s="156">
        <v>2.0099999999999998</v>
      </c>
      <c r="AP14" s="156">
        <v>4.37</v>
      </c>
      <c r="AQ14" s="156">
        <v>66.8</v>
      </c>
      <c r="AR14" s="156">
        <v>29.73</v>
      </c>
      <c r="AS14" s="156">
        <v>0.87</v>
      </c>
      <c r="AT14" s="156">
        <v>0.62</v>
      </c>
      <c r="AU14" s="59">
        <v>0.49</v>
      </c>
      <c r="AV14" s="157">
        <v>11134</v>
      </c>
      <c r="AW14" s="156">
        <v>116.4</v>
      </c>
      <c r="AX14" s="156">
        <v>2.36</v>
      </c>
      <c r="AY14" s="156">
        <v>103.08</v>
      </c>
      <c r="AZ14" s="156">
        <v>70.12</v>
      </c>
      <c r="BA14" s="157">
        <v>18840</v>
      </c>
      <c r="BB14" s="156">
        <v>55.72</v>
      </c>
      <c r="BC14" s="156">
        <v>19.53</v>
      </c>
      <c r="BD14" s="156">
        <v>1.17</v>
      </c>
      <c r="BE14" s="157">
        <v>7490</v>
      </c>
      <c r="BF14" s="156">
        <v>12.88</v>
      </c>
      <c r="BG14" s="156">
        <v>41.34</v>
      </c>
    </row>
    <row r="15" spans="1:59">
      <c r="A15" s="155">
        <v>1999</v>
      </c>
      <c r="B15" s="156">
        <v>0.54</v>
      </c>
      <c r="C15" s="157">
        <v>1619.51</v>
      </c>
      <c r="D15" s="157">
        <v>379339996.33999997</v>
      </c>
      <c r="E15" s="156">
        <v>8.84</v>
      </c>
      <c r="F15" s="156">
        <v>1.55</v>
      </c>
      <c r="G15" s="156">
        <v>14.58</v>
      </c>
      <c r="H15" s="156">
        <v>5.3</v>
      </c>
      <c r="I15" s="156">
        <v>24.83</v>
      </c>
      <c r="J15" s="156">
        <v>0.01</v>
      </c>
      <c r="K15" s="157">
        <v>16669.14</v>
      </c>
      <c r="L15" s="157">
        <v>18318.41</v>
      </c>
      <c r="M15" s="156">
        <v>38.700000000000003</v>
      </c>
      <c r="N15" s="156">
        <v>30</v>
      </c>
      <c r="O15" s="156">
        <v>91.2</v>
      </c>
      <c r="P15" s="156">
        <v>5.2</v>
      </c>
      <c r="Q15" s="156">
        <v>10.4</v>
      </c>
      <c r="R15" s="156">
        <v>9.1</v>
      </c>
      <c r="S15" s="156">
        <v>24.5</v>
      </c>
      <c r="T15" s="156">
        <v>0.03</v>
      </c>
      <c r="U15" s="156">
        <v>0.13</v>
      </c>
      <c r="V15" s="156" t="s">
        <v>1583</v>
      </c>
      <c r="W15" s="156">
        <v>0.04</v>
      </c>
      <c r="X15" s="156">
        <v>0.09</v>
      </c>
      <c r="Y15" s="156">
        <v>0.25</v>
      </c>
      <c r="Z15" s="156">
        <v>0.22</v>
      </c>
      <c r="AA15" s="156">
        <v>0.05</v>
      </c>
      <c r="AB15" s="156">
        <v>0.17</v>
      </c>
      <c r="AC15" s="157">
        <v>3178.98</v>
      </c>
      <c r="AD15" s="156">
        <v>0.03</v>
      </c>
      <c r="AE15" s="156">
        <v>55.83</v>
      </c>
      <c r="AF15" s="156">
        <v>40.82</v>
      </c>
      <c r="AG15" s="156">
        <v>2.46</v>
      </c>
      <c r="AH15" s="157">
        <v>88115.66</v>
      </c>
      <c r="AI15" s="156">
        <v>0.73</v>
      </c>
      <c r="AJ15" s="156">
        <v>0.18</v>
      </c>
      <c r="AK15" s="156">
        <v>0.35</v>
      </c>
      <c r="AL15" s="156">
        <v>57.87</v>
      </c>
      <c r="AM15" s="156">
        <v>50.79</v>
      </c>
      <c r="AN15" s="156">
        <v>2.9</v>
      </c>
      <c r="AO15" s="156">
        <v>2.02</v>
      </c>
      <c r="AP15" s="156">
        <v>4.32</v>
      </c>
      <c r="AQ15" s="156">
        <v>67.400000000000006</v>
      </c>
      <c r="AR15" s="156">
        <v>23.32</v>
      </c>
      <c r="AS15" s="156">
        <v>0.87</v>
      </c>
      <c r="AT15" s="156">
        <v>0.62</v>
      </c>
      <c r="AU15" s="59">
        <v>0.49</v>
      </c>
      <c r="AV15" s="157">
        <v>11387</v>
      </c>
      <c r="AW15" s="156">
        <v>113.96</v>
      </c>
      <c r="AX15" s="156">
        <v>2.37</v>
      </c>
      <c r="AY15" s="156">
        <v>105.55</v>
      </c>
      <c r="AZ15" s="156">
        <v>70.900000000000006</v>
      </c>
      <c r="BA15" s="157">
        <v>19390</v>
      </c>
      <c r="BB15" s="156">
        <v>57.01</v>
      </c>
      <c r="BC15" s="156">
        <v>21.15</v>
      </c>
      <c r="BD15" s="156">
        <v>1.4</v>
      </c>
      <c r="BE15" s="157">
        <v>7910</v>
      </c>
      <c r="BF15" s="156">
        <v>12.97</v>
      </c>
      <c r="BG15" s="156">
        <v>41.43</v>
      </c>
    </row>
    <row r="16" spans="1:59">
      <c r="A16" s="155">
        <v>2000</v>
      </c>
      <c r="B16" s="156">
        <v>0.55000000000000004</v>
      </c>
      <c r="C16" s="157">
        <v>1664.3</v>
      </c>
      <c r="D16" s="157">
        <v>356049987.79000002</v>
      </c>
      <c r="E16" s="156">
        <v>7.58</v>
      </c>
      <c r="F16" s="156">
        <v>1.37</v>
      </c>
      <c r="G16" s="156">
        <v>12.35</v>
      </c>
      <c r="H16" s="156">
        <v>4.3499999999999996</v>
      </c>
      <c r="I16" s="156">
        <v>22.49</v>
      </c>
      <c r="J16" s="156">
        <v>0.01</v>
      </c>
      <c r="K16" s="157">
        <v>17537.43</v>
      </c>
      <c r="L16" s="157">
        <v>19288.830000000002</v>
      </c>
      <c r="M16" s="156">
        <v>39.6</v>
      </c>
      <c r="N16" s="156">
        <v>30.1</v>
      </c>
      <c r="O16" s="156">
        <v>108.2</v>
      </c>
      <c r="P16" s="156">
        <v>8.6999999999999993</v>
      </c>
      <c r="Q16" s="156">
        <v>10.6</v>
      </c>
      <c r="R16" s="156">
        <v>9.6999999999999993</v>
      </c>
      <c r="S16" s="156">
        <v>28.3</v>
      </c>
      <c r="T16" s="156">
        <v>0.02</v>
      </c>
      <c r="U16" s="156">
        <v>0.13</v>
      </c>
      <c r="V16" s="156">
        <v>54.2</v>
      </c>
      <c r="W16" s="156">
        <v>0.03</v>
      </c>
      <c r="X16" s="156">
        <v>0.09</v>
      </c>
      <c r="Y16" s="156">
        <v>0.24</v>
      </c>
      <c r="Z16" s="156">
        <v>0.22</v>
      </c>
      <c r="AA16" s="156">
        <v>7.0000000000000007E-2</v>
      </c>
      <c r="AB16" s="156">
        <v>0.18</v>
      </c>
      <c r="AC16" s="157">
        <v>3440.24</v>
      </c>
      <c r="AD16" s="156">
        <v>0.03</v>
      </c>
      <c r="AE16" s="156">
        <v>55.72</v>
      </c>
      <c r="AF16" s="156">
        <v>41.94</v>
      </c>
      <c r="AG16" s="156">
        <v>2.48</v>
      </c>
      <c r="AH16" s="157">
        <v>93654.12</v>
      </c>
      <c r="AI16" s="156">
        <v>0.71</v>
      </c>
      <c r="AJ16" s="156">
        <v>0.17</v>
      </c>
      <c r="AK16" s="156">
        <v>0.36</v>
      </c>
      <c r="AL16" s="156">
        <v>59.37</v>
      </c>
      <c r="AM16" s="156">
        <v>55.51</v>
      </c>
      <c r="AN16" s="156">
        <v>2.9</v>
      </c>
      <c r="AO16" s="156">
        <v>2</v>
      </c>
      <c r="AP16" s="156">
        <v>4</v>
      </c>
      <c r="AQ16" s="156">
        <v>67.8</v>
      </c>
      <c r="AR16" s="156">
        <v>24.93</v>
      </c>
      <c r="AS16" s="156">
        <v>0.9</v>
      </c>
      <c r="AT16" s="156">
        <v>0.61</v>
      </c>
      <c r="AU16" s="59">
        <v>0.5</v>
      </c>
      <c r="AV16" s="157">
        <v>11651</v>
      </c>
      <c r="AW16" s="156">
        <v>111.51</v>
      </c>
      <c r="AX16" s="156">
        <v>2.4300000000000002</v>
      </c>
      <c r="AY16" s="156">
        <v>108.15</v>
      </c>
      <c r="AZ16" s="156">
        <v>73.319999999999993</v>
      </c>
      <c r="BA16" s="157">
        <v>20920</v>
      </c>
      <c r="BB16" s="156">
        <v>51.72</v>
      </c>
      <c r="BC16" s="156">
        <v>25.14</v>
      </c>
      <c r="BD16" s="156">
        <v>1.65</v>
      </c>
      <c r="BE16" s="157">
        <v>8150</v>
      </c>
      <c r="BF16" s="156">
        <v>13.02</v>
      </c>
      <c r="BG16" s="156">
        <v>41.67</v>
      </c>
    </row>
    <row r="17" spans="1:59">
      <c r="A17" s="155">
        <v>2001</v>
      </c>
      <c r="B17" s="156">
        <v>0.56000000000000005</v>
      </c>
      <c r="C17" s="157">
        <v>1550.36</v>
      </c>
      <c r="D17" s="157">
        <v>333299987.79000002</v>
      </c>
      <c r="E17" s="156">
        <v>6.18</v>
      </c>
      <c r="F17" s="156">
        <v>1.24</v>
      </c>
      <c r="G17" s="156">
        <v>9.2100000000000009</v>
      </c>
      <c r="H17" s="156">
        <v>3.51</v>
      </c>
      <c r="I17" s="156">
        <v>19.13</v>
      </c>
      <c r="J17" s="156">
        <v>0</v>
      </c>
      <c r="K17" s="157">
        <v>17481.599999999999</v>
      </c>
      <c r="L17" s="157">
        <v>18405.2</v>
      </c>
      <c r="M17" s="156">
        <v>41.3</v>
      </c>
      <c r="N17" s="156">
        <v>28.2</v>
      </c>
      <c r="O17" s="156">
        <v>125.5</v>
      </c>
      <c r="P17" s="156">
        <v>10.6</v>
      </c>
      <c r="Q17" s="156">
        <v>10.8</v>
      </c>
      <c r="R17" s="156">
        <v>10.5</v>
      </c>
      <c r="S17" s="156">
        <v>29.5</v>
      </c>
      <c r="T17" s="156">
        <v>0.01</v>
      </c>
      <c r="U17" s="156">
        <v>0.2</v>
      </c>
      <c r="V17" s="156" t="s">
        <v>1583</v>
      </c>
      <c r="W17" s="156">
        <v>0.03</v>
      </c>
      <c r="X17" s="156">
        <v>0.05</v>
      </c>
      <c r="Y17" s="156">
        <v>0.24</v>
      </c>
      <c r="Z17" s="156">
        <v>0.22</v>
      </c>
      <c r="AA17" s="156">
        <v>0.08</v>
      </c>
      <c r="AB17" s="156">
        <v>0.2</v>
      </c>
      <c r="AC17" s="157">
        <v>3676.82</v>
      </c>
      <c r="AD17" s="156">
        <v>0.03</v>
      </c>
      <c r="AE17" s="156">
        <v>56.32</v>
      </c>
      <c r="AF17" s="156">
        <v>41.9</v>
      </c>
      <c r="AG17" s="156">
        <v>2.4700000000000002</v>
      </c>
      <c r="AH17" s="157">
        <v>99996.87</v>
      </c>
      <c r="AI17" s="156">
        <v>0.69</v>
      </c>
      <c r="AJ17" s="156">
        <v>0.18</v>
      </c>
      <c r="AK17" s="156">
        <v>0.37</v>
      </c>
      <c r="AL17" s="156">
        <v>60.87</v>
      </c>
      <c r="AM17" s="156">
        <v>58.04</v>
      </c>
      <c r="AN17" s="156">
        <v>2.9</v>
      </c>
      <c r="AO17" s="156">
        <v>2</v>
      </c>
      <c r="AP17" s="156">
        <v>4</v>
      </c>
      <c r="AQ17" s="156">
        <v>68.3</v>
      </c>
      <c r="AR17" s="156">
        <v>27.09</v>
      </c>
      <c r="AS17" s="156">
        <v>0.88</v>
      </c>
      <c r="AT17" s="156">
        <v>0.6</v>
      </c>
      <c r="AU17" s="59">
        <v>0.51</v>
      </c>
      <c r="AV17" s="157">
        <v>11925</v>
      </c>
      <c r="AW17" s="156">
        <v>109.07</v>
      </c>
      <c r="AX17" s="156">
        <v>2.4</v>
      </c>
      <c r="AY17" s="156">
        <v>110.78</v>
      </c>
      <c r="AZ17" s="156">
        <v>73.75</v>
      </c>
      <c r="BA17" s="157">
        <v>21690</v>
      </c>
      <c r="BB17" s="156">
        <v>47.98</v>
      </c>
      <c r="BC17" s="156">
        <v>26.75</v>
      </c>
      <c r="BD17" s="156">
        <v>1.48</v>
      </c>
      <c r="BE17" s="157">
        <v>8420</v>
      </c>
      <c r="BF17" s="156">
        <v>13.11</v>
      </c>
      <c r="BG17" s="156">
        <v>41.95</v>
      </c>
    </row>
    <row r="18" spans="1:59">
      <c r="A18" s="155">
        <v>2002</v>
      </c>
      <c r="B18" s="156">
        <v>0.56000000000000005</v>
      </c>
      <c r="C18" s="157">
        <v>1682.99</v>
      </c>
      <c r="D18" s="157">
        <v>367570007.31999999</v>
      </c>
      <c r="E18" s="156">
        <v>5.93</v>
      </c>
      <c r="F18" s="156">
        <v>1.26</v>
      </c>
      <c r="G18" s="156">
        <v>9.5399999999999991</v>
      </c>
      <c r="H18" s="156">
        <v>3.45</v>
      </c>
      <c r="I18" s="156">
        <v>20.85</v>
      </c>
      <c r="J18" s="156">
        <v>0.02</v>
      </c>
      <c r="K18" s="157">
        <v>19297.13</v>
      </c>
      <c r="L18" s="157">
        <v>20444.21</v>
      </c>
      <c r="M18" s="156">
        <v>40.6</v>
      </c>
      <c r="N18" s="156">
        <v>27.4</v>
      </c>
      <c r="O18" s="156">
        <v>142.30000000000001</v>
      </c>
      <c r="P18" s="156">
        <v>3.1</v>
      </c>
      <c r="Q18" s="156">
        <v>11.9</v>
      </c>
      <c r="R18" s="156">
        <v>9.6999999999999993</v>
      </c>
      <c r="S18" s="156">
        <v>26.9</v>
      </c>
      <c r="T18" s="156">
        <v>0.01</v>
      </c>
      <c r="U18" s="156">
        <v>0.19</v>
      </c>
      <c r="V18" s="156" t="s">
        <v>1583</v>
      </c>
      <c r="W18" s="156">
        <v>0.04</v>
      </c>
      <c r="X18" s="156">
        <v>0.06</v>
      </c>
      <c r="Y18" s="156">
        <v>0.24</v>
      </c>
      <c r="Z18" s="156">
        <v>0.23</v>
      </c>
      <c r="AA18" s="156">
        <v>7.0000000000000007E-2</v>
      </c>
      <c r="AB18" s="156">
        <v>0.21</v>
      </c>
      <c r="AC18" s="157">
        <v>4270.37</v>
      </c>
      <c r="AD18" s="156">
        <v>0.03</v>
      </c>
      <c r="AE18" s="156">
        <v>57.21</v>
      </c>
      <c r="AF18" s="156">
        <v>41.61</v>
      </c>
      <c r="AG18" s="156">
        <v>2.44</v>
      </c>
      <c r="AH18" s="157">
        <v>107085.15</v>
      </c>
      <c r="AI18" s="156">
        <v>0.71</v>
      </c>
      <c r="AJ18" s="156">
        <v>0.19</v>
      </c>
      <c r="AK18" s="156">
        <v>0.38</v>
      </c>
      <c r="AL18" s="156">
        <v>62.37</v>
      </c>
      <c r="AM18" s="156">
        <v>61.58</v>
      </c>
      <c r="AN18" s="156">
        <v>2.9</v>
      </c>
      <c r="AO18" s="156">
        <v>2.1</v>
      </c>
      <c r="AP18" s="156">
        <v>4.2</v>
      </c>
      <c r="AQ18" s="156">
        <v>68.7</v>
      </c>
      <c r="AR18" s="156">
        <v>29.74</v>
      </c>
      <c r="AS18" s="156">
        <v>0.88</v>
      </c>
      <c r="AT18" s="156">
        <v>0.6</v>
      </c>
      <c r="AU18" s="59">
        <v>0.52</v>
      </c>
      <c r="AV18" s="157">
        <v>12209</v>
      </c>
      <c r="AW18" s="156">
        <v>106.62</v>
      </c>
      <c r="AX18" s="156">
        <v>2.2999999999999998</v>
      </c>
      <c r="AY18" s="156">
        <v>113.36</v>
      </c>
      <c r="AZ18" s="156">
        <v>78.67</v>
      </c>
      <c r="BA18" s="157">
        <v>22610</v>
      </c>
      <c r="BB18" s="156">
        <v>41.74</v>
      </c>
      <c r="BC18" s="156">
        <v>25.04</v>
      </c>
      <c r="BD18" s="156">
        <v>1.27</v>
      </c>
      <c r="BE18" s="157">
        <v>8670</v>
      </c>
      <c r="BF18" s="156">
        <v>13.3</v>
      </c>
      <c r="BG18" s="156">
        <v>42.23</v>
      </c>
    </row>
    <row r="19" spans="1:59">
      <c r="A19" s="155">
        <v>2003</v>
      </c>
      <c r="B19" s="156">
        <v>0.56999999999999995</v>
      </c>
      <c r="C19" s="157">
        <v>1737.88</v>
      </c>
      <c r="D19" s="157">
        <v>328750000</v>
      </c>
      <c r="E19" s="156">
        <v>5.83</v>
      </c>
      <c r="F19" s="156">
        <v>1.22</v>
      </c>
      <c r="G19" s="156">
        <v>8.25</v>
      </c>
      <c r="H19" s="156">
        <v>3.32</v>
      </c>
      <c r="I19" s="156">
        <v>20.89</v>
      </c>
      <c r="J19" s="156">
        <v>0</v>
      </c>
      <c r="K19" s="157">
        <v>20626.87</v>
      </c>
      <c r="L19" s="157">
        <v>21576.35</v>
      </c>
      <c r="M19" s="156">
        <v>39.799999999999997</v>
      </c>
      <c r="N19" s="156">
        <v>26.5</v>
      </c>
      <c r="O19" s="156">
        <v>156.4</v>
      </c>
      <c r="P19" s="156">
        <v>3.4</v>
      </c>
      <c r="Q19" s="156">
        <v>11.7</v>
      </c>
      <c r="R19" s="156">
        <v>10.1</v>
      </c>
      <c r="S19" s="156">
        <v>30.5</v>
      </c>
      <c r="T19" s="156">
        <v>0.03</v>
      </c>
      <c r="U19" s="156">
        <v>0.19</v>
      </c>
      <c r="V19" s="156" t="s">
        <v>1583</v>
      </c>
      <c r="W19" s="156">
        <v>0.03</v>
      </c>
      <c r="X19" s="156">
        <v>0.04</v>
      </c>
      <c r="Y19" s="156">
        <v>0.24</v>
      </c>
      <c r="Z19" s="156">
        <v>0.23</v>
      </c>
      <c r="AA19" s="156">
        <v>0.05</v>
      </c>
      <c r="AB19" s="156">
        <v>0.21</v>
      </c>
      <c r="AC19" s="157">
        <v>4449.37</v>
      </c>
      <c r="AD19" s="156">
        <v>0.03</v>
      </c>
      <c r="AE19" s="156">
        <v>57.96</v>
      </c>
      <c r="AF19" s="156">
        <v>41.32</v>
      </c>
      <c r="AG19" s="156">
        <v>2.48</v>
      </c>
      <c r="AH19" s="157">
        <v>115141.35</v>
      </c>
      <c r="AI19" s="156">
        <v>0.71</v>
      </c>
      <c r="AJ19" s="156">
        <v>0.19</v>
      </c>
      <c r="AK19" s="156">
        <v>0.38</v>
      </c>
      <c r="AL19" s="156">
        <v>63.87</v>
      </c>
      <c r="AM19" s="156">
        <v>74.25</v>
      </c>
      <c r="AN19" s="156">
        <v>2.9</v>
      </c>
      <c r="AO19" s="156">
        <v>2.1</v>
      </c>
      <c r="AP19" s="156">
        <v>4.2</v>
      </c>
      <c r="AQ19" s="156">
        <v>69.099999999999994</v>
      </c>
      <c r="AR19" s="156">
        <v>33.89</v>
      </c>
      <c r="AS19" s="156">
        <v>0.89</v>
      </c>
      <c r="AT19" s="156">
        <v>0.59</v>
      </c>
      <c r="AU19" s="59">
        <v>0.52</v>
      </c>
      <c r="AV19" s="157">
        <v>12500</v>
      </c>
      <c r="AW19" s="156">
        <v>103.13</v>
      </c>
      <c r="AX19" s="156">
        <v>2.1800000000000002</v>
      </c>
      <c r="AY19" s="156">
        <v>115.86</v>
      </c>
      <c r="AZ19" s="156">
        <v>78.510000000000005</v>
      </c>
      <c r="BA19" s="157">
        <v>22890</v>
      </c>
      <c r="BB19" s="156">
        <v>49.21</v>
      </c>
      <c r="BC19" s="156">
        <v>23.9</v>
      </c>
      <c r="BD19" s="156">
        <v>1.48</v>
      </c>
      <c r="BE19" s="157">
        <v>8570</v>
      </c>
      <c r="BF19" s="156">
        <v>18.09</v>
      </c>
      <c r="BG19" s="156">
        <v>47.26</v>
      </c>
    </row>
    <row r="20" spans="1:59">
      <c r="A20" s="155">
        <v>2004</v>
      </c>
      <c r="B20" s="156">
        <v>0.56999999999999995</v>
      </c>
      <c r="C20" s="157">
        <v>1859.1</v>
      </c>
      <c r="D20" s="157">
        <v>273809997.56</v>
      </c>
      <c r="E20" s="156">
        <v>4.67</v>
      </c>
      <c r="F20" s="156">
        <v>1.01</v>
      </c>
      <c r="G20" s="156">
        <v>7.69</v>
      </c>
      <c r="H20" s="156">
        <v>2.1800000000000002</v>
      </c>
      <c r="I20" s="156">
        <v>18.41</v>
      </c>
      <c r="J20" s="156">
        <v>0.01</v>
      </c>
      <c r="K20" s="157">
        <v>22594.6</v>
      </c>
      <c r="L20" s="157">
        <v>23577.29</v>
      </c>
      <c r="M20" s="156">
        <v>40.799999999999997</v>
      </c>
      <c r="N20" s="156">
        <v>27.8</v>
      </c>
      <c r="O20" s="156">
        <v>179.2</v>
      </c>
      <c r="P20" s="156">
        <v>3.1</v>
      </c>
      <c r="Q20" s="156">
        <v>11.5</v>
      </c>
      <c r="R20" s="156">
        <v>9.1999999999999993</v>
      </c>
      <c r="S20" s="156">
        <v>31.1</v>
      </c>
      <c r="T20" s="156">
        <v>0.05</v>
      </c>
      <c r="U20" s="156">
        <v>0.19</v>
      </c>
      <c r="V20" s="156" t="s">
        <v>1583</v>
      </c>
      <c r="W20" s="156">
        <v>0.03</v>
      </c>
      <c r="X20" s="156">
        <v>0.04</v>
      </c>
      <c r="Y20" s="156">
        <v>0.2</v>
      </c>
      <c r="Z20" s="156">
        <v>0.2</v>
      </c>
      <c r="AA20" s="156">
        <v>0.06</v>
      </c>
      <c r="AB20" s="156">
        <v>0.21</v>
      </c>
      <c r="AC20" s="157">
        <v>4995.93</v>
      </c>
      <c r="AD20" s="156">
        <v>0.03</v>
      </c>
      <c r="AE20" s="156">
        <v>56.56</v>
      </c>
      <c r="AF20" s="156">
        <v>42.28</v>
      </c>
      <c r="AG20" s="156">
        <v>2.75</v>
      </c>
      <c r="AH20" s="157">
        <v>123454.9</v>
      </c>
      <c r="AI20" s="156">
        <v>0.7</v>
      </c>
      <c r="AJ20" s="156">
        <v>0.19</v>
      </c>
      <c r="AK20" s="156">
        <v>0.39</v>
      </c>
      <c r="AL20" s="156">
        <v>65.37</v>
      </c>
      <c r="AM20" s="156">
        <v>67.260000000000005</v>
      </c>
      <c r="AN20" s="156">
        <v>2.89</v>
      </c>
      <c r="AO20" s="156">
        <v>2.1</v>
      </c>
      <c r="AP20" s="156">
        <v>4.2</v>
      </c>
      <c r="AQ20" s="156">
        <v>69.400000000000006</v>
      </c>
      <c r="AR20" s="156">
        <v>35.22</v>
      </c>
      <c r="AS20" s="156">
        <v>0.89</v>
      </c>
      <c r="AT20" s="156">
        <v>0.57999999999999996</v>
      </c>
      <c r="AU20" s="59">
        <v>0.53</v>
      </c>
      <c r="AV20" s="157">
        <v>12797</v>
      </c>
      <c r="AW20" s="156">
        <v>99.63</v>
      </c>
      <c r="AX20" s="156">
        <v>2.13</v>
      </c>
      <c r="AY20" s="156">
        <v>118.35</v>
      </c>
      <c r="AZ20" s="156">
        <v>77.3</v>
      </c>
      <c r="BA20" s="157">
        <v>23350</v>
      </c>
      <c r="BB20" s="156">
        <v>44.78</v>
      </c>
      <c r="BC20" s="156">
        <v>28.1</v>
      </c>
      <c r="BD20" s="156">
        <v>1.47</v>
      </c>
      <c r="BE20" s="157">
        <v>8730</v>
      </c>
      <c r="BF20" s="156">
        <v>14.93</v>
      </c>
      <c r="BG20" s="156">
        <v>44.79</v>
      </c>
    </row>
    <row r="21" spans="1:59">
      <c r="A21" s="155">
        <v>2005</v>
      </c>
      <c r="B21" s="156">
        <v>0.56999999999999995</v>
      </c>
      <c r="C21" s="157">
        <v>2068.5</v>
      </c>
      <c r="D21" s="157">
        <v>303829986.56999999</v>
      </c>
      <c r="E21" s="156">
        <v>5.0199999999999996</v>
      </c>
      <c r="F21" s="156">
        <v>1.02</v>
      </c>
      <c r="G21" s="156">
        <v>7.72</v>
      </c>
      <c r="H21" s="156">
        <v>2.27</v>
      </c>
      <c r="I21" s="156">
        <v>20.81</v>
      </c>
      <c r="J21" s="156">
        <v>0.01</v>
      </c>
      <c r="K21" s="157">
        <v>26178.27</v>
      </c>
      <c r="L21" s="157">
        <v>26783.54</v>
      </c>
      <c r="M21" s="156">
        <v>39.299999999999997</v>
      </c>
      <c r="N21" s="156">
        <v>26.4</v>
      </c>
      <c r="O21" s="156">
        <v>186.7</v>
      </c>
      <c r="P21" s="156">
        <v>3.2</v>
      </c>
      <c r="Q21" s="156">
        <v>11.2</v>
      </c>
      <c r="R21" s="156">
        <v>9.1</v>
      </c>
      <c r="S21" s="156">
        <v>29.8</v>
      </c>
      <c r="T21" s="156">
        <v>0.03</v>
      </c>
      <c r="U21" s="156">
        <v>0.19</v>
      </c>
      <c r="V21" s="156" t="s">
        <v>1583</v>
      </c>
      <c r="W21" s="156">
        <v>0.03</v>
      </c>
      <c r="X21" s="156">
        <v>0.02</v>
      </c>
      <c r="Y21" s="156">
        <v>0.2</v>
      </c>
      <c r="Z21" s="156">
        <v>0.22</v>
      </c>
      <c r="AA21" s="156">
        <v>0.06</v>
      </c>
      <c r="AB21" s="156">
        <v>0.2</v>
      </c>
      <c r="AC21" s="157">
        <v>5370.41</v>
      </c>
      <c r="AD21" s="156">
        <v>0.03</v>
      </c>
      <c r="AE21" s="156">
        <v>56.17</v>
      </c>
      <c r="AF21" s="156">
        <v>40.51</v>
      </c>
      <c r="AG21" s="156">
        <v>2.8</v>
      </c>
      <c r="AH21" s="157">
        <v>132710.26999999999</v>
      </c>
      <c r="AI21" s="156">
        <v>0.7</v>
      </c>
      <c r="AJ21" s="156">
        <v>0.19</v>
      </c>
      <c r="AK21" s="156">
        <v>0.39</v>
      </c>
      <c r="AL21" s="156">
        <v>66.87</v>
      </c>
      <c r="AM21" s="156">
        <v>70.92</v>
      </c>
      <c r="AN21" s="156">
        <v>2.89</v>
      </c>
      <c r="AO21" s="156">
        <v>1.9</v>
      </c>
      <c r="AP21" s="156">
        <v>4.3</v>
      </c>
      <c r="AQ21" s="156">
        <v>69.8</v>
      </c>
      <c r="AR21" s="156">
        <v>40.76</v>
      </c>
      <c r="AS21" s="156">
        <v>0.91</v>
      </c>
      <c r="AT21" s="156">
        <v>0.57999999999999996</v>
      </c>
      <c r="AU21" s="59">
        <v>0.54</v>
      </c>
      <c r="AV21" s="157">
        <v>13096</v>
      </c>
      <c r="AW21" s="156">
        <v>96.13</v>
      </c>
      <c r="AX21" s="156">
        <v>2.08</v>
      </c>
      <c r="AY21" s="156">
        <v>120.83</v>
      </c>
      <c r="AZ21" s="156">
        <v>78.459999999999994</v>
      </c>
      <c r="BA21" s="157">
        <v>24710</v>
      </c>
      <c r="BB21" s="156">
        <v>47.48</v>
      </c>
      <c r="BC21" s="156">
        <v>30.77</v>
      </c>
      <c r="BD21" s="156">
        <v>1.51</v>
      </c>
      <c r="BE21" s="157">
        <v>9100</v>
      </c>
      <c r="BF21" s="156">
        <v>13.06</v>
      </c>
      <c r="BG21" s="156">
        <v>42.57</v>
      </c>
    </row>
    <row r="22" spans="1:59">
      <c r="A22" s="155">
        <v>2006</v>
      </c>
      <c r="B22" s="156">
        <v>0.57999999999999996</v>
      </c>
      <c r="C22" s="157">
        <v>2251.09</v>
      </c>
      <c r="D22" s="157">
        <v>540700012.21000004</v>
      </c>
      <c r="E22" s="156">
        <v>7.95</v>
      </c>
      <c r="F22" s="156">
        <v>1.72</v>
      </c>
      <c r="G22" s="156">
        <v>12.73</v>
      </c>
      <c r="H22" s="156">
        <v>3.62</v>
      </c>
      <c r="I22" s="156">
        <v>37.89</v>
      </c>
      <c r="J22" s="156">
        <v>0.03</v>
      </c>
      <c r="K22" s="157">
        <v>29061.48</v>
      </c>
      <c r="L22" s="157">
        <v>29744.37</v>
      </c>
      <c r="M22" s="156">
        <v>39.700000000000003</v>
      </c>
      <c r="N22" s="156">
        <v>26.2</v>
      </c>
      <c r="O22" s="156">
        <v>202.3</v>
      </c>
      <c r="P22" s="156">
        <v>3.2</v>
      </c>
      <c r="Q22" s="156">
        <v>11.9</v>
      </c>
      <c r="R22" s="156">
        <v>9.4</v>
      </c>
      <c r="S22" s="156">
        <v>28.5</v>
      </c>
      <c r="T22" s="156">
        <v>0.04</v>
      </c>
      <c r="U22" s="156">
        <v>0.19</v>
      </c>
      <c r="V22" s="156">
        <v>54.6</v>
      </c>
      <c r="W22" s="156">
        <v>0.04</v>
      </c>
      <c r="X22" s="156">
        <v>0.02</v>
      </c>
      <c r="Y22" s="156">
        <v>0.21</v>
      </c>
      <c r="Z22" s="156">
        <v>0.24</v>
      </c>
      <c r="AA22" s="156">
        <v>0.05</v>
      </c>
      <c r="AB22" s="156">
        <v>0.21</v>
      </c>
      <c r="AC22" s="157">
        <v>6295.4</v>
      </c>
      <c r="AD22" s="156">
        <v>0.03</v>
      </c>
      <c r="AE22" s="156">
        <v>55.65</v>
      </c>
      <c r="AF22" s="156">
        <v>38.619999999999997</v>
      </c>
      <c r="AG22" s="156">
        <v>2.73</v>
      </c>
      <c r="AH22" s="157">
        <v>142918.88</v>
      </c>
      <c r="AI22" s="156">
        <v>0.71</v>
      </c>
      <c r="AJ22" s="156">
        <v>0.2</v>
      </c>
      <c r="AK22" s="156">
        <v>0.4</v>
      </c>
      <c r="AL22" s="156">
        <v>68.37</v>
      </c>
      <c r="AM22" s="156">
        <v>73.930000000000007</v>
      </c>
      <c r="AN22" s="156">
        <v>2.89</v>
      </c>
      <c r="AO22" s="156">
        <v>2.1</v>
      </c>
      <c r="AP22" s="156">
        <v>4.2</v>
      </c>
      <c r="AQ22" s="156">
        <v>70.099999999999994</v>
      </c>
      <c r="AR22" s="156">
        <v>43.93</v>
      </c>
      <c r="AS22" s="156">
        <v>0.9</v>
      </c>
      <c r="AT22" s="156">
        <v>0.56999999999999995</v>
      </c>
      <c r="AU22" s="59">
        <v>0.55000000000000004</v>
      </c>
      <c r="AV22" s="157">
        <v>13397</v>
      </c>
      <c r="AW22" s="156">
        <v>92.63</v>
      </c>
      <c r="AX22" s="156">
        <v>2.0299999999999998</v>
      </c>
      <c r="AY22" s="156">
        <v>123.3</v>
      </c>
      <c r="AZ22" s="156">
        <v>83.73</v>
      </c>
      <c r="BA22" s="157">
        <v>24770</v>
      </c>
      <c r="BB22" s="156">
        <v>51.96</v>
      </c>
      <c r="BC22" s="156">
        <v>31.94</v>
      </c>
      <c r="BD22" s="156">
        <v>2.14</v>
      </c>
      <c r="BE22" s="157">
        <v>9160</v>
      </c>
      <c r="BF22" s="156">
        <v>14.05</v>
      </c>
      <c r="BG22" s="156">
        <v>40.130000000000003</v>
      </c>
    </row>
    <row r="23" spans="1:59">
      <c r="A23" s="155">
        <v>2007</v>
      </c>
      <c r="B23" s="156">
        <v>0.59</v>
      </c>
      <c r="C23" s="157">
        <v>2490.75</v>
      </c>
      <c r="D23" s="157">
        <v>455619995.12</v>
      </c>
      <c r="E23" s="156">
        <v>6.54</v>
      </c>
      <c r="F23" s="156">
        <v>1.42</v>
      </c>
      <c r="G23" s="156">
        <v>10.94</v>
      </c>
      <c r="H23" s="156">
        <v>2.92</v>
      </c>
      <c r="I23" s="156">
        <v>34.51</v>
      </c>
      <c r="J23" s="156">
        <v>0.04</v>
      </c>
      <c r="K23" s="157">
        <v>32727.01</v>
      </c>
      <c r="L23" s="157">
        <v>33567.870000000003</v>
      </c>
      <c r="M23" s="156">
        <v>40</v>
      </c>
      <c r="N23" s="156">
        <v>27</v>
      </c>
      <c r="O23" s="156">
        <v>210.1</v>
      </c>
      <c r="P23" s="156">
        <v>3.2</v>
      </c>
      <c r="Q23" s="156">
        <v>12.1</v>
      </c>
      <c r="R23" s="156">
        <v>9.5</v>
      </c>
      <c r="S23" s="156">
        <v>26.1</v>
      </c>
      <c r="T23" s="156">
        <v>0.03</v>
      </c>
      <c r="U23" s="156">
        <v>0.19</v>
      </c>
      <c r="V23" s="156" t="s">
        <v>1583</v>
      </c>
      <c r="W23" s="156">
        <v>0.04</v>
      </c>
      <c r="X23" s="156">
        <v>0.03</v>
      </c>
      <c r="Y23" s="156">
        <v>0.22</v>
      </c>
      <c r="Z23" s="156">
        <v>0.24</v>
      </c>
      <c r="AA23" s="156">
        <v>7.0000000000000007E-2</v>
      </c>
      <c r="AB23" s="156">
        <v>0.21</v>
      </c>
      <c r="AC23" s="157">
        <v>7106.17</v>
      </c>
      <c r="AD23" s="156">
        <v>0.03</v>
      </c>
      <c r="AE23" s="156">
        <v>54.97</v>
      </c>
      <c r="AF23" s="156">
        <v>38.49</v>
      </c>
      <c r="AG23" s="156">
        <v>2.71</v>
      </c>
      <c r="AH23" s="157">
        <v>155388.92000000001</v>
      </c>
      <c r="AI23" s="156">
        <v>0.72</v>
      </c>
      <c r="AJ23" s="156">
        <v>0.22</v>
      </c>
      <c r="AK23" s="156">
        <v>0.42</v>
      </c>
      <c r="AL23" s="156">
        <v>69.87</v>
      </c>
      <c r="AM23" s="156">
        <v>74.67</v>
      </c>
      <c r="AN23" s="156">
        <v>2.89</v>
      </c>
      <c r="AO23" s="156">
        <v>2</v>
      </c>
      <c r="AP23" s="156">
        <v>4.0999999999999996</v>
      </c>
      <c r="AQ23" s="156">
        <v>70.400000000000006</v>
      </c>
      <c r="AR23" s="156">
        <v>42.2</v>
      </c>
      <c r="AS23" s="156">
        <v>0.9</v>
      </c>
      <c r="AT23" s="156">
        <v>0.56000000000000005</v>
      </c>
      <c r="AU23" s="59">
        <v>0.56000000000000005</v>
      </c>
      <c r="AV23" s="157">
        <v>13700</v>
      </c>
      <c r="AW23" s="156">
        <v>89.13</v>
      </c>
      <c r="AX23" s="156">
        <v>1.98</v>
      </c>
      <c r="AY23" s="156">
        <v>125.77</v>
      </c>
      <c r="AZ23" s="156">
        <v>80.77</v>
      </c>
      <c r="BA23" s="157">
        <v>26220</v>
      </c>
      <c r="BB23" s="156">
        <v>47.62</v>
      </c>
      <c r="BC23" s="156">
        <v>33.44</v>
      </c>
      <c r="BD23" s="156">
        <v>1.95</v>
      </c>
      <c r="BE23" s="157">
        <v>9590</v>
      </c>
      <c r="BF23" s="156">
        <v>14.71</v>
      </c>
      <c r="BG23" s="156">
        <v>41.19</v>
      </c>
    </row>
    <row r="24" spans="1:59">
      <c r="A24" s="155">
        <v>2008</v>
      </c>
      <c r="B24" s="156">
        <v>0.6</v>
      </c>
      <c r="C24" s="157">
        <v>2802.46</v>
      </c>
      <c r="D24" s="157">
        <v>497250000</v>
      </c>
      <c r="E24" s="156">
        <v>8.4</v>
      </c>
      <c r="F24" s="156">
        <v>1.42</v>
      </c>
      <c r="G24" s="156">
        <v>11.8</v>
      </c>
      <c r="H24" s="156">
        <v>3.33</v>
      </c>
      <c r="I24" s="156">
        <v>39.270000000000003</v>
      </c>
      <c r="J24" s="156">
        <v>0.01</v>
      </c>
      <c r="K24" s="157">
        <v>38465.879999999997</v>
      </c>
      <c r="L24" s="157">
        <v>38503.86</v>
      </c>
      <c r="M24" s="156">
        <v>36.5</v>
      </c>
      <c r="N24" s="156">
        <v>26.1</v>
      </c>
      <c r="O24" s="156">
        <v>222.6</v>
      </c>
      <c r="P24" s="156">
        <v>3.2</v>
      </c>
      <c r="Q24" s="156">
        <v>11.3</v>
      </c>
      <c r="R24" s="156">
        <v>9.1999999999999993</v>
      </c>
      <c r="S24" s="156">
        <v>25.3</v>
      </c>
      <c r="T24" s="156">
        <v>0.02</v>
      </c>
      <c r="U24" s="156">
        <v>0.19</v>
      </c>
      <c r="V24" s="156" t="s">
        <v>1583</v>
      </c>
      <c r="W24" s="156">
        <v>0.04</v>
      </c>
      <c r="X24" s="156">
        <v>0</v>
      </c>
      <c r="Y24" s="156">
        <v>0.23</v>
      </c>
      <c r="Z24" s="156">
        <v>0.23</v>
      </c>
      <c r="AA24" s="156">
        <v>0.09</v>
      </c>
      <c r="AB24" s="156">
        <v>0.17</v>
      </c>
      <c r="AC24" s="157">
        <v>6419.2</v>
      </c>
      <c r="AD24" s="156">
        <v>0.03</v>
      </c>
      <c r="AE24" s="156">
        <v>54.57</v>
      </c>
      <c r="AF24" s="156">
        <v>38.450000000000003</v>
      </c>
      <c r="AG24" s="156">
        <v>2.88</v>
      </c>
      <c r="AH24" s="157">
        <v>169920.09</v>
      </c>
      <c r="AI24" s="156">
        <v>0.73</v>
      </c>
      <c r="AJ24" s="156">
        <v>0.23</v>
      </c>
      <c r="AK24" s="156">
        <v>0.42</v>
      </c>
      <c r="AL24" s="156">
        <v>71.37</v>
      </c>
      <c r="AM24" s="156">
        <v>77.56</v>
      </c>
      <c r="AN24" s="156">
        <v>2.89</v>
      </c>
      <c r="AO24" s="156">
        <v>2.1</v>
      </c>
      <c r="AP24" s="156">
        <v>4</v>
      </c>
      <c r="AQ24" s="156">
        <v>70.8</v>
      </c>
      <c r="AR24" s="156">
        <v>44.92</v>
      </c>
      <c r="AS24" s="156">
        <v>0.91</v>
      </c>
      <c r="AT24" s="156">
        <v>0.56000000000000005</v>
      </c>
      <c r="AU24" s="59">
        <v>0.56000000000000005</v>
      </c>
      <c r="AV24" s="157">
        <v>14006</v>
      </c>
      <c r="AW24" s="156">
        <v>87.02</v>
      </c>
      <c r="AX24" s="156">
        <v>1.93</v>
      </c>
      <c r="AY24" s="156">
        <v>128.21</v>
      </c>
      <c r="AZ24" s="156">
        <v>81.92</v>
      </c>
      <c r="BA24" s="157">
        <v>25060</v>
      </c>
      <c r="BB24" s="156">
        <v>55.41</v>
      </c>
      <c r="BC24" s="156">
        <v>30.81</v>
      </c>
      <c r="BD24" s="156">
        <v>1.98</v>
      </c>
      <c r="BE24" s="157">
        <v>9830</v>
      </c>
      <c r="BF24" s="156">
        <v>12.36</v>
      </c>
      <c r="BG24" s="156">
        <v>38.619999999999997</v>
      </c>
    </row>
    <row r="25" spans="1:59">
      <c r="A25" s="155">
        <v>2009</v>
      </c>
      <c r="B25" s="156">
        <v>0.6</v>
      </c>
      <c r="C25" s="157">
        <v>2651.82</v>
      </c>
      <c r="D25" s="157">
        <v>372390014.64999998</v>
      </c>
      <c r="E25" s="156">
        <v>7.73</v>
      </c>
      <c r="F25" s="156">
        <v>1.05</v>
      </c>
      <c r="G25" s="156">
        <v>8.1199999999999992</v>
      </c>
      <c r="H25" s="156">
        <v>2.84</v>
      </c>
      <c r="I25" s="156">
        <v>27.18</v>
      </c>
      <c r="J25" s="156">
        <v>-0.01</v>
      </c>
      <c r="K25" s="157">
        <v>36262.839999999997</v>
      </c>
      <c r="L25" s="157">
        <v>37125.94</v>
      </c>
      <c r="M25" s="156">
        <v>33.5</v>
      </c>
      <c r="N25" s="156">
        <v>25.3</v>
      </c>
      <c r="O25" s="156">
        <v>219.1</v>
      </c>
      <c r="P25" s="156">
        <v>0</v>
      </c>
      <c r="Q25" s="156">
        <v>10.3</v>
      </c>
      <c r="R25" s="156">
        <v>10.1</v>
      </c>
      <c r="S25" s="156">
        <v>27.8</v>
      </c>
      <c r="T25" s="156">
        <v>-0.01</v>
      </c>
      <c r="U25" s="156">
        <v>0.19</v>
      </c>
      <c r="V25" s="156" t="s">
        <v>1583</v>
      </c>
      <c r="W25" s="156">
        <v>0.04</v>
      </c>
      <c r="X25" s="156">
        <v>0.02</v>
      </c>
      <c r="Y25" s="156">
        <v>0.23</v>
      </c>
      <c r="Z25" s="156">
        <v>0.22</v>
      </c>
      <c r="AA25" s="156">
        <v>0.04</v>
      </c>
      <c r="AB25" s="156">
        <v>0.13</v>
      </c>
      <c r="AC25" s="157">
        <v>4925.3500000000004</v>
      </c>
      <c r="AD25" s="156">
        <v>0.03</v>
      </c>
      <c r="AE25" s="156">
        <v>54.62</v>
      </c>
      <c r="AF25" s="156">
        <v>38.549999999999997</v>
      </c>
      <c r="AG25" s="156">
        <v>3.26</v>
      </c>
      <c r="AH25" s="157">
        <v>181434.34</v>
      </c>
      <c r="AI25" s="156">
        <v>0.68</v>
      </c>
      <c r="AJ25" s="156">
        <v>0.19</v>
      </c>
      <c r="AK25" s="156">
        <v>0.43</v>
      </c>
      <c r="AL25" s="156">
        <v>72.87</v>
      </c>
      <c r="AM25" s="156">
        <v>81.63</v>
      </c>
      <c r="AN25" s="156">
        <v>2.89</v>
      </c>
      <c r="AO25" s="156">
        <v>2.2999999999999998</v>
      </c>
      <c r="AP25" s="156">
        <v>3.9</v>
      </c>
      <c r="AQ25" s="156">
        <v>71.099999999999994</v>
      </c>
      <c r="AR25" s="156">
        <v>45.39</v>
      </c>
      <c r="AS25" s="156">
        <v>0.91</v>
      </c>
      <c r="AT25" s="156">
        <v>0.55000000000000004</v>
      </c>
      <c r="AU25" s="59">
        <v>0.56999999999999995</v>
      </c>
      <c r="AV25" s="157">
        <v>14316</v>
      </c>
      <c r="AW25" s="156">
        <v>84.91</v>
      </c>
      <c r="AX25" s="156">
        <v>1.88</v>
      </c>
      <c r="AY25" s="156">
        <v>130.65</v>
      </c>
      <c r="AZ25" s="156">
        <v>83.08</v>
      </c>
      <c r="BA25" s="157">
        <v>26400</v>
      </c>
      <c r="BB25" s="156">
        <v>49.11</v>
      </c>
      <c r="BC25" s="156">
        <v>31.03</v>
      </c>
      <c r="BD25" s="156">
        <v>1.61</v>
      </c>
      <c r="BE25" s="157">
        <v>10200</v>
      </c>
      <c r="BF25" s="156">
        <v>11.76</v>
      </c>
      <c r="BG25" s="156">
        <v>37.729999999999997</v>
      </c>
    </row>
    <row r="26" spans="1:59">
      <c r="A26" s="155">
        <v>2010</v>
      </c>
      <c r="B26" s="156">
        <v>0.61</v>
      </c>
      <c r="C26" s="157">
        <v>2852.55</v>
      </c>
      <c r="D26" s="157">
        <v>397200012.20999998</v>
      </c>
      <c r="E26" s="156">
        <v>6.98</v>
      </c>
      <c r="F26" s="156">
        <v>1.01</v>
      </c>
      <c r="G26" s="156">
        <v>7.69</v>
      </c>
      <c r="H26" s="156">
        <v>2.5499999999999998</v>
      </c>
      <c r="I26" s="156">
        <v>28.2</v>
      </c>
      <c r="J26" s="156">
        <v>0.01</v>
      </c>
      <c r="K26" s="157">
        <v>39918.43</v>
      </c>
      <c r="L26" s="157">
        <v>40676.43</v>
      </c>
      <c r="M26" s="156">
        <v>35.799999999999997</v>
      </c>
      <c r="N26" s="156">
        <v>26.1</v>
      </c>
      <c r="O26" s="156">
        <v>237</v>
      </c>
      <c r="P26" s="156">
        <v>3.5</v>
      </c>
      <c r="Q26" s="156">
        <v>10.4</v>
      </c>
      <c r="R26" s="156">
        <v>10.4</v>
      </c>
      <c r="S26" s="156">
        <v>29.6</v>
      </c>
      <c r="T26" s="156">
        <v>0.03</v>
      </c>
      <c r="U26" s="156">
        <v>0.19</v>
      </c>
      <c r="V26" s="156" t="s">
        <v>1583</v>
      </c>
      <c r="W26" s="156">
        <v>0.04</v>
      </c>
      <c r="X26" s="156">
        <v>0.02</v>
      </c>
      <c r="Y26" s="156">
        <v>0.24</v>
      </c>
      <c r="Z26" s="156">
        <v>0.21</v>
      </c>
      <c r="AA26" s="156">
        <v>0.05</v>
      </c>
      <c r="AB26" s="156">
        <v>0.14000000000000001</v>
      </c>
      <c r="AC26" s="157">
        <v>5761.49</v>
      </c>
      <c r="AD26" s="156">
        <v>0.04</v>
      </c>
      <c r="AE26" s="156">
        <v>54.34</v>
      </c>
      <c r="AF26" s="156">
        <v>38.590000000000003</v>
      </c>
      <c r="AG26" s="156">
        <v>3.32</v>
      </c>
      <c r="AH26" s="157">
        <v>193023.44</v>
      </c>
      <c r="AI26" s="156">
        <v>0.71</v>
      </c>
      <c r="AJ26" s="156">
        <v>0.2</v>
      </c>
      <c r="AK26" s="156">
        <v>0.44</v>
      </c>
      <c r="AL26" s="156">
        <v>74.37</v>
      </c>
      <c r="AM26" s="156">
        <v>83.63</v>
      </c>
      <c r="AN26" s="156">
        <v>2.8</v>
      </c>
      <c r="AO26" s="156">
        <v>2.1</v>
      </c>
      <c r="AP26" s="156">
        <v>3.9</v>
      </c>
      <c r="AQ26" s="156">
        <v>71.5</v>
      </c>
      <c r="AR26" s="156">
        <v>40.74</v>
      </c>
      <c r="AS26" s="156">
        <v>0.91</v>
      </c>
      <c r="AT26" s="156">
        <v>0.55000000000000004</v>
      </c>
      <c r="AU26" s="59">
        <v>0.57999999999999996</v>
      </c>
      <c r="AV26" s="157">
        <v>14630</v>
      </c>
      <c r="AW26" s="156">
        <v>82.79</v>
      </c>
      <c r="AX26" s="156">
        <v>1.84</v>
      </c>
      <c r="AY26" s="156">
        <v>133.07</v>
      </c>
      <c r="AZ26" s="156">
        <v>84.26</v>
      </c>
      <c r="BA26" s="157">
        <v>26450</v>
      </c>
      <c r="BB26" s="156">
        <v>63.85</v>
      </c>
      <c r="BC26" s="156">
        <v>26.37</v>
      </c>
      <c r="BD26" s="156">
        <v>2.61</v>
      </c>
      <c r="BE26" s="157">
        <v>10450</v>
      </c>
      <c r="BF26" s="156">
        <v>11.16</v>
      </c>
      <c r="BG26" s="156">
        <v>36.97</v>
      </c>
    </row>
    <row r="27" spans="1:59">
      <c r="A27" s="155">
        <v>2011</v>
      </c>
      <c r="B27" s="156">
        <v>0.61</v>
      </c>
      <c r="C27" s="157">
        <v>3228.05</v>
      </c>
      <c r="D27" s="157">
        <v>336799987.79000002</v>
      </c>
      <c r="E27" s="156">
        <v>4.87</v>
      </c>
      <c r="F27" s="156">
        <v>0.78</v>
      </c>
      <c r="G27" s="156">
        <v>5.92</v>
      </c>
      <c r="H27" s="156">
        <v>1.89</v>
      </c>
      <c r="I27" s="156">
        <v>24.35</v>
      </c>
      <c r="J27" s="156">
        <v>0.02</v>
      </c>
      <c r="K27" s="157">
        <v>45512.29</v>
      </c>
      <c r="L27" s="157">
        <v>46876.11</v>
      </c>
      <c r="M27" s="156">
        <v>36.799999999999997</v>
      </c>
      <c r="N27" s="156">
        <v>25.8</v>
      </c>
      <c r="O27" s="156">
        <v>272</v>
      </c>
      <c r="P27" s="156">
        <v>4.0999999999999996</v>
      </c>
      <c r="Q27" s="156">
        <v>10.9</v>
      </c>
      <c r="R27" s="156">
        <v>10.5</v>
      </c>
      <c r="S27" s="156">
        <v>28.8</v>
      </c>
      <c r="T27" s="156">
        <v>0.03</v>
      </c>
      <c r="U27" s="156">
        <v>0.19</v>
      </c>
      <c r="V27" s="156" t="s">
        <v>1583</v>
      </c>
      <c r="W27" s="156">
        <v>0.04</v>
      </c>
      <c r="X27" s="156">
        <v>0.03</v>
      </c>
      <c r="Y27" s="156">
        <v>0.2</v>
      </c>
      <c r="Z27" s="156">
        <v>0.21</v>
      </c>
      <c r="AA27" s="156">
        <v>7.0000000000000007E-2</v>
      </c>
      <c r="AB27" s="156">
        <v>0.16</v>
      </c>
      <c r="AC27" s="157">
        <v>7257.44</v>
      </c>
      <c r="AD27" s="156">
        <v>0.03</v>
      </c>
      <c r="AE27" s="156">
        <v>44.76</v>
      </c>
      <c r="AF27" s="156">
        <v>38.53</v>
      </c>
      <c r="AG27" s="156">
        <v>2.78</v>
      </c>
      <c r="AH27" s="157">
        <v>203608.31</v>
      </c>
      <c r="AI27" s="156">
        <v>0.72</v>
      </c>
      <c r="AJ27" s="156">
        <v>0.2</v>
      </c>
      <c r="AK27" s="156">
        <v>0.44</v>
      </c>
      <c r="AL27" s="156">
        <v>75.87</v>
      </c>
      <c r="AM27" s="156">
        <v>85.79</v>
      </c>
      <c r="AN27" s="156">
        <v>2.9</v>
      </c>
      <c r="AO27" s="156">
        <v>2</v>
      </c>
      <c r="AP27" s="156">
        <v>3.8</v>
      </c>
      <c r="AQ27" s="156">
        <v>71.900000000000006</v>
      </c>
      <c r="AR27" s="156">
        <v>38</v>
      </c>
      <c r="AS27" s="156">
        <v>0.91</v>
      </c>
      <c r="AT27" s="156">
        <v>0.54</v>
      </c>
      <c r="AU27" s="59">
        <v>0.57999999999999996</v>
      </c>
      <c r="AV27" s="157">
        <v>14949</v>
      </c>
      <c r="AW27" s="156">
        <v>80.680000000000007</v>
      </c>
      <c r="AX27" s="156">
        <v>1.82</v>
      </c>
      <c r="AY27" s="156">
        <v>135.51</v>
      </c>
      <c r="AZ27" s="156">
        <v>84.03</v>
      </c>
      <c r="BA27" s="157">
        <v>27070</v>
      </c>
      <c r="BB27" s="156">
        <v>64.44</v>
      </c>
      <c r="BC27" s="156">
        <v>25.63</v>
      </c>
      <c r="BD27" s="156">
        <v>2.8</v>
      </c>
      <c r="BE27" s="157">
        <v>10490</v>
      </c>
      <c r="BF27" s="156">
        <v>10.56</v>
      </c>
      <c r="BG27" s="156">
        <v>36.31</v>
      </c>
    </row>
    <row r="28" spans="1:59">
      <c r="A28" s="155">
        <v>2012</v>
      </c>
      <c r="B28" s="156">
        <v>0.62</v>
      </c>
      <c r="C28" s="157">
        <v>3355.04</v>
      </c>
      <c r="D28" s="157">
        <v>298089996.33999997</v>
      </c>
      <c r="E28" s="156">
        <v>4.05</v>
      </c>
      <c r="F28" s="156">
        <v>0.63</v>
      </c>
      <c r="G28" s="156">
        <v>4.67</v>
      </c>
      <c r="H28" s="156">
        <v>1.57</v>
      </c>
      <c r="I28" s="156">
        <v>20.63</v>
      </c>
      <c r="J28" s="156">
        <v>0.01</v>
      </c>
      <c r="K28" s="157">
        <v>48519.31</v>
      </c>
      <c r="L28" s="157">
        <v>49593.96</v>
      </c>
      <c r="M28" s="156">
        <v>36.700000000000003</v>
      </c>
      <c r="N28" s="156">
        <v>25.5</v>
      </c>
      <c r="O28" s="156">
        <v>290.39999999999998</v>
      </c>
      <c r="P28" s="156">
        <v>2.9</v>
      </c>
      <c r="Q28" s="156">
        <v>10.9</v>
      </c>
      <c r="R28" s="156">
        <v>10.7</v>
      </c>
      <c r="S28" s="156">
        <v>29.6</v>
      </c>
      <c r="T28" s="156">
        <v>0.03</v>
      </c>
      <c r="U28" s="156">
        <v>0.19</v>
      </c>
      <c r="V28" s="156" t="s">
        <v>1583</v>
      </c>
      <c r="W28" s="156">
        <v>0.04</v>
      </c>
      <c r="X28" s="156">
        <v>0.02</v>
      </c>
      <c r="Y28" s="156">
        <v>0.16</v>
      </c>
      <c r="Z28" s="156">
        <v>0.22</v>
      </c>
      <c r="AA28" s="156">
        <v>0.03</v>
      </c>
      <c r="AB28" s="156">
        <v>0.15</v>
      </c>
      <c r="AC28" s="157">
        <v>7535.38</v>
      </c>
      <c r="AD28" s="156">
        <v>0.03</v>
      </c>
      <c r="AE28" s="156">
        <v>55.99</v>
      </c>
      <c r="AF28" s="156">
        <v>37.950000000000003</v>
      </c>
      <c r="AG28" s="156">
        <v>2.37</v>
      </c>
      <c r="AH28" s="157">
        <v>210644.66</v>
      </c>
      <c r="AI28" s="156">
        <v>0.73</v>
      </c>
      <c r="AJ28" s="156">
        <v>0.21</v>
      </c>
      <c r="AK28" s="156">
        <v>0.45</v>
      </c>
      <c r="AL28" s="156">
        <v>78.3</v>
      </c>
      <c r="AM28" s="156">
        <v>84.75</v>
      </c>
      <c r="AN28" s="156">
        <v>3</v>
      </c>
      <c r="AO28" s="156">
        <v>2</v>
      </c>
      <c r="AP28" s="156">
        <v>3.8</v>
      </c>
      <c r="AQ28" s="156">
        <v>72.2</v>
      </c>
      <c r="AR28" s="156">
        <v>33.76</v>
      </c>
      <c r="AS28" s="156">
        <v>0.92</v>
      </c>
      <c r="AT28" s="156">
        <v>0.53</v>
      </c>
      <c r="AU28" s="59">
        <v>0.59</v>
      </c>
      <c r="AV28" s="157">
        <v>15271</v>
      </c>
      <c r="AW28" s="156">
        <v>78.569999999999993</v>
      </c>
      <c r="AX28" s="156">
        <v>1.78</v>
      </c>
      <c r="AY28" s="156">
        <v>137.94</v>
      </c>
      <c r="AZ28" s="156">
        <v>86.69</v>
      </c>
      <c r="BA28" s="157">
        <v>27780</v>
      </c>
      <c r="BB28" s="156">
        <v>66.88</v>
      </c>
      <c r="BC28" s="156">
        <v>25.59</v>
      </c>
      <c r="BD28" s="156">
        <v>2.14</v>
      </c>
      <c r="BE28" s="157">
        <v>10670</v>
      </c>
      <c r="BF28" s="156">
        <v>9.9600000000000009</v>
      </c>
      <c r="BG28" s="156">
        <v>35.549999999999997</v>
      </c>
    </row>
    <row r="29" spans="1:59">
      <c r="A29" s="155">
        <v>2013</v>
      </c>
      <c r="B29" s="156">
        <v>0.62</v>
      </c>
      <c r="C29" s="157">
        <v>3522.77</v>
      </c>
      <c r="D29" s="157">
        <v>475779998.77999997</v>
      </c>
      <c r="E29" s="156">
        <v>5.91</v>
      </c>
      <c r="F29" s="156">
        <v>0.96</v>
      </c>
      <c r="G29" s="156">
        <v>7.19</v>
      </c>
      <c r="H29" s="156">
        <v>2.4500000000000002</v>
      </c>
      <c r="I29" s="156">
        <v>33.01</v>
      </c>
      <c r="J29" s="156">
        <v>0.02</v>
      </c>
      <c r="K29" s="157">
        <v>51325.18</v>
      </c>
      <c r="L29" s="157">
        <v>52996.54</v>
      </c>
      <c r="M29" s="156">
        <v>36.9</v>
      </c>
      <c r="N29" s="156">
        <v>26.2</v>
      </c>
      <c r="O29" s="156">
        <v>300.8</v>
      </c>
      <c r="P29" s="156">
        <v>3</v>
      </c>
      <c r="Q29" s="156">
        <v>11</v>
      </c>
      <c r="R29" s="156">
        <v>10.8</v>
      </c>
      <c r="S29" s="156">
        <v>30.5</v>
      </c>
      <c r="T29" s="156">
        <v>0.04</v>
      </c>
      <c r="U29" s="156">
        <v>0.14000000000000001</v>
      </c>
      <c r="V29" s="156" t="s">
        <v>1583</v>
      </c>
      <c r="W29" s="156">
        <v>0.04</v>
      </c>
      <c r="X29" s="156">
        <v>0.03</v>
      </c>
      <c r="Y29" s="156">
        <v>0.14000000000000001</v>
      </c>
      <c r="Z29" s="156">
        <v>0.2</v>
      </c>
      <c r="AA29" s="156">
        <v>0.03</v>
      </c>
      <c r="AB29" s="156">
        <v>0.16</v>
      </c>
      <c r="AC29" s="157">
        <v>8396.0400000000009</v>
      </c>
      <c r="AD29" s="156">
        <v>0.03</v>
      </c>
      <c r="AE29" s="156">
        <v>47.69</v>
      </c>
      <c r="AF29" s="156">
        <v>37.19</v>
      </c>
      <c r="AG29" s="156">
        <v>2.68</v>
      </c>
      <c r="AH29" s="157">
        <v>214141.22</v>
      </c>
      <c r="AI29" s="156">
        <v>0.73</v>
      </c>
      <c r="AJ29" s="156">
        <v>0.2</v>
      </c>
      <c r="AK29" s="156">
        <v>0.45</v>
      </c>
      <c r="AL29" s="156">
        <v>77</v>
      </c>
      <c r="AM29" s="156">
        <v>84.86</v>
      </c>
      <c r="AN29" s="156">
        <v>2.8</v>
      </c>
      <c r="AO29" s="156">
        <v>2.2000000000000002</v>
      </c>
      <c r="AP29" s="156">
        <v>3.4</v>
      </c>
      <c r="AQ29" s="156">
        <v>72.599999999999994</v>
      </c>
      <c r="AR29" s="156">
        <v>33.68</v>
      </c>
      <c r="AS29" s="156">
        <v>0.92</v>
      </c>
      <c r="AT29" s="156">
        <v>0.53</v>
      </c>
      <c r="AU29" s="59">
        <v>0.59</v>
      </c>
      <c r="AV29" s="157">
        <v>15596</v>
      </c>
      <c r="AW29" s="156">
        <v>77.040000000000006</v>
      </c>
      <c r="AX29" s="156">
        <v>1.76</v>
      </c>
      <c r="AY29" s="156">
        <v>140.38999999999999</v>
      </c>
      <c r="AZ29" s="156">
        <v>87.94</v>
      </c>
      <c r="BA29" s="157">
        <v>28900</v>
      </c>
      <c r="BB29" s="156">
        <v>67.17</v>
      </c>
      <c r="BC29" s="156">
        <v>27.82</v>
      </c>
      <c r="BD29" s="156">
        <v>2.08</v>
      </c>
      <c r="BE29" s="157">
        <v>10840</v>
      </c>
      <c r="BF29" s="156">
        <v>9.36</v>
      </c>
      <c r="BG29" s="156">
        <v>34.72</v>
      </c>
    </row>
    <row r="30" spans="1:59">
      <c r="A30" s="155">
        <v>2014</v>
      </c>
      <c r="B30" s="156">
        <v>0.65</v>
      </c>
      <c r="C30" s="157">
        <v>3779.64</v>
      </c>
      <c r="D30" s="157">
        <v>273799987.79000002</v>
      </c>
      <c r="E30" s="156">
        <v>3.21</v>
      </c>
      <c r="F30" s="156">
        <v>0.5</v>
      </c>
      <c r="G30" s="156">
        <v>3.84</v>
      </c>
      <c r="H30" s="156">
        <v>1.32</v>
      </c>
      <c r="I30" s="156">
        <v>18.28</v>
      </c>
      <c r="J30" s="156">
        <v>0.03</v>
      </c>
      <c r="K30" s="157">
        <v>55841.1</v>
      </c>
      <c r="L30" s="157">
        <v>57852.4</v>
      </c>
      <c r="M30" s="156">
        <v>37.9</v>
      </c>
      <c r="N30" s="156">
        <v>27.2</v>
      </c>
      <c r="O30" s="156">
        <v>319.3</v>
      </c>
      <c r="P30" s="156">
        <v>2.9</v>
      </c>
      <c r="Q30" s="156">
        <v>11</v>
      </c>
      <c r="R30" s="156">
        <v>10.6</v>
      </c>
      <c r="S30" s="156">
        <v>29.9</v>
      </c>
      <c r="T30" s="156">
        <v>0.03</v>
      </c>
      <c r="U30" s="156">
        <v>0.14000000000000001</v>
      </c>
      <c r="V30" s="156">
        <v>48.3</v>
      </c>
      <c r="W30" s="156">
        <v>0.03</v>
      </c>
      <c r="X30" s="156">
        <v>0.04</v>
      </c>
      <c r="Y30" s="156">
        <v>0.17</v>
      </c>
      <c r="Z30" s="156">
        <v>0.21</v>
      </c>
      <c r="AA30" s="156">
        <v>0.03</v>
      </c>
      <c r="AB30" s="156">
        <v>0.15</v>
      </c>
      <c r="AC30" s="157">
        <v>8719.0300000000007</v>
      </c>
      <c r="AD30" s="156">
        <v>0.03</v>
      </c>
      <c r="AE30" s="156">
        <v>45.96</v>
      </c>
      <c r="AF30" s="156">
        <v>33.53</v>
      </c>
      <c r="AG30" s="156">
        <v>2.37</v>
      </c>
      <c r="AH30" s="157">
        <v>218221.61</v>
      </c>
      <c r="AI30" s="156">
        <v>0.71</v>
      </c>
      <c r="AJ30" s="156">
        <v>0.19</v>
      </c>
      <c r="AK30" s="156">
        <v>0.51</v>
      </c>
      <c r="AL30" s="156">
        <v>81.3</v>
      </c>
      <c r="AM30" s="156">
        <v>84.67</v>
      </c>
      <c r="AN30" s="156">
        <v>2.9</v>
      </c>
      <c r="AO30" s="156">
        <v>2.2000000000000002</v>
      </c>
      <c r="AP30" s="156">
        <v>3.4</v>
      </c>
      <c r="AQ30" s="156">
        <v>72.900000000000006</v>
      </c>
      <c r="AR30" s="156">
        <v>31.39</v>
      </c>
      <c r="AS30" s="156">
        <v>0.94</v>
      </c>
      <c r="AT30" s="156">
        <v>0.51</v>
      </c>
      <c r="AU30" s="59">
        <v>0.63</v>
      </c>
      <c r="AV30" s="157">
        <v>15923</v>
      </c>
      <c r="AW30" s="156">
        <v>75.510000000000005</v>
      </c>
      <c r="AX30" s="156">
        <v>1.73</v>
      </c>
      <c r="AY30" s="156">
        <v>142.84</v>
      </c>
      <c r="AZ30" s="156">
        <v>85.49</v>
      </c>
      <c r="BA30" s="157">
        <v>30120</v>
      </c>
      <c r="BB30" s="156">
        <v>68.569999999999993</v>
      </c>
      <c r="BC30" s="156">
        <v>32.840000000000003</v>
      </c>
      <c r="BD30" s="156">
        <v>2.97</v>
      </c>
      <c r="BE30" s="157">
        <v>11130</v>
      </c>
      <c r="BF30" s="156">
        <v>8.7100000000000009</v>
      </c>
      <c r="BG30" s="156">
        <v>35.4</v>
      </c>
    </row>
    <row r="31" spans="1:59">
      <c r="A31" s="155">
        <v>2015</v>
      </c>
      <c r="B31" s="156">
        <v>0.65</v>
      </c>
      <c r="C31" s="157">
        <v>3994.64</v>
      </c>
      <c r="D31" s="157">
        <v>435010009.76999998</v>
      </c>
      <c r="E31" s="156">
        <v>4.46</v>
      </c>
      <c r="F31" s="156">
        <v>0.68</v>
      </c>
      <c r="G31" s="156">
        <v>5.45</v>
      </c>
      <c r="H31" s="156">
        <v>1.99</v>
      </c>
      <c r="I31" s="156">
        <v>26.42</v>
      </c>
      <c r="J31" s="156">
        <v>0.02</v>
      </c>
      <c r="K31" s="157">
        <v>59329.03</v>
      </c>
      <c r="L31" s="157">
        <v>62186.19</v>
      </c>
      <c r="M31" s="156">
        <v>39.799999999999997</v>
      </c>
      <c r="N31" s="156">
        <v>27.1</v>
      </c>
      <c r="O31" s="156">
        <v>337</v>
      </c>
      <c r="P31" s="156">
        <v>2.7</v>
      </c>
      <c r="Q31" s="156">
        <v>10.3</v>
      </c>
      <c r="R31" s="156">
        <v>10.199999999999999</v>
      </c>
      <c r="S31" s="156">
        <v>29.2</v>
      </c>
      <c r="T31" s="156">
        <v>0.04</v>
      </c>
      <c r="U31" s="156">
        <v>0.14000000000000001</v>
      </c>
      <c r="V31" s="156" t="s">
        <v>1583</v>
      </c>
      <c r="W31" s="156">
        <v>0.04</v>
      </c>
      <c r="X31" s="156">
        <v>0.05</v>
      </c>
      <c r="Y31" s="156">
        <v>0.18</v>
      </c>
      <c r="Z31" s="156">
        <v>0.2</v>
      </c>
      <c r="AA31" s="156">
        <v>0.02</v>
      </c>
      <c r="AB31" s="156">
        <v>0.15</v>
      </c>
      <c r="AC31" s="157">
        <v>9221.06</v>
      </c>
      <c r="AD31" s="156">
        <v>0.03</v>
      </c>
      <c r="AE31" s="156">
        <v>45.85</v>
      </c>
      <c r="AF31" s="156">
        <v>32.61</v>
      </c>
      <c r="AG31" s="156">
        <v>2</v>
      </c>
      <c r="AH31" s="157">
        <v>221008.94</v>
      </c>
      <c r="AI31" s="156">
        <v>0.68</v>
      </c>
      <c r="AJ31" s="156">
        <v>0.18</v>
      </c>
      <c r="AK31" s="156">
        <v>0.51</v>
      </c>
      <c r="AL31" s="156">
        <v>81.87</v>
      </c>
      <c r="AM31" s="156">
        <v>82.71</v>
      </c>
      <c r="AN31" s="156">
        <v>3</v>
      </c>
      <c r="AO31" s="156">
        <v>2.2000000000000002</v>
      </c>
      <c r="AP31" s="156">
        <v>3.5</v>
      </c>
      <c r="AQ31" s="156">
        <v>73.3</v>
      </c>
      <c r="AR31" s="156">
        <v>29.4</v>
      </c>
      <c r="AS31" s="156">
        <v>0.95</v>
      </c>
      <c r="AT31" s="156">
        <v>0.51</v>
      </c>
      <c r="AU31" s="59">
        <v>0.63</v>
      </c>
      <c r="AV31" s="157">
        <v>16252</v>
      </c>
      <c r="AW31" s="156">
        <v>73.989999999999995</v>
      </c>
      <c r="AX31" s="156">
        <v>1.69</v>
      </c>
      <c r="AY31" s="156">
        <v>145.27000000000001</v>
      </c>
      <c r="AZ31" s="156">
        <v>90.5</v>
      </c>
      <c r="BA31" s="157">
        <v>32990</v>
      </c>
      <c r="BB31" s="156">
        <v>60.39</v>
      </c>
      <c r="BC31" s="156">
        <v>30.22</v>
      </c>
      <c r="BD31" s="156">
        <v>1.79</v>
      </c>
      <c r="BE31" s="157">
        <v>11360</v>
      </c>
      <c r="BF31" s="156">
        <v>8.0399999999999991</v>
      </c>
      <c r="BG31" s="156">
        <v>35.979999999999997</v>
      </c>
    </row>
    <row r="32" spans="1:59">
      <c r="A32" s="155">
        <v>2016</v>
      </c>
      <c r="B32" s="156">
        <v>0.65</v>
      </c>
      <c r="C32" s="157">
        <v>4173.3</v>
      </c>
      <c r="D32" s="157">
        <v>281209991.45999998</v>
      </c>
      <c r="E32" s="156">
        <v>2.9</v>
      </c>
      <c r="F32" s="156">
        <v>0.41</v>
      </c>
      <c r="G32" s="156">
        <v>3.28</v>
      </c>
      <c r="H32" s="156">
        <v>1.3</v>
      </c>
      <c r="I32" s="156">
        <v>16.77</v>
      </c>
      <c r="J32" s="156">
        <v>0.01</v>
      </c>
      <c r="K32" s="157">
        <v>62754.07</v>
      </c>
      <c r="L32" s="157">
        <v>66053.73</v>
      </c>
      <c r="M32" s="156">
        <v>39.9</v>
      </c>
      <c r="N32" s="156">
        <v>26.7</v>
      </c>
      <c r="O32" s="156">
        <v>352</v>
      </c>
      <c r="P32" s="156">
        <v>2.4</v>
      </c>
      <c r="Q32" s="156">
        <v>10.5</v>
      </c>
      <c r="R32" s="156">
        <v>10.1</v>
      </c>
      <c r="S32" s="156">
        <v>28.8</v>
      </c>
      <c r="T32" s="156">
        <v>0.03</v>
      </c>
      <c r="U32" s="156">
        <v>0.14000000000000001</v>
      </c>
      <c r="V32" s="156" t="s">
        <v>1583</v>
      </c>
      <c r="W32" s="156">
        <v>0.04</v>
      </c>
      <c r="X32" s="156">
        <v>0.05</v>
      </c>
      <c r="Y32" s="156">
        <v>0.19</v>
      </c>
      <c r="Z32" s="156">
        <v>0.22</v>
      </c>
      <c r="AA32" s="156">
        <v>0.03</v>
      </c>
      <c r="AB32" s="156">
        <v>0.14000000000000001</v>
      </c>
      <c r="AC32" s="157">
        <v>9156.35</v>
      </c>
      <c r="AD32" s="156">
        <v>0.03</v>
      </c>
      <c r="AE32" s="156">
        <v>45.05</v>
      </c>
      <c r="AF32" s="156">
        <v>29.25</v>
      </c>
      <c r="AG32" s="156">
        <v>2.13</v>
      </c>
      <c r="AH32" s="157">
        <v>225579.33</v>
      </c>
      <c r="AI32" s="156">
        <v>0.66</v>
      </c>
      <c r="AJ32" s="156">
        <v>0.17</v>
      </c>
      <c r="AK32" s="156">
        <v>0.51</v>
      </c>
      <c r="AL32" s="156">
        <v>83.37</v>
      </c>
      <c r="AM32" s="156">
        <v>79.13</v>
      </c>
      <c r="AN32" s="156">
        <v>2.8</v>
      </c>
      <c r="AO32" s="156">
        <v>2.2000000000000002</v>
      </c>
      <c r="AP32" s="156">
        <v>3.5</v>
      </c>
      <c r="AQ32" s="156">
        <v>73.5</v>
      </c>
      <c r="AR32" s="156">
        <v>27.26</v>
      </c>
      <c r="AS32" s="156">
        <v>0.95</v>
      </c>
      <c r="AT32" s="156">
        <v>0.5</v>
      </c>
      <c r="AU32" s="59">
        <v>0.63</v>
      </c>
      <c r="AV32" s="157">
        <v>16583</v>
      </c>
      <c r="AW32" s="156">
        <v>72.459999999999994</v>
      </c>
      <c r="AX32" s="156">
        <v>1.66</v>
      </c>
      <c r="AY32" s="156">
        <v>147.69999999999999</v>
      </c>
      <c r="AZ32" s="156">
        <v>91.8</v>
      </c>
      <c r="BA32" s="157">
        <v>34310</v>
      </c>
      <c r="BB32" s="156">
        <v>52.35</v>
      </c>
      <c r="BC32" s="156">
        <v>30.51</v>
      </c>
      <c r="BD32" s="156">
        <v>2.02</v>
      </c>
      <c r="BE32" s="157">
        <v>11540</v>
      </c>
      <c r="BF32" s="156">
        <v>8.0399999999999991</v>
      </c>
      <c r="BG32" s="156">
        <v>35.979999999999997</v>
      </c>
    </row>
    <row r="33" spans="1:59">
      <c r="A33" s="155">
        <v>2017</v>
      </c>
      <c r="B33" s="156">
        <v>0.66</v>
      </c>
      <c r="C33" s="157">
        <v>4454.05</v>
      </c>
      <c r="D33" s="157">
        <v>378850006.10000002</v>
      </c>
      <c r="E33" s="156">
        <v>3.77</v>
      </c>
      <c r="F33" s="156">
        <v>0.52</v>
      </c>
      <c r="G33" s="156">
        <v>4.1500000000000004</v>
      </c>
      <c r="H33" s="156">
        <v>1.67</v>
      </c>
      <c r="I33" s="156">
        <v>22.81</v>
      </c>
      <c r="J33" s="156">
        <v>0.01</v>
      </c>
      <c r="K33" s="157">
        <v>68417.679999999993</v>
      </c>
      <c r="L33" s="157">
        <v>71654.13</v>
      </c>
      <c r="M33" s="156">
        <v>39.700000000000003</v>
      </c>
      <c r="N33" s="156">
        <v>26.6</v>
      </c>
      <c r="O33" s="156">
        <v>383.4</v>
      </c>
      <c r="P33" s="156">
        <v>3.2</v>
      </c>
      <c r="Q33" s="156">
        <v>10.3</v>
      </c>
      <c r="R33" s="156">
        <v>9.5</v>
      </c>
      <c r="S33" s="156">
        <v>29.7</v>
      </c>
      <c r="T33" s="156">
        <v>0.03</v>
      </c>
      <c r="U33" s="156">
        <v>0.14000000000000001</v>
      </c>
      <c r="V33" s="156" t="s">
        <v>1583</v>
      </c>
      <c r="W33" s="156">
        <v>0.04</v>
      </c>
      <c r="X33" s="156">
        <v>0.05</v>
      </c>
      <c r="Y33" s="156">
        <v>0.17</v>
      </c>
      <c r="Z33" s="156">
        <v>0.2</v>
      </c>
      <c r="AA33" s="156">
        <v>0.02</v>
      </c>
      <c r="AB33" s="156">
        <v>0.14000000000000001</v>
      </c>
      <c r="AC33" s="157">
        <v>9742.17</v>
      </c>
      <c r="AD33" s="156">
        <v>0.03</v>
      </c>
      <c r="AE33" s="156">
        <v>47.65</v>
      </c>
      <c r="AF33" s="156">
        <v>32.81</v>
      </c>
      <c r="AG33" s="156">
        <v>1.94</v>
      </c>
      <c r="AH33" s="157">
        <v>222963.8</v>
      </c>
      <c r="AI33" s="156">
        <v>0.64</v>
      </c>
      <c r="AJ33" s="156">
        <v>0.18</v>
      </c>
      <c r="AK33" s="156">
        <v>0.51</v>
      </c>
      <c r="AL33" s="156">
        <v>84.87</v>
      </c>
      <c r="AM33" s="156">
        <v>79.94</v>
      </c>
      <c r="AN33" s="156">
        <v>2.8</v>
      </c>
      <c r="AO33" s="156">
        <v>2.1</v>
      </c>
      <c r="AP33" s="156">
        <v>3.7</v>
      </c>
      <c r="AQ33" s="156">
        <v>73.8</v>
      </c>
      <c r="AR33" s="156">
        <v>26.07</v>
      </c>
      <c r="AS33" s="156">
        <v>0.94</v>
      </c>
      <c r="AT33" s="156">
        <v>0.51</v>
      </c>
      <c r="AU33" s="59">
        <v>0.63</v>
      </c>
      <c r="AV33" s="157">
        <v>16915</v>
      </c>
      <c r="AW33" s="156">
        <v>70.930000000000007</v>
      </c>
      <c r="AX33" s="156">
        <v>1.63</v>
      </c>
      <c r="AY33" s="156">
        <v>150.13</v>
      </c>
      <c r="AZ33" s="156">
        <v>93.3</v>
      </c>
      <c r="BA33" s="157">
        <v>33570</v>
      </c>
      <c r="BB33" s="156">
        <v>51.76</v>
      </c>
      <c r="BC33" s="156">
        <v>30.8</v>
      </c>
      <c r="BD33" s="156">
        <v>1.52</v>
      </c>
      <c r="BE33" s="157">
        <v>11660</v>
      </c>
      <c r="BF33" s="156">
        <v>8.0399999999999991</v>
      </c>
      <c r="BG33" s="156">
        <v>35.979999999999997</v>
      </c>
    </row>
    <row r="34" spans="1:59">
      <c r="A34" s="155">
        <v>2018</v>
      </c>
      <c r="B34" s="156">
        <v>0.66</v>
      </c>
      <c r="C34" s="157">
        <v>4478.42</v>
      </c>
      <c r="D34" s="157">
        <v>399399993.89999998</v>
      </c>
      <c r="E34" s="156">
        <v>3.95</v>
      </c>
      <c r="F34" s="156">
        <v>0.56000000000000005</v>
      </c>
      <c r="G34" s="156">
        <v>4.38</v>
      </c>
      <c r="H34" s="156">
        <v>1.69</v>
      </c>
      <c r="I34" s="156">
        <v>24.43</v>
      </c>
      <c r="J34" s="156">
        <v>0.02</v>
      </c>
      <c r="K34" s="157">
        <v>70934.47</v>
      </c>
      <c r="L34" s="157">
        <v>73208.58</v>
      </c>
      <c r="M34" s="156">
        <v>41.6</v>
      </c>
      <c r="N34" s="156">
        <v>26.58</v>
      </c>
      <c r="O34" s="156">
        <v>350.77</v>
      </c>
      <c r="P34" s="156">
        <v>2.83</v>
      </c>
      <c r="Q34" s="156">
        <v>11.82</v>
      </c>
      <c r="R34" s="156">
        <v>10.77</v>
      </c>
      <c r="S34" s="156">
        <v>27.25</v>
      </c>
      <c r="T34" s="156">
        <v>0.03</v>
      </c>
      <c r="U34" s="156">
        <v>0.14000000000000001</v>
      </c>
      <c r="V34" s="156" t="s">
        <v>1583</v>
      </c>
      <c r="W34" s="156">
        <v>0.04</v>
      </c>
      <c r="X34" s="156">
        <v>0.03</v>
      </c>
      <c r="Y34" s="156">
        <v>0.17</v>
      </c>
      <c r="Z34" s="156">
        <v>0.2</v>
      </c>
      <c r="AA34" s="156">
        <v>0.01</v>
      </c>
      <c r="AB34" s="156">
        <v>0.14000000000000001</v>
      </c>
      <c r="AC34" s="157">
        <v>10100.469999999999</v>
      </c>
      <c r="AD34" s="156">
        <v>0.02</v>
      </c>
      <c r="AE34" s="156">
        <v>47.11</v>
      </c>
      <c r="AF34" s="156">
        <v>32.020000000000003</v>
      </c>
      <c r="AG34" s="156">
        <v>1.88</v>
      </c>
      <c r="AH34" s="157">
        <v>230247.17</v>
      </c>
      <c r="AI34" s="156">
        <v>0.64</v>
      </c>
      <c r="AJ34" s="156">
        <v>0.17</v>
      </c>
      <c r="AK34" s="156">
        <v>0.51</v>
      </c>
      <c r="AL34" s="156">
        <v>86.37</v>
      </c>
      <c r="AM34" s="156">
        <v>79.69</v>
      </c>
      <c r="AN34" s="156">
        <v>2.9</v>
      </c>
      <c r="AO34" s="156">
        <v>2.1</v>
      </c>
      <c r="AP34" s="156">
        <v>3.6</v>
      </c>
      <c r="AQ34" s="156">
        <v>74.099999999999994</v>
      </c>
      <c r="AR34" s="156">
        <v>22.5</v>
      </c>
      <c r="AS34" s="156">
        <v>0.94</v>
      </c>
      <c r="AT34" s="156">
        <v>0.5</v>
      </c>
      <c r="AU34" s="59">
        <v>0.63</v>
      </c>
      <c r="AV34" s="157">
        <v>17248</v>
      </c>
      <c r="AW34" s="156">
        <v>69.760000000000005</v>
      </c>
      <c r="AX34" s="156">
        <v>1.6</v>
      </c>
      <c r="AY34" s="156">
        <v>152.55000000000001</v>
      </c>
      <c r="AZ34" s="156">
        <v>94.41</v>
      </c>
      <c r="BA34" s="157">
        <v>35400</v>
      </c>
      <c r="BB34" s="156">
        <v>51.16</v>
      </c>
      <c r="BC34" s="156">
        <v>31.09</v>
      </c>
      <c r="BD34" s="156">
        <v>1.21</v>
      </c>
      <c r="BE34" s="157">
        <v>11750</v>
      </c>
      <c r="BF34" s="156">
        <v>8.0399999999999991</v>
      </c>
      <c r="BG34" s="156">
        <v>35.979999999999997</v>
      </c>
    </row>
    <row r="35" spans="1:59">
      <c r="A35" s="155">
        <v>2019</v>
      </c>
      <c r="B35" s="156">
        <v>0.66</v>
      </c>
      <c r="C35" s="157">
        <v>4638.63</v>
      </c>
      <c r="D35" s="157">
        <v>398079986.56999999</v>
      </c>
      <c r="E35" s="156">
        <v>3.57</v>
      </c>
      <c r="F35" s="156">
        <v>0.52</v>
      </c>
      <c r="G35" s="156">
        <v>4.0599999999999996</v>
      </c>
      <c r="H35" s="156">
        <v>1.65</v>
      </c>
      <c r="I35" s="156">
        <v>23.72</v>
      </c>
      <c r="J35" s="156">
        <v>0.02</v>
      </c>
      <c r="K35" s="157">
        <v>73929.600000000006</v>
      </c>
      <c r="L35" s="157">
        <v>77020.02</v>
      </c>
      <c r="M35" s="156">
        <v>41.98</v>
      </c>
      <c r="N35" s="156">
        <v>26.55</v>
      </c>
      <c r="O35" s="156">
        <v>362.47</v>
      </c>
      <c r="P35" s="156">
        <v>2.76</v>
      </c>
      <c r="Q35" s="156">
        <v>11.93</v>
      </c>
      <c r="R35" s="156">
        <v>10.88</v>
      </c>
      <c r="S35" s="156">
        <v>27.12</v>
      </c>
      <c r="T35" s="156">
        <v>0.03</v>
      </c>
      <c r="U35" s="156">
        <v>0.14000000000000001</v>
      </c>
      <c r="V35" s="156" t="s">
        <v>1583</v>
      </c>
      <c r="W35" s="156">
        <v>0.03</v>
      </c>
      <c r="X35" s="156">
        <v>0.04</v>
      </c>
      <c r="Y35" s="156">
        <v>0.17</v>
      </c>
      <c r="Z35" s="156">
        <v>0.2</v>
      </c>
      <c r="AA35" s="156">
        <v>0.04</v>
      </c>
      <c r="AB35" s="156">
        <v>0.14000000000000001</v>
      </c>
      <c r="AC35" s="157">
        <v>11022.15</v>
      </c>
      <c r="AD35" s="156">
        <v>0.02</v>
      </c>
      <c r="AE35" s="156">
        <v>46.64</v>
      </c>
      <c r="AF35" s="156">
        <v>31.35</v>
      </c>
      <c r="AG35" s="156">
        <v>1.83</v>
      </c>
      <c r="AH35" s="157">
        <v>236104.75</v>
      </c>
      <c r="AI35" s="156">
        <v>0.63</v>
      </c>
      <c r="AJ35" s="156">
        <v>0.16</v>
      </c>
      <c r="AK35" s="156">
        <v>0.52</v>
      </c>
      <c r="AL35" s="156">
        <v>87.87</v>
      </c>
      <c r="AM35" s="156">
        <v>79.13</v>
      </c>
      <c r="AN35" s="156">
        <v>2.87</v>
      </c>
      <c r="AO35" s="156">
        <v>2.14</v>
      </c>
      <c r="AP35" s="156">
        <v>3.38</v>
      </c>
      <c r="AQ35" s="156">
        <v>74.3</v>
      </c>
      <c r="AR35" s="156">
        <v>33.93</v>
      </c>
      <c r="AS35" s="156">
        <v>0.94</v>
      </c>
      <c r="AT35" s="156">
        <v>0.48</v>
      </c>
      <c r="AU35" s="59">
        <v>0.64</v>
      </c>
      <c r="AV35" s="157">
        <v>17581</v>
      </c>
      <c r="AW35" s="156">
        <v>68.58</v>
      </c>
      <c r="AX35" s="156">
        <v>1.56</v>
      </c>
      <c r="AY35" s="156">
        <v>154.94999999999999</v>
      </c>
      <c r="AZ35" s="156">
        <v>95.72</v>
      </c>
      <c r="BA35" s="157">
        <v>34891.01</v>
      </c>
      <c r="BB35" s="156">
        <v>50.57</v>
      </c>
      <c r="BC35" s="156">
        <v>31.38</v>
      </c>
      <c r="BD35" s="156">
        <v>1.22</v>
      </c>
      <c r="BE35" s="157">
        <v>12205.69</v>
      </c>
      <c r="BF35" s="156">
        <v>9.48</v>
      </c>
      <c r="BG35" s="156">
        <v>35.99</v>
      </c>
    </row>
    <row r="36" spans="1:59">
      <c r="A36" s="158">
        <v>2020</v>
      </c>
      <c r="B36" s="159">
        <v>0.67</v>
      </c>
      <c r="C36" s="160">
        <v>4603.34</v>
      </c>
      <c r="D36" s="160">
        <v>409731171.00999999</v>
      </c>
      <c r="E36" s="159">
        <v>2.27</v>
      </c>
      <c r="F36" s="159">
        <v>0.41</v>
      </c>
      <c r="G36" s="159">
        <v>0.69</v>
      </c>
      <c r="H36" s="159">
        <v>0.32</v>
      </c>
      <c r="I36" s="159">
        <v>26.58</v>
      </c>
      <c r="J36" s="159">
        <v>-0.03</v>
      </c>
      <c r="K36" s="160">
        <v>73814.31</v>
      </c>
      <c r="L36" s="160">
        <v>77604.63</v>
      </c>
      <c r="M36" s="159">
        <v>42.36</v>
      </c>
      <c r="N36" s="159">
        <v>26.52</v>
      </c>
      <c r="O36" s="159">
        <v>374.17</v>
      </c>
      <c r="P36" s="159">
        <v>2.7</v>
      </c>
      <c r="Q36" s="159">
        <v>12.04</v>
      </c>
      <c r="R36" s="159">
        <v>10.98</v>
      </c>
      <c r="S36" s="159">
        <v>26.99</v>
      </c>
      <c r="T36" s="159">
        <v>0</v>
      </c>
      <c r="U36" s="159">
        <v>0.14000000000000001</v>
      </c>
      <c r="V36" s="159" t="s">
        <v>1583</v>
      </c>
      <c r="W36" s="159">
        <v>0.04</v>
      </c>
      <c r="X36" s="159">
        <v>0.05</v>
      </c>
      <c r="Y36" s="159">
        <v>0.16</v>
      </c>
      <c r="Z36" s="159">
        <v>0.21</v>
      </c>
      <c r="AA36" s="159">
        <v>0.03</v>
      </c>
      <c r="AB36" s="159">
        <v>0.13</v>
      </c>
      <c r="AC36" s="160">
        <v>10037.48</v>
      </c>
      <c r="AD36" s="159">
        <v>0.05</v>
      </c>
      <c r="AE36" s="159">
        <v>46.97</v>
      </c>
      <c r="AF36" s="159">
        <v>33.270000000000003</v>
      </c>
      <c r="AG36" s="159">
        <v>2.36</v>
      </c>
      <c r="AH36" s="160">
        <v>253226.52</v>
      </c>
      <c r="AI36" s="159">
        <v>0.66</v>
      </c>
      <c r="AJ36" s="159">
        <v>0.2</v>
      </c>
      <c r="AK36" s="159">
        <v>0.53</v>
      </c>
      <c r="AL36" s="159">
        <v>89.37</v>
      </c>
      <c r="AM36" s="159">
        <v>80.739999999999995</v>
      </c>
      <c r="AN36" s="159">
        <v>2.87</v>
      </c>
      <c r="AO36" s="159">
        <v>2.14</v>
      </c>
      <c r="AP36" s="159">
        <v>3.33</v>
      </c>
      <c r="AQ36" s="159">
        <v>74.81</v>
      </c>
      <c r="AR36" s="159">
        <v>33.979999999999997</v>
      </c>
      <c r="AS36" s="159">
        <v>0.95</v>
      </c>
      <c r="AT36" s="159">
        <v>0.48</v>
      </c>
      <c r="AU36" s="60">
        <v>0.66</v>
      </c>
      <c r="AV36" s="160">
        <v>17916</v>
      </c>
      <c r="AW36" s="159">
        <v>61.94</v>
      </c>
      <c r="AX36" s="159">
        <v>1.52</v>
      </c>
      <c r="AY36" s="159">
        <v>157.32</v>
      </c>
      <c r="AZ36" s="159">
        <v>96.58</v>
      </c>
      <c r="BA36" s="160">
        <v>35674.43</v>
      </c>
      <c r="BB36" s="159">
        <v>49.97</v>
      </c>
      <c r="BC36" s="159">
        <v>31.67</v>
      </c>
      <c r="BD36" s="159">
        <v>2.0099999999999998</v>
      </c>
      <c r="BE36" s="160">
        <v>12426.41</v>
      </c>
      <c r="BF36" s="159">
        <v>9.31</v>
      </c>
      <c r="BG36" s="159">
        <v>35.729999999999997</v>
      </c>
    </row>
    <row r="37" spans="1:59">
      <c r="A37" s="156" t="s">
        <v>1581</v>
      </c>
      <c r="B37" s="156" t="s">
        <v>1582</v>
      </c>
      <c r="C37" s="156" t="s">
        <v>1583</v>
      </c>
      <c r="D37" s="156" t="s">
        <v>1584</v>
      </c>
      <c r="E37" s="156" t="s">
        <v>1584</v>
      </c>
      <c r="F37" s="156" t="s">
        <v>1584</v>
      </c>
      <c r="G37" s="156" t="s">
        <v>1584</v>
      </c>
      <c r="H37" s="156" t="s">
        <v>1584</v>
      </c>
      <c r="I37" s="156" t="s">
        <v>1584</v>
      </c>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156" t="s">
        <v>1582</v>
      </c>
      <c r="AL37" s="156" t="s">
        <v>1582</v>
      </c>
      <c r="AM37" s="156" t="s">
        <v>1584</v>
      </c>
      <c r="AN37" s="156" t="s">
        <v>1606</v>
      </c>
      <c r="AO37" s="156" t="s">
        <v>1607</v>
      </c>
      <c r="AP37" s="156" t="s">
        <v>1607</v>
      </c>
      <c r="AQ37" s="156" t="s">
        <v>1582</v>
      </c>
      <c r="AR37" s="156" t="s">
        <v>1584</v>
      </c>
      <c r="AS37" s="156" t="s">
        <v>1582</v>
      </c>
      <c r="AT37" s="156" t="s">
        <v>1582</v>
      </c>
      <c r="AU37" s="156" t="s">
        <v>1582</v>
      </c>
      <c r="AV37" s="156" t="s">
        <v>1606</v>
      </c>
      <c r="AW37" s="156" t="s">
        <v>1584</v>
      </c>
      <c r="AX37" s="156" t="s">
        <v>1584</v>
      </c>
      <c r="AY37" s="156" t="s">
        <v>1584</v>
      </c>
      <c r="AZ37" s="156" t="s">
        <v>1584</v>
      </c>
      <c r="BA37" s="156" t="s">
        <v>1584</v>
      </c>
      <c r="BB37" s="156" t="s">
        <v>1584</v>
      </c>
      <c r="BC37" s="156" t="s">
        <v>1584</v>
      </c>
      <c r="BD37" s="156" t="s">
        <v>1584</v>
      </c>
      <c r="BE37" s="156" t="s">
        <v>1584</v>
      </c>
      <c r="BF37" s="156" t="s">
        <v>1584</v>
      </c>
      <c r="BG37" s="156" t="s">
        <v>1584</v>
      </c>
    </row>
  </sheetData>
  <hyperlinks>
    <hyperlink ref="I1" location="índice!A1" display="Volver al í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G36"/>
  <sheetViews>
    <sheetView workbookViewId="0">
      <selection activeCell="J1" sqref="J1"/>
    </sheetView>
  </sheetViews>
  <sheetFormatPr defaultColWidth="14.28515625" defaultRowHeight="15"/>
  <sheetData>
    <row r="1" spans="1:59" ht="18.75">
      <c r="A1" s="2" t="s">
        <v>1608</v>
      </c>
      <c r="J1" s="181" t="s">
        <v>83</v>
      </c>
    </row>
    <row r="3" spans="1:59">
      <c r="A3" s="153" t="s">
        <v>1583</v>
      </c>
      <c r="B3" s="154" t="s">
        <v>1486</v>
      </c>
      <c r="C3" s="154" t="s">
        <v>1487</v>
      </c>
      <c r="D3" s="154" t="s">
        <v>1488</v>
      </c>
      <c r="E3" s="154" t="s">
        <v>1489</v>
      </c>
      <c r="F3" s="154" t="s">
        <v>1490</v>
      </c>
      <c r="G3" s="154" t="s">
        <v>1491</v>
      </c>
      <c r="H3" s="154" t="s">
        <v>1492</v>
      </c>
      <c r="I3" s="154" t="s">
        <v>1493</v>
      </c>
      <c r="J3" s="154" t="s">
        <v>1494</v>
      </c>
      <c r="K3" s="154" t="s">
        <v>1495</v>
      </c>
      <c r="L3" s="154" t="s">
        <v>1496</v>
      </c>
      <c r="M3" s="154" t="s">
        <v>1497</v>
      </c>
      <c r="N3" s="154" t="s">
        <v>1498</v>
      </c>
      <c r="O3" s="154" t="s">
        <v>1499</v>
      </c>
      <c r="P3" s="154" t="s">
        <v>1500</v>
      </c>
      <c r="Q3" s="154" t="s">
        <v>1501</v>
      </c>
      <c r="R3" s="154" t="s">
        <v>1502</v>
      </c>
      <c r="S3" s="154" t="s">
        <v>1503</v>
      </c>
      <c r="T3" s="154" t="s">
        <v>1504</v>
      </c>
      <c r="U3" s="154" t="s">
        <v>1505</v>
      </c>
      <c r="V3" s="154" t="s">
        <v>1506</v>
      </c>
      <c r="W3" s="154" t="s">
        <v>1586</v>
      </c>
      <c r="X3" s="154" t="s">
        <v>1587</v>
      </c>
      <c r="Y3" s="154" t="s">
        <v>1507</v>
      </c>
      <c r="Z3" s="154" t="s">
        <v>1508</v>
      </c>
      <c r="AA3" s="154" t="s">
        <v>1509</v>
      </c>
      <c r="AB3" s="154" t="s">
        <v>1510</v>
      </c>
      <c r="AC3" s="154" t="s">
        <v>1511</v>
      </c>
      <c r="AD3" s="154" t="s">
        <v>1512</v>
      </c>
      <c r="AE3" s="154" t="s">
        <v>1513</v>
      </c>
      <c r="AF3" s="154" t="s">
        <v>1514</v>
      </c>
      <c r="AG3" s="154" t="s">
        <v>1515</v>
      </c>
      <c r="AH3" s="154" t="s">
        <v>1516</v>
      </c>
      <c r="AI3" s="154" t="s">
        <v>1517</v>
      </c>
      <c r="AJ3" s="154" t="s">
        <v>1518</v>
      </c>
      <c r="AK3" s="154" t="s">
        <v>1519</v>
      </c>
      <c r="AL3" s="154" t="s">
        <v>1520</v>
      </c>
      <c r="AM3" s="154" t="s">
        <v>1521</v>
      </c>
      <c r="AN3" s="154" t="s">
        <v>1522</v>
      </c>
      <c r="AO3" s="154" t="s">
        <v>1523</v>
      </c>
      <c r="AP3" s="154" t="s">
        <v>1524</v>
      </c>
      <c r="AQ3" s="154" t="s">
        <v>1525</v>
      </c>
      <c r="AR3" s="154" t="s">
        <v>1526</v>
      </c>
      <c r="AS3" s="154" t="s">
        <v>1527</v>
      </c>
      <c r="AT3" s="154" t="s">
        <v>1528</v>
      </c>
      <c r="AU3" s="154" t="s">
        <v>1529</v>
      </c>
      <c r="AV3" s="154" t="s">
        <v>1530</v>
      </c>
      <c r="AW3" s="154" t="s">
        <v>1531</v>
      </c>
      <c r="AX3" s="154" t="s">
        <v>1532</v>
      </c>
      <c r="AY3" s="154" t="s">
        <v>1503</v>
      </c>
      <c r="AZ3" s="154" t="s">
        <v>1588</v>
      </c>
      <c r="BA3" s="154" t="s">
        <v>1589</v>
      </c>
      <c r="BB3" s="154" t="s">
        <v>1590</v>
      </c>
      <c r="BC3" s="154" t="s">
        <v>1591</v>
      </c>
      <c r="BD3" s="154" t="s">
        <v>1592</v>
      </c>
      <c r="BE3" s="154" t="s">
        <v>1593</v>
      </c>
      <c r="BF3" s="154" t="s">
        <v>1594</v>
      </c>
      <c r="BG3" s="154" t="s">
        <v>1520</v>
      </c>
    </row>
    <row r="4" spans="1:59" s="61" customFormat="1" ht="135">
      <c r="A4" s="27" t="s">
        <v>85</v>
      </c>
      <c r="B4" s="27" t="s">
        <v>1534</v>
      </c>
      <c r="C4" s="27" t="s">
        <v>1535</v>
      </c>
      <c r="D4" s="27" t="s">
        <v>1536</v>
      </c>
      <c r="E4" s="27" t="s">
        <v>1537</v>
      </c>
      <c r="F4" s="27" t="s">
        <v>1538</v>
      </c>
      <c r="G4" s="27" t="s">
        <v>1539</v>
      </c>
      <c r="H4" s="27" t="s">
        <v>1540</v>
      </c>
      <c r="I4" s="27" t="s">
        <v>1541</v>
      </c>
      <c r="J4" s="27" t="s">
        <v>1542</v>
      </c>
      <c r="K4" s="27" t="s">
        <v>1543</v>
      </c>
      <c r="L4" s="27" t="s">
        <v>1544</v>
      </c>
      <c r="M4" s="27" t="s">
        <v>1545</v>
      </c>
      <c r="N4" s="27" t="s">
        <v>1546</v>
      </c>
      <c r="O4" s="27" t="s">
        <v>1547</v>
      </c>
      <c r="P4" s="27" t="s">
        <v>1548</v>
      </c>
      <c r="Q4" s="27" t="s">
        <v>1549</v>
      </c>
      <c r="R4" s="27" t="s">
        <v>1550</v>
      </c>
      <c r="S4" s="27" t="s">
        <v>1551</v>
      </c>
      <c r="T4" s="27" t="s">
        <v>1552</v>
      </c>
      <c r="U4" s="27" t="s">
        <v>1553</v>
      </c>
      <c r="V4" s="27" t="s">
        <v>1554</v>
      </c>
      <c r="W4" s="27" t="s">
        <v>1595</v>
      </c>
      <c r="X4" s="27" t="s">
        <v>1596</v>
      </c>
      <c r="Y4" s="27" t="s">
        <v>1555</v>
      </c>
      <c r="Z4" s="27" t="s">
        <v>1556</v>
      </c>
      <c r="AA4" s="27" t="s">
        <v>1557</v>
      </c>
      <c r="AB4" s="27" t="s">
        <v>1558</v>
      </c>
      <c r="AC4" s="27" t="s">
        <v>1559</v>
      </c>
      <c r="AD4" s="27" t="s">
        <v>1560</v>
      </c>
      <c r="AE4" s="27" t="s">
        <v>1561</v>
      </c>
      <c r="AF4" s="27" t="s">
        <v>1562</v>
      </c>
      <c r="AG4" s="27" t="s">
        <v>1563</v>
      </c>
      <c r="AH4" s="27" t="s">
        <v>1564</v>
      </c>
      <c r="AI4" s="27" t="s">
        <v>1565</v>
      </c>
      <c r="AJ4" s="27" t="s">
        <v>1566</v>
      </c>
      <c r="AK4" s="27" t="s">
        <v>1567</v>
      </c>
      <c r="AL4" s="27" t="s">
        <v>1568</v>
      </c>
      <c r="AM4" s="27" t="s">
        <v>1569</v>
      </c>
      <c r="AN4" s="27" t="s">
        <v>1570</v>
      </c>
      <c r="AO4" s="27" t="s">
        <v>1571</v>
      </c>
      <c r="AP4" s="27" t="s">
        <v>1572</v>
      </c>
      <c r="AQ4" s="27" t="s">
        <v>1573</v>
      </c>
      <c r="AR4" s="27" t="s">
        <v>1574</v>
      </c>
      <c r="AS4" s="27" t="s">
        <v>1575</v>
      </c>
      <c r="AT4" s="27" t="s">
        <v>1576</v>
      </c>
      <c r="AU4" s="27" t="s">
        <v>1577</v>
      </c>
      <c r="AV4" s="27" t="s">
        <v>1578</v>
      </c>
      <c r="AW4" s="27" t="s">
        <v>1579</v>
      </c>
      <c r="AX4" s="27" t="s">
        <v>1580</v>
      </c>
      <c r="AY4" s="27" t="s">
        <v>1597</v>
      </c>
      <c r="AZ4" s="27" t="s">
        <v>1598</v>
      </c>
      <c r="BA4" s="27" t="s">
        <v>1599</v>
      </c>
      <c r="BB4" s="27" t="s">
        <v>1600</v>
      </c>
      <c r="BC4" s="27" t="s">
        <v>1601</v>
      </c>
      <c r="BD4" s="27" t="s">
        <v>1602</v>
      </c>
      <c r="BE4" s="27" t="s">
        <v>1603</v>
      </c>
      <c r="BF4" s="27" t="s">
        <v>1604</v>
      </c>
      <c r="BG4" s="27" t="s">
        <v>1605</v>
      </c>
    </row>
    <row r="5" spans="1:59">
      <c r="A5" s="155">
        <v>1990</v>
      </c>
      <c r="B5" s="156">
        <v>0.52</v>
      </c>
      <c r="C5" s="156">
        <v>993.48</v>
      </c>
      <c r="D5" s="157">
        <v>643270019.52999997</v>
      </c>
      <c r="E5" s="156">
        <v>39.64</v>
      </c>
      <c r="F5" s="156">
        <v>8.85</v>
      </c>
      <c r="G5" s="156">
        <v>44.29</v>
      </c>
      <c r="H5" s="156">
        <v>29.69</v>
      </c>
      <c r="I5" s="156">
        <v>82.95</v>
      </c>
      <c r="J5" s="156">
        <v>0</v>
      </c>
      <c r="K5" s="157">
        <v>4250.26</v>
      </c>
      <c r="L5" s="157">
        <v>4923.01</v>
      </c>
      <c r="M5" s="156">
        <v>60.9</v>
      </c>
      <c r="N5" s="156">
        <v>65.8</v>
      </c>
      <c r="O5" s="156">
        <v>60.2</v>
      </c>
      <c r="P5" s="156">
        <v>4.2</v>
      </c>
      <c r="Q5" s="156">
        <v>14.8</v>
      </c>
      <c r="R5" s="156">
        <v>17.899999999999999</v>
      </c>
      <c r="S5" s="156">
        <v>106</v>
      </c>
      <c r="T5" s="156">
        <v>0.04</v>
      </c>
      <c r="U5" s="156">
        <v>0.22</v>
      </c>
      <c r="V5" s="156">
        <v>57.4</v>
      </c>
      <c r="W5" s="156">
        <v>0.03</v>
      </c>
      <c r="X5" s="156">
        <v>0.14000000000000001</v>
      </c>
      <c r="Y5" s="156">
        <v>0.28000000000000003</v>
      </c>
      <c r="Z5" s="156">
        <v>0.2</v>
      </c>
      <c r="AA5" s="156">
        <v>0.25</v>
      </c>
      <c r="AB5" s="156">
        <v>0.21</v>
      </c>
      <c r="AC5" s="157">
        <v>1037.01</v>
      </c>
      <c r="AD5" s="156">
        <v>0.03</v>
      </c>
      <c r="AE5" s="156">
        <v>52.19</v>
      </c>
      <c r="AF5" s="156">
        <v>37.119999999999997</v>
      </c>
      <c r="AG5" s="156">
        <v>3.31</v>
      </c>
      <c r="AH5" s="157">
        <v>28410.46</v>
      </c>
      <c r="AI5" s="156">
        <v>0.72</v>
      </c>
      <c r="AJ5" s="156">
        <v>0.13</v>
      </c>
      <c r="AK5" s="156">
        <v>0.35</v>
      </c>
      <c r="AL5" s="156">
        <v>74.13</v>
      </c>
      <c r="AM5" s="156">
        <v>66.16</v>
      </c>
      <c r="AN5" s="156">
        <v>3.43</v>
      </c>
      <c r="AO5" s="156">
        <v>2.48</v>
      </c>
      <c r="AP5" s="156">
        <v>2.97</v>
      </c>
      <c r="AQ5" s="156">
        <v>67.209999999999994</v>
      </c>
      <c r="AR5" s="156">
        <v>10</v>
      </c>
      <c r="AS5" s="156">
        <v>0.92</v>
      </c>
      <c r="AT5" s="156">
        <v>0.56999999999999995</v>
      </c>
      <c r="AU5" s="59">
        <v>0.51</v>
      </c>
      <c r="AV5" s="157">
        <v>4955</v>
      </c>
      <c r="AW5" s="156">
        <v>129.88999999999999</v>
      </c>
      <c r="AX5" s="156">
        <v>2.88</v>
      </c>
      <c r="AY5" s="156">
        <v>44.29</v>
      </c>
      <c r="AZ5" s="156">
        <v>54.4</v>
      </c>
      <c r="BA5" s="157">
        <v>11900</v>
      </c>
      <c r="BB5" s="156">
        <v>98.28</v>
      </c>
      <c r="BC5" s="156">
        <v>28.81</v>
      </c>
      <c r="BD5" s="156">
        <v>3.21</v>
      </c>
      <c r="BE5" s="157">
        <v>7530</v>
      </c>
      <c r="BF5" s="156">
        <v>13.07</v>
      </c>
      <c r="BG5" s="156">
        <v>29.67</v>
      </c>
    </row>
    <row r="6" spans="1:59">
      <c r="A6" s="155">
        <v>1991</v>
      </c>
      <c r="B6" s="156">
        <v>0.53</v>
      </c>
      <c r="C6" s="156">
        <v>911.75</v>
      </c>
      <c r="D6" s="157">
        <v>451279998.77999997</v>
      </c>
      <c r="E6" s="156">
        <v>28.52</v>
      </c>
      <c r="F6" s="156">
        <v>6.86</v>
      </c>
      <c r="G6" s="156">
        <v>42.86</v>
      </c>
      <c r="H6" s="156">
        <v>21.02</v>
      </c>
      <c r="I6" s="156">
        <v>58.76</v>
      </c>
      <c r="J6" s="156">
        <v>-0.06</v>
      </c>
      <c r="K6" s="157">
        <v>3921.59</v>
      </c>
      <c r="L6" s="157">
        <v>4648.67</v>
      </c>
      <c r="M6" s="156">
        <v>62.5</v>
      </c>
      <c r="N6" s="156">
        <v>62.5</v>
      </c>
      <c r="O6" s="156">
        <v>63</v>
      </c>
      <c r="P6" s="156">
        <v>4.3</v>
      </c>
      <c r="Q6" s="156">
        <v>15.5</v>
      </c>
      <c r="R6" s="156">
        <v>16.600000000000001</v>
      </c>
      <c r="S6" s="156">
        <v>80.8</v>
      </c>
      <c r="T6" s="156">
        <v>-0.03</v>
      </c>
      <c r="U6" s="156">
        <v>0.19</v>
      </c>
      <c r="V6" s="156">
        <v>51.9</v>
      </c>
      <c r="W6" s="156">
        <v>0.05</v>
      </c>
      <c r="X6" s="156">
        <v>0.16</v>
      </c>
      <c r="Y6" s="156">
        <v>0.25</v>
      </c>
      <c r="Z6" s="156">
        <v>0.19</v>
      </c>
      <c r="AA6" s="156">
        <v>0.26</v>
      </c>
      <c r="AB6" s="156">
        <v>0.23</v>
      </c>
      <c r="AC6" s="157">
        <v>1050.54</v>
      </c>
      <c r="AD6" s="156">
        <v>0.05</v>
      </c>
      <c r="AE6" s="156">
        <v>52.24</v>
      </c>
      <c r="AF6" s="156">
        <v>36.630000000000003</v>
      </c>
      <c r="AG6" s="156">
        <v>4.16</v>
      </c>
      <c r="AH6" s="157">
        <v>29648.52</v>
      </c>
      <c r="AI6" s="156">
        <v>0.72</v>
      </c>
      <c r="AJ6" s="156">
        <v>0.15</v>
      </c>
      <c r="AK6" s="156">
        <v>0.35</v>
      </c>
      <c r="AL6" s="156">
        <v>74.66</v>
      </c>
      <c r="AM6" s="156">
        <v>62.34</v>
      </c>
      <c r="AN6" s="156">
        <v>3.64</v>
      </c>
      <c r="AO6" s="156">
        <v>2.5099999999999998</v>
      </c>
      <c r="AP6" s="156">
        <v>3.03</v>
      </c>
      <c r="AQ6" s="156">
        <v>67.540000000000006</v>
      </c>
      <c r="AR6" s="156">
        <v>13.8</v>
      </c>
      <c r="AS6" s="156">
        <v>0.92</v>
      </c>
      <c r="AT6" s="156">
        <v>0.56999999999999995</v>
      </c>
      <c r="AU6" s="59">
        <v>0.52</v>
      </c>
      <c r="AV6" s="157">
        <v>5099</v>
      </c>
      <c r="AW6" s="156">
        <v>128.69</v>
      </c>
      <c r="AX6" s="156">
        <v>2.85</v>
      </c>
      <c r="AY6" s="156">
        <v>45.57</v>
      </c>
      <c r="AZ6" s="156">
        <v>54.78</v>
      </c>
      <c r="BA6" s="157">
        <v>12040</v>
      </c>
      <c r="BB6" s="156">
        <v>98.55</v>
      </c>
      <c r="BC6" s="156">
        <v>29.1</v>
      </c>
      <c r="BD6" s="156">
        <v>2.71</v>
      </c>
      <c r="BE6" s="157">
        <v>7600</v>
      </c>
      <c r="BF6" s="156">
        <v>13.33</v>
      </c>
      <c r="BG6" s="156">
        <v>29.87</v>
      </c>
    </row>
    <row r="7" spans="1:59">
      <c r="A7" s="155">
        <v>1992</v>
      </c>
      <c r="B7" s="156">
        <v>0.52</v>
      </c>
      <c r="C7" s="156">
        <v>942.61</v>
      </c>
      <c r="D7" s="157">
        <v>438679992.68000001</v>
      </c>
      <c r="E7" s="156">
        <v>26.74</v>
      </c>
      <c r="F7" s="156">
        <v>6.83</v>
      </c>
      <c r="G7" s="156">
        <v>41.44</v>
      </c>
      <c r="H7" s="156">
        <v>19.95</v>
      </c>
      <c r="I7" s="156">
        <v>59.99</v>
      </c>
      <c r="J7" s="156">
        <v>0.03</v>
      </c>
      <c r="K7" s="157">
        <v>4197.92</v>
      </c>
      <c r="L7" s="157">
        <v>4943.7</v>
      </c>
      <c r="M7" s="156">
        <v>63.6</v>
      </c>
      <c r="N7" s="156">
        <v>63.8</v>
      </c>
      <c r="O7" s="156">
        <v>73.099999999999994</v>
      </c>
      <c r="P7" s="156">
        <v>3.1</v>
      </c>
      <c r="Q7" s="156">
        <v>16</v>
      </c>
      <c r="R7" s="156">
        <v>16.7</v>
      </c>
      <c r="S7" s="156">
        <v>81.099999999999994</v>
      </c>
      <c r="T7" s="156">
        <v>0.04</v>
      </c>
      <c r="U7" s="156">
        <v>0.19</v>
      </c>
      <c r="V7" s="156">
        <v>51.8</v>
      </c>
      <c r="W7" s="156">
        <v>0.03</v>
      </c>
      <c r="X7" s="156">
        <v>0.15</v>
      </c>
      <c r="Y7" s="156">
        <v>0.25</v>
      </c>
      <c r="Z7" s="156">
        <v>0.18</v>
      </c>
      <c r="AA7" s="156">
        <v>0.04</v>
      </c>
      <c r="AB7" s="156">
        <v>0.24</v>
      </c>
      <c r="AC7" s="157">
        <v>1176.54</v>
      </c>
      <c r="AD7" s="156">
        <v>0.03</v>
      </c>
      <c r="AE7" s="156">
        <v>52.05</v>
      </c>
      <c r="AF7" s="156">
        <v>36.6</v>
      </c>
      <c r="AG7" s="156">
        <v>3.13</v>
      </c>
      <c r="AH7" s="157">
        <v>31656.41</v>
      </c>
      <c r="AI7" s="156">
        <v>0.72</v>
      </c>
      <c r="AJ7" s="156">
        <v>0.17</v>
      </c>
      <c r="AK7" s="156">
        <v>0.36</v>
      </c>
      <c r="AL7" s="156">
        <v>75.19</v>
      </c>
      <c r="AM7" s="156">
        <v>65.56</v>
      </c>
      <c r="AN7" s="156">
        <v>3.86</v>
      </c>
      <c r="AO7" s="156">
        <v>2.54</v>
      </c>
      <c r="AP7" s="156">
        <v>3.09</v>
      </c>
      <c r="AQ7" s="156">
        <v>67.599999999999994</v>
      </c>
      <c r="AR7" s="156">
        <v>18.21</v>
      </c>
      <c r="AS7" s="156">
        <v>0.92</v>
      </c>
      <c r="AT7" s="156">
        <v>0.56000000000000005</v>
      </c>
      <c r="AU7" s="59">
        <v>0.52</v>
      </c>
      <c r="AV7" s="157">
        <v>5245</v>
      </c>
      <c r="AW7" s="156">
        <v>127.48</v>
      </c>
      <c r="AX7" s="156">
        <v>2.82</v>
      </c>
      <c r="AY7" s="156">
        <v>46.87</v>
      </c>
      <c r="AZ7" s="156">
        <v>58.91</v>
      </c>
      <c r="BA7" s="157">
        <v>12380</v>
      </c>
      <c r="BB7" s="156">
        <v>93.56</v>
      </c>
      <c r="BC7" s="156">
        <v>32.299999999999997</v>
      </c>
      <c r="BD7" s="156">
        <v>2.19</v>
      </c>
      <c r="BE7" s="157">
        <v>7650</v>
      </c>
      <c r="BF7" s="156">
        <v>13.54</v>
      </c>
      <c r="BG7" s="156">
        <v>29.98</v>
      </c>
    </row>
    <row r="8" spans="1:59">
      <c r="A8" s="155">
        <v>1993</v>
      </c>
      <c r="B8" s="156">
        <v>0.53</v>
      </c>
      <c r="C8" s="156">
        <v>913.3</v>
      </c>
      <c r="D8" s="157">
        <v>406679992.68000001</v>
      </c>
      <c r="E8" s="156">
        <v>19.02</v>
      </c>
      <c r="F8" s="156">
        <v>6.14</v>
      </c>
      <c r="G8" s="156">
        <v>40.020000000000003</v>
      </c>
      <c r="H8" s="156">
        <v>16.829999999999998</v>
      </c>
      <c r="I8" s="156">
        <v>53.45</v>
      </c>
      <c r="J8" s="156">
        <v>0.04</v>
      </c>
      <c r="K8" s="157">
        <v>3873.04</v>
      </c>
      <c r="L8" s="157">
        <v>4926.7299999999996</v>
      </c>
      <c r="M8" s="156">
        <v>64.099999999999994</v>
      </c>
      <c r="N8" s="156">
        <v>59.4</v>
      </c>
      <c r="O8" s="156">
        <v>71.3</v>
      </c>
      <c r="P8" s="156">
        <v>4.7</v>
      </c>
      <c r="Q8" s="156">
        <v>15.6</v>
      </c>
      <c r="R8" s="156">
        <v>17.3</v>
      </c>
      <c r="S8" s="156">
        <v>96.2</v>
      </c>
      <c r="T8" s="156">
        <v>0.06</v>
      </c>
      <c r="U8" s="156">
        <v>0.18</v>
      </c>
      <c r="V8" s="156">
        <v>53.5</v>
      </c>
      <c r="W8" s="156">
        <v>0.03</v>
      </c>
      <c r="X8" s="156">
        <v>0.21</v>
      </c>
      <c r="Y8" s="156">
        <v>0.27</v>
      </c>
      <c r="Z8" s="156">
        <v>0.2</v>
      </c>
      <c r="AA8" s="156">
        <v>0.11</v>
      </c>
      <c r="AB8" s="156">
        <v>0.31</v>
      </c>
      <c r="AC8" s="157">
        <v>1515.51</v>
      </c>
      <c r="AD8" s="156">
        <v>0.03</v>
      </c>
      <c r="AE8" s="156">
        <v>51.87</v>
      </c>
      <c r="AF8" s="156">
        <v>36.630000000000003</v>
      </c>
      <c r="AG8" s="156">
        <v>3.13</v>
      </c>
      <c r="AH8" s="157">
        <v>34804.22</v>
      </c>
      <c r="AI8" s="156">
        <v>0.7</v>
      </c>
      <c r="AJ8" s="156">
        <v>0.2</v>
      </c>
      <c r="AK8" s="156">
        <v>0.37</v>
      </c>
      <c r="AL8" s="156">
        <v>75.72</v>
      </c>
      <c r="AM8" s="156">
        <v>67.52</v>
      </c>
      <c r="AN8" s="156">
        <v>4.07</v>
      </c>
      <c r="AO8" s="156">
        <v>2.57</v>
      </c>
      <c r="AP8" s="156">
        <v>3.14</v>
      </c>
      <c r="AQ8" s="156">
        <v>68</v>
      </c>
      <c r="AR8" s="156">
        <v>23.22</v>
      </c>
      <c r="AS8" s="156">
        <v>0.92</v>
      </c>
      <c r="AT8" s="156">
        <v>0.56000000000000005</v>
      </c>
      <c r="AU8" s="59">
        <v>0.52</v>
      </c>
      <c r="AV8" s="157">
        <v>5394</v>
      </c>
      <c r="AW8" s="156">
        <v>126.67</v>
      </c>
      <c r="AX8" s="156">
        <v>2.82</v>
      </c>
      <c r="AY8" s="156">
        <v>48.21</v>
      </c>
      <c r="AZ8" s="156">
        <v>61.1</v>
      </c>
      <c r="BA8" s="157">
        <v>12200</v>
      </c>
      <c r="BB8" s="156">
        <v>88.13</v>
      </c>
      <c r="BC8" s="156">
        <v>33.4</v>
      </c>
      <c r="BD8" s="156">
        <v>1.83</v>
      </c>
      <c r="BE8" s="157">
        <v>7330</v>
      </c>
      <c r="BF8" s="156">
        <v>15.04</v>
      </c>
      <c r="BG8" s="156">
        <v>31.71</v>
      </c>
    </row>
    <row r="9" spans="1:59">
      <c r="A9" s="155">
        <v>1994</v>
      </c>
      <c r="B9" s="156">
        <v>0.53</v>
      </c>
      <c r="C9" s="156">
        <v>836.6</v>
      </c>
      <c r="D9" s="157">
        <v>344579986.56999999</v>
      </c>
      <c r="E9" s="156">
        <v>15.99</v>
      </c>
      <c r="F9" s="156">
        <v>5.79</v>
      </c>
      <c r="G9" s="156">
        <v>38.6</v>
      </c>
      <c r="H9" s="156">
        <v>13.47</v>
      </c>
      <c r="I9" s="156">
        <v>46.13</v>
      </c>
      <c r="J9" s="156">
        <v>-0.03</v>
      </c>
      <c r="K9" s="157">
        <v>3508.95</v>
      </c>
      <c r="L9" s="157">
        <v>4642.28</v>
      </c>
      <c r="M9" s="156">
        <v>65.7</v>
      </c>
      <c r="N9" s="156">
        <v>54.1</v>
      </c>
      <c r="O9" s="156">
        <v>58.1</v>
      </c>
      <c r="P9" s="156">
        <v>2.8</v>
      </c>
      <c r="Q9" s="156">
        <v>14.8</v>
      </c>
      <c r="R9" s="156">
        <v>16.100000000000001</v>
      </c>
      <c r="S9" s="156">
        <v>105.5</v>
      </c>
      <c r="T9" s="156">
        <v>0.05</v>
      </c>
      <c r="U9" s="156">
        <v>0.2</v>
      </c>
      <c r="V9" s="156">
        <v>55</v>
      </c>
      <c r="W9" s="156">
        <v>0.03</v>
      </c>
      <c r="X9" s="156">
        <v>0.24</v>
      </c>
      <c r="Y9" s="156">
        <v>0.28999999999999998</v>
      </c>
      <c r="Z9" s="156">
        <v>0.21</v>
      </c>
      <c r="AA9" s="156">
        <v>0.21</v>
      </c>
      <c r="AB9" s="156">
        <v>0.34</v>
      </c>
      <c r="AC9" s="157">
        <v>1601.32</v>
      </c>
      <c r="AD9" s="156">
        <v>0.03</v>
      </c>
      <c r="AE9" s="156">
        <v>52.28</v>
      </c>
      <c r="AF9" s="156">
        <v>36.75</v>
      </c>
      <c r="AG9" s="156">
        <v>3.24</v>
      </c>
      <c r="AH9" s="157">
        <v>37883.230000000003</v>
      </c>
      <c r="AI9" s="156">
        <v>0.69</v>
      </c>
      <c r="AJ9" s="156">
        <v>0.21</v>
      </c>
      <c r="AK9" s="156">
        <v>0.37</v>
      </c>
      <c r="AL9" s="156">
        <v>76.25</v>
      </c>
      <c r="AM9" s="156">
        <v>69.02</v>
      </c>
      <c r="AN9" s="156">
        <v>4.28</v>
      </c>
      <c r="AO9" s="156">
        <v>2.61</v>
      </c>
      <c r="AP9" s="156">
        <v>3.2</v>
      </c>
      <c r="AQ9" s="156">
        <v>68.5</v>
      </c>
      <c r="AR9" s="156">
        <v>30.32</v>
      </c>
      <c r="AS9" s="156">
        <v>0.93</v>
      </c>
      <c r="AT9" s="156">
        <v>0.55000000000000004</v>
      </c>
      <c r="AU9" s="59">
        <v>0.53</v>
      </c>
      <c r="AV9" s="157">
        <v>5549</v>
      </c>
      <c r="AW9" s="156">
        <v>125.87</v>
      </c>
      <c r="AX9" s="156">
        <v>2.82</v>
      </c>
      <c r="AY9" s="156">
        <v>49.59</v>
      </c>
      <c r="AZ9" s="156">
        <v>64.73</v>
      </c>
      <c r="BA9" s="157">
        <v>12910</v>
      </c>
      <c r="BB9" s="156">
        <v>77.819999999999993</v>
      </c>
      <c r="BC9" s="156">
        <v>37.130000000000003</v>
      </c>
      <c r="BD9" s="156">
        <v>2.27</v>
      </c>
      <c r="BE9" s="157">
        <v>7730</v>
      </c>
      <c r="BF9" s="156">
        <v>14.75</v>
      </c>
      <c r="BG9" s="156">
        <v>31.46</v>
      </c>
    </row>
    <row r="10" spans="1:59">
      <c r="A10" s="155">
        <v>1995</v>
      </c>
      <c r="B10" s="156">
        <v>0.54</v>
      </c>
      <c r="C10" s="156">
        <v>936.67</v>
      </c>
      <c r="D10" s="157">
        <v>449190002.44</v>
      </c>
      <c r="E10" s="156">
        <v>24.22</v>
      </c>
      <c r="F10" s="156">
        <v>7.37</v>
      </c>
      <c r="G10" s="156">
        <v>37.17</v>
      </c>
      <c r="H10" s="156">
        <v>17.75</v>
      </c>
      <c r="I10" s="156">
        <v>65.63</v>
      </c>
      <c r="J10" s="156">
        <v>0.03</v>
      </c>
      <c r="K10" s="157">
        <v>4153.57</v>
      </c>
      <c r="L10" s="157">
        <v>5347.45</v>
      </c>
      <c r="M10" s="156">
        <v>65.599999999999994</v>
      </c>
      <c r="N10" s="156">
        <v>59.1</v>
      </c>
      <c r="O10" s="156">
        <v>62.3</v>
      </c>
      <c r="P10" s="156">
        <v>4.2</v>
      </c>
      <c r="Q10" s="156">
        <v>16.3</v>
      </c>
      <c r="R10" s="156">
        <v>15.5</v>
      </c>
      <c r="S10" s="156">
        <v>95.8</v>
      </c>
      <c r="T10" s="156">
        <v>0.11</v>
      </c>
      <c r="U10" s="156">
        <v>0.2</v>
      </c>
      <c r="V10" s="156">
        <v>55.5</v>
      </c>
      <c r="W10" s="156">
        <v>0.03</v>
      </c>
      <c r="X10" s="156">
        <v>0.22</v>
      </c>
      <c r="Y10" s="156">
        <v>0.28999999999999998</v>
      </c>
      <c r="Z10" s="156">
        <v>0.22</v>
      </c>
      <c r="AA10" s="156">
        <v>0.24</v>
      </c>
      <c r="AB10" s="156">
        <v>0.28999999999999998</v>
      </c>
      <c r="AC10" s="157">
        <v>1546.83</v>
      </c>
      <c r="AD10" s="156">
        <v>0.03</v>
      </c>
      <c r="AE10" s="156">
        <v>52.05</v>
      </c>
      <c r="AF10" s="156">
        <v>36.74</v>
      </c>
      <c r="AG10" s="156">
        <v>3.16</v>
      </c>
      <c r="AH10" s="157">
        <v>40259.199999999997</v>
      </c>
      <c r="AI10" s="156">
        <v>0.64</v>
      </c>
      <c r="AJ10" s="156">
        <v>0.19</v>
      </c>
      <c r="AK10" s="156">
        <v>0.38</v>
      </c>
      <c r="AL10" s="156">
        <v>76.78</v>
      </c>
      <c r="AM10" s="156">
        <v>68.13</v>
      </c>
      <c r="AN10" s="156">
        <v>2.6</v>
      </c>
      <c r="AO10" s="156">
        <v>2.64</v>
      </c>
      <c r="AP10" s="156">
        <v>3.25</v>
      </c>
      <c r="AQ10" s="156">
        <v>68.900000000000006</v>
      </c>
      <c r="AR10" s="156">
        <v>26.87</v>
      </c>
      <c r="AS10" s="156">
        <v>0.92</v>
      </c>
      <c r="AT10" s="156">
        <v>0.55000000000000004</v>
      </c>
      <c r="AU10" s="59">
        <v>0.53</v>
      </c>
      <c r="AV10" s="157">
        <v>5709</v>
      </c>
      <c r="AW10" s="156">
        <v>125.06</v>
      </c>
      <c r="AX10" s="156">
        <v>2.84</v>
      </c>
      <c r="AY10" s="156">
        <v>51.02</v>
      </c>
      <c r="AZ10" s="156">
        <v>66.12</v>
      </c>
      <c r="BA10" s="157">
        <v>13700</v>
      </c>
      <c r="BB10" s="156">
        <v>61.33</v>
      </c>
      <c r="BC10" s="156">
        <v>41.18</v>
      </c>
      <c r="BD10" s="156">
        <v>2.4500000000000002</v>
      </c>
      <c r="BE10" s="157">
        <v>7580</v>
      </c>
      <c r="BF10" s="156">
        <v>14.3</v>
      </c>
      <c r="BG10" s="156">
        <v>31.1</v>
      </c>
    </row>
    <row r="11" spans="1:59">
      <c r="A11" s="155">
        <v>1996</v>
      </c>
      <c r="B11" s="156">
        <v>0.55000000000000004</v>
      </c>
      <c r="C11" s="156">
        <v>887.69</v>
      </c>
      <c r="D11" s="157">
        <v>287260009.76999998</v>
      </c>
      <c r="E11" s="156">
        <v>16.04</v>
      </c>
      <c r="F11" s="156">
        <v>4.82</v>
      </c>
      <c r="G11" s="156">
        <v>35.75</v>
      </c>
      <c r="H11" s="156">
        <v>9.3800000000000008</v>
      </c>
      <c r="I11" s="156">
        <v>40.64</v>
      </c>
      <c r="J11" s="156">
        <v>-0.01</v>
      </c>
      <c r="K11" s="157">
        <v>4117.3599999999997</v>
      </c>
      <c r="L11" s="157">
        <v>5215.03</v>
      </c>
      <c r="M11" s="156">
        <v>64.900000000000006</v>
      </c>
      <c r="N11" s="156">
        <v>61.6</v>
      </c>
      <c r="O11" s="156">
        <v>61.1</v>
      </c>
      <c r="P11" s="156">
        <v>4.3</v>
      </c>
      <c r="Q11" s="156">
        <v>14.6</v>
      </c>
      <c r="R11" s="156">
        <v>16</v>
      </c>
      <c r="S11" s="156">
        <v>91.7</v>
      </c>
      <c r="T11" s="156">
        <v>0.01</v>
      </c>
      <c r="U11" s="156">
        <v>0.2</v>
      </c>
      <c r="V11" s="156">
        <v>55.7</v>
      </c>
      <c r="W11" s="156">
        <v>0.04</v>
      </c>
      <c r="X11" s="156">
        <v>0.21</v>
      </c>
      <c r="Y11" s="156">
        <v>0.28999999999999998</v>
      </c>
      <c r="Z11" s="156">
        <v>0.19</v>
      </c>
      <c r="AA11" s="156">
        <v>0.18</v>
      </c>
      <c r="AB11" s="156">
        <v>0.28999999999999998</v>
      </c>
      <c r="AC11" s="157">
        <v>1488.06</v>
      </c>
      <c r="AD11" s="156">
        <v>0.04</v>
      </c>
      <c r="AE11" s="156">
        <v>52.25</v>
      </c>
      <c r="AF11" s="156">
        <v>36.770000000000003</v>
      </c>
      <c r="AG11" s="156">
        <v>4.3499999999999996</v>
      </c>
      <c r="AH11" s="157">
        <v>42893.77</v>
      </c>
      <c r="AI11" s="156">
        <v>0.72</v>
      </c>
      <c r="AJ11" s="156">
        <v>0.19</v>
      </c>
      <c r="AK11" s="156">
        <v>0.39</v>
      </c>
      <c r="AL11" s="156">
        <v>77.3</v>
      </c>
      <c r="AM11" s="156">
        <v>69.05</v>
      </c>
      <c r="AN11" s="156">
        <v>5.55</v>
      </c>
      <c r="AO11" s="156">
        <v>2.67</v>
      </c>
      <c r="AP11" s="156">
        <v>3.31</v>
      </c>
      <c r="AQ11" s="156">
        <v>69.3</v>
      </c>
      <c r="AR11" s="156">
        <v>34.29</v>
      </c>
      <c r="AS11" s="156">
        <v>0.94</v>
      </c>
      <c r="AT11" s="156">
        <v>0.54</v>
      </c>
      <c r="AU11" s="59">
        <v>0.54</v>
      </c>
      <c r="AV11" s="157">
        <v>5875</v>
      </c>
      <c r="AW11" s="156">
        <v>124.25</v>
      </c>
      <c r="AX11" s="156">
        <v>2.86</v>
      </c>
      <c r="AY11" s="156">
        <v>52.51</v>
      </c>
      <c r="AZ11" s="156">
        <v>61.68</v>
      </c>
      <c r="BA11" s="157">
        <v>13290</v>
      </c>
      <c r="BB11" s="156">
        <v>66.48</v>
      </c>
      <c r="BC11" s="156">
        <v>40.130000000000003</v>
      </c>
      <c r="BD11" s="156">
        <v>1.97</v>
      </c>
      <c r="BE11" s="157">
        <v>7250</v>
      </c>
      <c r="BF11" s="156">
        <v>14.3</v>
      </c>
      <c r="BG11" s="156">
        <v>31.1</v>
      </c>
    </row>
    <row r="12" spans="1:59">
      <c r="A12" s="155">
        <v>1997</v>
      </c>
      <c r="B12" s="156">
        <v>0.55000000000000004</v>
      </c>
      <c r="C12" s="156">
        <v>948.95</v>
      </c>
      <c r="D12" s="157">
        <v>370329986.56999999</v>
      </c>
      <c r="E12" s="156">
        <v>16.29</v>
      </c>
      <c r="F12" s="156">
        <v>4.99</v>
      </c>
      <c r="G12" s="156">
        <v>34.33</v>
      </c>
      <c r="H12" s="156">
        <v>9.86</v>
      </c>
      <c r="I12" s="156">
        <v>45.57</v>
      </c>
      <c r="J12" s="156">
        <v>0.02</v>
      </c>
      <c r="K12" s="157">
        <v>4433.1000000000004</v>
      </c>
      <c r="L12" s="157">
        <v>5737.1</v>
      </c>
      <c r="M12" s="156">
        <v>60.9</v>
      </c>
      <c r="N12" s="156">
        <v>59.5</v>
      </c>
      <c r="O12" s="156">
        <v>71.2</v>
      </c>
      <c r="P12" s="156">
        <v>3.2</v>
      </c>
      <c r="Q12" s="156">
        <v>14.1</v>
      </c>
      <c r="R12" s="156">
        <v>16.399999999999999</v>
      </c>
      <c r="S12" s="156">
        <v>73.599999999999994</v>
      </c>
      <c r="T12" s="156">
        <v>0.04</v>
      </c>
      <c r="U12" s="156">
        <v>0.19</v>
      </c>
      <c r="V12" s="156">
        <v>52.7</v>
      </c>
      <c r="W12" s="156">
        <v>0.03</v>
      </c>
      <c r="X12" s="156">
        <v>0.23</v>
      </c>
      <c r="Y12" s="156">
        <v>0.27</v>
      </c>
      <c r="Z12" s="156">
        <v>0.19</v>
      </c>
      <c r="AA12" s="156">
        <v>0.16</v>
      </c>
      <c r="AB12" s="156">
        <v>0.28999999999999998</v>
      </c>
      <c r="AC12" s="157">
        <v>1691.69</v>
      </c>
      <c r="AD12" s="156">
        <v>0.03</v>
      </c>
      <c r="AE12" s="156">
        <v>52.16</v>
      </c>
      <c r="AF12" s="156">
        <v>36.729999999999997</v>
      </c>
      <c r="AG12" s="156">
        <v>3.32</v>
      </c>
      <c r="AH12" s="157">
        <v>46205.41</v>
      </c>
      <c r="AI12" s="156">
        <v>0.71</v>
      </c>
      <c r="AJ12" s="156">
        <v>0.2</v>
      </c>
      <c r="AK12" s="156">
        <v>0.4</v>
      </c>
      <c r="AL12" s="156">
        <v>77.83</v>
      </c>
      <c r="AM12" s="156">
        <v>69.38</v>
      </c>
      <c r="AN12" s="156">
        <v>5.6</v>
      </c>
      <c r="AO12" s="156">
        <v>2.7</v>
      </c>
      <c r="AP12" s="156">
        <v>3.36</v>
      </c>
      <c r="AQ12" s="156">
        <v>69.7</v>
      </c>
      <c r="AR12" s="156">
        <v>38.26</v>
      </c>
      <c r="AS12" s="156">
        <v>0.94</v>
      </c>
      <c r="AT12" s="156">
        <v>0.54</v>
      </c>
      <c r="AU12" s="59">
        <v>0.55000000000000004</v>
      </c>
      <c r="AV12" s="157">
        <v>6046</v>
      </c>
      <c r="AW12" s="156">
        <v>123.45</v>
      </c>
      <c r="AX12" s="156">
        <v>2.87</v>
      </c>
      <c r="AY12" s="156">
        <v>54.03</v>
      </c>
      <c r="AZ12" s="156">
        <v>64.790000000000006</v>
      </c>
      <c r="BA12" s="157">
        <v>13220</v>
      </c>
      <c r="BB12" s="156">
        <v>66.489999999999995</v>
      </c>
      <c r="BC12" s="156">
        <v>38.54</v>
      </c>
      <c r="BD12" s="156">
        <v>2.34</v>
      </c>
      <c r="BE12" s="157">
        <v>6830</v>
      </c>
      <c r="BF12" s="156">
        <v>13.58</v>
      </c>
      <c r="BG12" s="156">
        <v>30.34</v>
      </c>
    </row>
    <row r="13" spans="1:59">
      <c r="A13" s="155">
        <v>1998</v>
      </c>
      <c r="B13" s="156">
        <v>0.56000000000000005</v>
      </c>
      <c r="C13" s="157">
        <v>1023.46</v>
      </c>
      <c r="D13" s="157">
        <v>401130004.88</v>
      </c>
      <c r="E13" s="156">
        <v>15.71</v>
      </c>
      <c r="F13" s="156">
        <v>4.6100000000000003</v>
      </c>
      <c r="G13" s="156">
        <v>32.9</v>
      </c>
      <c r="H13" s="156">
        <v>9.1999999999999993</v>
      </c>
      <c r="I13" s="156">
        <v>45.58</v>
      </c>
      <c r="J13" s="156">
        <v>0.01</v>
      </c>
      <c r="K13" s="157">
        <v>5082.59</v>
      </c>
      <c r="L13" s="157">
        <v>6366.34</v>
      </c>
      <c r="M13" s="156">
        <v>63.7</v>
      </c>
      <c r="N13" s="156">
        <v>58.7</v>
      </c>
      <c r="O13" s="156">
        <v>81</v>
      </c>
      <c r="P13" s="156">
        <v>3</v>
      </c>
      <c r="Q13" s="156">
        <v>17</v>
      </c>
      <c r="R13" s="156">
        <v>15.9</v>
      </c>
      <c r="S13" s="156">
        <v>68.099999999999994</v>
      </c>
      <c r="T13" s="156">
        <v>0.02</v>
      </c>
      <c r="U13" s="156">
        <v>0.19</v>
      </c>
      <c r="V13" s="156">
        <v>57.4</v>
      </c>
      <c r="W13" s="156">
        <v>0.04</v>
      </c>
      <c r="X13" s="156">
        <v>0.2</v>
      </c>
      <c r="Y13" s="156">
        <v>0.26</v>
      </c>
      <c r="Z13" s="156">
        <v>0.21</v>
      </c>
      <c r="AA13" s="156">
        <v>0.1</v>
      </c>
      <c r="AB13" s="156">
        <v>0.28000000000000003</v>
      </c>
      <c r="AC13" s="157">
        <v>1804.78</v>
      </c>
      <c r="AD13" s="156">
        <v>0.04</v>
      </c>
      <c r="AE13" s="156">
        <v>52.09</v>
      </c>
      <c r="AF13" s="156">
        <v>36.659999999999997</v>
      </c>
      <c r="AG13" s="156">
        <v>3.84</v>
      </c>
      <c r="AH13" s="157">
        <v>50080.44</v>
      </c>
      <c r="AI13" s="156">
        <v>0.72</v>
      </c>
      <c r="AJ13" s="156">
        <v>0.2</v>
      </c>
      <c r="AK13" s="156">
        <v>0.4</v>
      </c>
      <c r="AL13" s="156">
        <v>78.36</v>
      </c>
      <c r="AM13" s="156">
        <v>70.069999999999993</v>
      </c>
      <c r="AN13" s="156">
        <v>5.66</v>
      </c>
      <c r="AO13" s="156">
        <v>2.73</v>
      </c>
      <c r="AP13" s="156">
        <v>3.42</v>
      </c>
      <c r="AQ13" s="156">
        <v>70</v>
      </c>
      <c r="AR13" s="156">
        <v>42.23</v>
      </c>
      <c r="AS13" s="156">
        <v>0.94</v>
      </c>
      <c r="AT13" s="156">
        <v>0.53</v>
      </c>
      <c r="AU13" s="59">
        <v>0.55000000000000004</v>
      </c>
      <c r="AV13" s="157">
        <v>6220</v>
      </c>
      <c r="AW13" s="156">
        <v>121.01</v>
      </c>
      <c r="AX13" s="156">
        <v>2.85</v>
      </c>
      <c r="AY13" s="156">
        <v>55.59</v>
      </c>
      <c r="AZ13" s="156">
        <v>66.86</v>
      </c>
      <c r="BA13" s="157">
        <v>13440</v>
      </c>
      <c r="BB13" s="156">
        <v>56.31</v>
      </c>
      <c r="BC13" s="156">
        <v>42.98</v>
      </c>
      <c r="BD13" s="156">
        <v>1.86</v>
      </c>
      <c r="BE13" s="157">
        <v>6350</v>
      </c>
      <c r="BF13" s="156">
        <v>13.58</v>
      </c>
      <c r="BG13" s="156">
        <v>30.34</v>
      </c>
    </row>
    <row r="14" spans="1:59">
      <c r="A14" s="155">
        <v>1999</v>
      </c>
      <c r="B14" s="156">
        <v>0.56000000000000005</v>
      </c>
      <c r="C14" s="157">
        <v>1002.72</v>
      </c>
      <c r="D14" s="157">
        <v>1036719970.7</v>
      </c>
      <c r="E14" s="156">
        <v>37.14</v>
      </c>
      <c r="F14" s="156">
        <v>12.11</v>
      </c>
      <c r="G14" s="156">
        <v>31.48</v>
      </c>
      <c r="H14" s="156">
        <v>23.32</v>
      </c>
      <c r="I14" s="156">
        <v>118.37</v>
      </c>
      <c r="J14" s="156">
        <v>-0.03</v>
      </c>
      <c r="K14" s="157">
        <v>5235.58</v>
      </c>
      <c r="L14" s="157">
        <v>6414.52</v>
      </c>
      <c r="M14" s="156">
        <v>67.7</v>
      </c>
      <c r="N14" s="156">
        <v>53.2</v>
      </c>
      <c r="O14" s="156">
        <v>86</v>
      </c>
      <c r="P14" s="156">
        <v>3.3</v>
      </c>
      <c r="Q14" s="156">
        <v>14</v>
      </c>
      <c r="R14" s="156">
        <v>12.7</v>
      </c>
      <c r="S14" s="156">
        <v>61.6</v>
      </c>
      <c r="T14" s="156">
        <v>0.02</v>
      </c>
      <c r="U14" s="156">
        <v>0.21</v>
      </c>
      <c r="V14" s="156">
        <v>55.4</v>
      </c>
      <c r="W14" s="156">
        <v>0.04</v>
      </c>
      <c r="X14" s="156">
        <v>0.18</v>
      </c>
      <c r="Y14" s="156">
        <v>0.25</v>
      </c>
      <c r="Z14" s="156">
        <v>0.21</v>
      </c>
      <c r="AA14" s="156">
        <v>0.08</v>
      </c>
      <c r="AB14" s="156">
        <v>0.32</v>
      </c>
      <c r="AC14" s="157">
        <v>2038.77</v>
      </c>
      <c r="AD14" s="156">
        <v>0.04</v>
      </c>
      <c r="AE14" s="156">
        <v>52.59</v>
      </c>
      <c r="AF14" s="156">
        <v>36.74</v>
      </c>
      <c r="AG14" s="156">
        <v>3.88</v>
      </c>
      <c r="AH14" s="157">
        <v>54220.94</v>
      </c>
      <c r="AI14" s="156">
        <v>0.73</v>
      </c>
      <c r="AJ14" s="156">
        <v>0.23</v>
      </c>
      <c r="AK14" s="156">
        <v>0.41</v>
      </c>
      <c r="AL14" s="156">
        <v>78.89</v>
      </c>
      <c r="AM14" s="156">
        <v>71.17</v>
      </c>
      <c r="AN14" s="156">
        <v>5.71</v>
      </c>
      <c r="AO14" s="156">
        <v>2.77</v>
      </c>
      <c r="AP14" s="156">
        <v>3.48</v>
      </c>
      <c r="AQ14" s="156">
        <v>70.400000000000006</v>
      </c>
      <c r="AR14" s="156">
        <v>40.06</v>
      </c>
      <c r="AS14" s="156">
        <v>0.94</v>
      </c>
      <c r="AT14" s="156">
        <v>0.53</v>
      </c>
      <c r="AU14" s="59">
        <v>0.55000000000000004</v>
      </c>
      <c r="AV14" s="157">
        <v>6397</v>
      </c>
      <c r="AW14" s="156">
        <v>118.57</v>
      </c>
      <c r="AX14" s="156">
        <v>2.8</v>
      </c>
      <c r="AY14" s="156">
        <v>57.17</v>
      </c>
      <c r="AZ14" s="156">
        <v>67.39</v>
      </c>
      <c r="BA14" s="157">
        <v>12870</v>
      </c>
      <c r="BB14" s="156">
        <v>62.15</v>
      </c>
      <c r="BC14" s="156">
        <v>49.49</v>
      </c>
      <c r="BD14" s="156">
        <v>1.69</v>
      </c>
      <c r="BE14" s="157">
        <v>5680</v>
      </c>
      <c r="BF14" s="156">
        <v>13.12</v>
      </c>
      <c r="BG14" s="156">
        <v>29.82</v>
      </c>
    </row>
    <row r="15" spans="1:59">
      <c r="A15" s="155">
        <v>2000</v>
      </c>
      <c r="B15" s="156">
        <v>0.56999999999999995</v>
      </c>
      <c r="C15" s="157">
        <v>1080.51</v>
      </c>
      <c r="D15" s="157">
        <v>576890014.64999998</v>
      </c>
      <c r="E15" s="156">
        <v>19.899999999999999</v>
      </c>
      <c r="F15" s="156">
        <v>5.81</v>
      </c>
      <c r="G15" s="156">
        <v>30.06</v>
      </c>
      <c r="H15" s="156">
        <v>10.69</v>
      </c>
      <c r="I15" s="156">
        <v>60.82</v>
      </c>
      <c r="J15" s="156">
        <v>0.04</v>
      </c>
      <c r="K15" s="157">
        <v>5978.53</v>
      </c>
      <c r="L15" s="157">
        <v>7103.83</v>
      </c>
      <c r="M15" s="156">
        <v>66.400000000000006</v>
      </c>
      <c r="N15" s="156">
        <v>54</v>
      </c>
      <c r="O15" s="156">
        <v>95.7</v>
      </c>
      <c r="P15" s="156">
        <v>0</v>
      </c>
      <c r="Q15" s="156">
        <v>13.4</v>
      </c>
      <c r="R15" s="156">
        <v>14.3</v>
      </c>
      <c r="S15" s="156">
        <v>57.1</v>
      </c>
      <c r="T15" s="156">
        <v>0.03</v>
      </c>
      <c r="U15" s="156">
        <v>0.21</v>
      </c>
      <c r="V15" s="156">
        <v>55.7</v>
      </c>
      <c r="W15" s="156">
        <v>0.04</v>
      </c>
      <c r="X15" s="156">
        <v>0.16</v>
      </c>
      <c r="Y15" s="156">
        <v>0.25</v>
      </c>
      <c r="Z15" s="156">
        <v>0.21</v>
      </c>
      <c r="AA15" s="156">
        <v>0.1</v>
      </c>
      <c r="AB15" s="156">
        <v>0.28000000000000003</v>
      </c>
      <c r="AC15" s="157">
        <v>2009.56</v>
      </c>
      <c r="AD15" s="156">
        <v>0.04</v>
      </c>
      <c r="AE15" s="156">
        <v>52.14</v>
      </c>
      <c r="AF15" s="156">
        <v>36.75</v>
      </c>
      <c r="AG15" s="156">
        <v>3.82</v>
      </c>
      <c r="AH15" s="157">
        <v>57943.58</v>
      </c>
      <c r="AI15" s="156">
        <v>0.73</v>
      </c>
      <c r="AJ15" s="156">
        <v>0.22</v>
      </c>
      <c r="AK15" s="156">
        <v>0.42</v>
      </c>
      <c r="AL15" s="156">
        <v>79.42</v>
      </c>
      <c r="AM15" s="156">
        <v>71.91</v>
      </c>
      <c r="AN15" s="156">
        <v>5.77</v>
      </c>
      <c r="AO15" s="156">
        <v>3</v>
      </c>
      <c r="AP15" s="156">
        <v>3</v>
      </c>
      <c r="AQ15" s="156">
        <v>70.7</v>
      </c>
      <c r="AR15" s="156">
        <v>48.31</v>
      </c>
      <c r="AS15" s="156">
        <v>0.92</v>
      </c>
      <c r="AT15" s="156">
        <v>0.52</v>
      </c>
      <c r="AU15" s="59">
        <v>0.55000000000000004</v>
      </c>
      <c r="AV15" s="157">
        <v>6575</v>
      </c>
      <c r="AW15" s="156">
        <v>116.13</v>
      </c>
      <c r="AX15" s="156">
        <v>2.73</v>
      </c>
      <c r="AY15" s="156">
        <v>58.76</v>
      </c>
      <c r="AZ15" s="156">
        <v>67.38</v>
      </c>
      <c r="BA15" s="157">
        <v>13180</v>
      </c>
      <c r="BB15" s="156">
        <v>61.91</v>
      </c>
      <c r="BC15" s="156">
        <v>49.07</v>
      </c>
      <c r="BD15" s="156">
        <v>1.39</v>
      </c>
      <c r="BE15" s="157">
        <v>5480</v>
      </c>
      <c r="BF15" s="156">
        <v>9.5500000000000007</v>
      </c>
      <c r="BG15" s="156">
        <v>26.23</v>
      </c>
    </row>
    <row r="16" spans="1:59">
      <c r="A16" s="155">
        <v>2001</v>
      </c>
      <c r="B16" s="156">
        <v>0.56999999999999995</v>
      </c>
      <c r="C16" s="157">
        <v>1120.55</v>
      </c>
      <c r="D16" s="157">
        <v>812770019.52999997</v>
      </c>
      <c r="E16" s="156">
        <v>28.58</v>
      </c>
      <c r="F16" s="156">
        <v>7.69</v>
      </c>
      <c r="G16" s="156">
        <v>28.64</v>
      </c>
      <c r="H16" s="156">
        <v>14.59</v>
      </c>
      <c r="I16" s="156">
        <v>83.27</v>
      </c>
      <c r="J16" s="156">
        <v>0</v>
      </c>
      <c r="K16" s="157">
        <v>6595.82</v>
      </c>
      <c r="L16" s="157">
        <v>7565.85</v>
      </c>
      <c r="M16" s="156">
        <v>67</v>
      </c>
      <c r="N16" s="156">
        <v>54.6</v>
      </c>
      <c r="O16" s="156">
        <v>109.2</v>
      </c>
      <c r="P16" s="156">
        <v>3.9</v>
      </c>
      <c r="Q16" s="156">
        <v>13.2</v>
      </c>
      <c r="R16" s="156">
        <v>15.1</v>
      </c>
      <c r="S16" s="156">
        <v>54.7</v>
      </c>
      <c r="T16" s="156">
        <v>0.04</v>
      </c>
      <c r="U16" s="156">
        <v>0.2</v>
      </c>
      <c r="V16" s="156">
        <v>55.4</v>
      </c>
      <c r="W16" s="156">
        <v>0.04</v>
      </c>
      <c r="X16" s="156">
        <v>0.13</v>
      </c>
      <c r="Y16" s="156">
        <v>0.25</v>
      </c>
      <c r="Z16" s="156">
        <v>0.2</v>
      </c>
      <c r="AA16" s="156">
        <v>0.08</v>
      </c>
      <c r="AB16" s="156">
        <v>0.26</v>
      </c>
      <c r="AC16" s="157">
        <v>1967.19</v>
      </c>
      <c r="AD16" s="156">
        <v>0.04</v>
      </c>
      <c r="AE16" s="156">
        <v>52.29</v>
      </c>
      <c r="AF16" s="156">
        <v>36.67</v>
      </c>
      <c r="AG16" s="156">
        <v>3.96</v>
      </c>
      <c r="AH16" s="157">
        <v>61921.4</v>
      </c>
      <c r="AI16" s="156">
        <v>0.75</v>
      </c>
      <c r="AJ16" s="156">
        <v>0.22</v>
      </c>
      <c r="AK16" s="156">
        <v>0.43</v>
      </c>
      <c r="AL16" s="156">
        <v>79.95</v>
      </c>
      <c r="AM16" s="156">
        <v>72.64</v>
      </c>
      <c r="AN16" s="156">
        <v>5.82</v>
      </c>
      <c r="AO16" s="156">
        <v>2</v>
      </c>
      <c r="AP16" s="156">
        <v>3</v>
      </c>
      <c r="AQ16" s="156">
        <v>71</v>
      </c>
      <c r="AR16" s="156">
        <v>51.66</v>
      </c>
      <c r="AS16" s="156">
        <v>0.96</v>
      </c>
      <c r="AT16" s="156">
        <v>0.53</v>
      </c>
      <c r="AU16" s="59">
        <v>0.56000000000000005</v>
      </c>
      <c r="AV16" s="157">
        <v>6752</v>
      </c>
      <c r="AW16" s="156">
        <v>113.7</v>
      </c>
      <c r="AX16" s="156">
        <v>2.66</v>
      </c>
      <c r="AY16" s="156">
        <v>60.34</v>
      </c>
      <c r="AZ16" s="156">
        <v>64.2</v>
      </c>
      <c r="BA16" s="157">
        <v>14090</v>
      </c>
      <c r="BB16" s="156">
        <v>49.25</v>
      </c>
      <c r="BC16" s="156">
        <v>53.63</v>
      </c>
      <c r="BD16" s="156">
        <v>1.44</v>
      </c>
      <c r="BE16" s="157">
        <v>5660</v>
      </c>
      <c r="BF16" s="156">
        <v>9.5500000000000007</v>
      </c>
      <c r="BG16" s="156">
        <v>26.24</v>
      </c>
    </row>
    <row r="17" spans="1:59">
      <c r="A17" s="155">
        <v>2002</v>
      </c>
      <c r="B17" s="156">
        <v>0.57999999999999996</v>
      </c>
      <c r="C17" s="157">
        <v>1122.0899999999999</v>
      </c>
      <c r="D17" s="157">
        <v>522039978.02999997</v>
      </c>
      <c r="E17" s="156">
        <v>20.260000000000002</v>
      </c>
      <c r="F17" s="156">
        <v>5.1100000000000003</v>
      </c>
      <c r="G17" s="156">
        <v>27.21</v>
      </c>
      <c r="H17" s="156">
        <v>9.82</v>
      </c>
      <c r="I17" s="156">
        <v>55.14</v>
      </c>
      <c r="J17" s="156">
        <v>0.01</v>
      </c>
      <c r="K17" s="157">
        <v>6863.83</v>
      </c>
      <c r="L17" s="157">
        <v>7775.25</v>
      </c>
      <c r="M17" s="156">
        <v>68.400000000000006</v>
      </c>
      <c r="N17" s="156">
        <v>57.9</v>
      </c>
      <c r="O17" s="156">
        <v>115.2</v>
      </c>
      <c r="P17" s="156">
        <v>3.8</v>
      </c>
      <c r="Q17" s="156">
        <v>13</v>
      </c>
      <c r="R17" s="156">
        <v>14.7</v>
      </c>
      <c r="S17" s="156">
        <v>62.2</v>
      </c>
      <c r="T17" s="156">
        <v>0.08</v>
      </c>
      <c r="U17" s="156">
        <v>0.2</v>
      </c>
      <c r="V17" s="156">
        <v>55.7</v>
      </c>
      <c r="W17" s="156">
        <v>0.05</v>
      </c>
      <c r="X17" s="156">
        <v>0.12</v>
      </c>
      <c r="Y17" s="156">
        <v>0.26</v>
      </c>
      <c r="Z17" s="156">
        <v>0.2</v>
      </c>
      <c r="AA17" s="156">
        <v>0.05</v>
      </c>
      <c r="AB17" s="156">
        <v>0.24</v>
      </c>
      <c r="AC17" s="157">
        <v>1886.15</v>
      </c>
      <c r="AD17" s="156">
        <v>0.04</v>
      </c>
      <c r="AE17" s="156">
        <v>52.13</v>
      </c>
      <c r="AF17" s="156">
        <v>36.619999999999997</v>
      </c>
      <c r="AG17" s="156">
        <v>3.62</v>
      </c>
      <c r="AH17" s="157">
        <v>65813.41</v>
      </c>
      <c r="AI17" s="156">
        <v>0.74</v>
      </c>
      <c r="AJ17" s="156">
        <v>0.21</v>
      </c>
      <c r="AK17" s="156">
        <v>0.43</v>
      </c>
      <c r="AL17" s="156">
        <v>80.48</v>
      </c>
      <c r="AM17" s="156">
        <v>73.38</v>
      </c>
      <c r="AN17" s="156">
        <v>5.87</v>
      </c>
      <c r="AO17" s="156">
        <v>2.5</v>
      </c>
      <c r="AP17" s="156">
        <v>3.4</v>
      </c>
      <c r="AQ17" s="156">
        <v>71.2</v>
      </c>
      <c r="AR17" s="156">
        <v>52.29</v>
      </c>
      <c r="AS17" s="156">
        <v>0.96</v>
      </c>
      <c r="AT17" s="156">
        <v>0.52</v>
      </c>
      <c r="AU17" s="59">
        <v>0.56999999999999995</v>
      </c>
      <c r="AV17" s="157">
        <v>6929</v>
      </c>
      <c r="AW17" s="156">
        <v>111.26</v>
      </c>
      <c r="AX17" s="156">
        <v>2.59</v>
      </c>
      <c r="AY17" s="156">
        <v>61.93</v>
      </c>
      <c r="AZ17" s="156">
        <v>63.14</v>
      </c>
      <c r="BA17" s="157">
        <v>14490</v>
      </c>
      <c r="BB17" s="156">
        <v>39.97</v>
      </c>
      <c r="BC17" s="156">
        <v>54.62</v>
      </c>
      <c r="BD17" s="156">
        <v>1.37</v>
      </c>
      <c r="BE17" s="157">
        <v>6070</v>
      </c>
      <c r="BF17" s="156">
        <v>9.5500000000000007</v>
      </c>
      <c r="BG17" s="156">
        <v>27.06</v>
      </c>
    </row>
    <row r="18" spans="1:59">
      <c r="A18" s="155">
        <v>2003</v>
      </c>
      <c r="B18" s="156">
        <v>0.57999999999999996</v>
      </c>
      <c r="C18" s="157">
        <v>1145.5</v>
      </c>
      <c r="D18" s="157">
        <v>401399993.89999998</v>
      </c>
      <c r="E18" s="156">
        <v>15.42</v>
      </c>
      <c r="F18" s="156">
        <v>4.08</v>
      </c>
      <c r="G18" s="156">
        <v>18.649999999999999</v>
      </c>
      <c r="H18" s="156">
        <v>7.27</v>
      </c>
      <c r="I18" s="156">
        <v>44.64</v>
      </c>
      <c r="J18" s="156">
        <v>0.02</v>
      </c>
      <c r="K18" s="157">
        <v>7226.89</v>
      </c>
      <c r="L18" s="157">
        <v>8140.28</v>
      </c>
      <c r="M18" s="156">
        <v>70.5</v>
      </c>
      <c r="N18" s="156">
        <v>60.2</v>
      </c>
      <c r="O18" s="156">
        <v>119.7</v>
      </c>
      <c r="P18" s="156">
        <v>5.0999999999999996</v>
      </c>
      <c r="Q18" s="156">
        <v>13.4</v>
      </c>
      <c r="R18" s="156">
        <v>15.8</v>
      </c>
      <c r="S18" s="156">
        <v>66.099999999999994</v>
      </c>
      <c r="T18" s="156">
        <v>0.06</v>
      </c>
      <c r="U18" s="156">
        <v>0.2</v>
      </c>
      <c r="V18" s="156">
        <v>58.1</v>
      </c>
      <c r="W18" s="156">
        <v>7.0000000000000007E-2</v>
      </c>
      <c r="X18" s="156">
        <v>0.11</v>
      </c>
      <c r="Y18" s="156">
        <v>0.25</v>
      </c>
      <c r="Z18" s="156">
        <v>0.19</v>
      </c>
      <c r="AA18" s="156">
        <v>0.06</v>
      </c>
      <c r="AB18" s="156">
        <v>0.25</v>
      </c>
      <c r="AC18" s="157">
        <v>2057.9299999999998</v>
      </c>
      <c r="AD18" s="156">
        <v>0.05</v>
      </c>
      <c r="AE18" s="156">
        <v>51.68</v>
      </c>
      <c r="AF18" s="156">
        <v>36.44</v>
      </c>
      <c r="AG18" s="156">
        <v>4.6500000000000004</v>
      </c>
      <c r="AH18" s="157">
        <v>70246.28</v>
      </c>
      <c r="AI18" s="156">
        <v>0.74</v>
      </c>
      <c r="AJ18" s="156">
        <v>0.21</v>
      </c>
      <c r="AK18" s="156">
        <v>0.44</v>
      </c>
      <c r="AL18" s="156">
        <v>81</v>
      </c>
      <c r="AM18" s="156">
        <v>77.67</v>
      </c>
      <c r="AN18" s="156">
        <v>5.93</v>
      </c>
      <c r="AO18" s="156">
        <v>2.6</v>
      </c>
      <c r="AP18" s="156">
        <v>3.6</v>
      </c>
      <c r="AQ18" s="156">
        <v>71.5</v>
      </c>
      <c r="AR18" s="156">
        <v>57.32</v>
      </c>
      <c r="AS18" s="156">
        <v>0.96</v>
      </c>
      <c r="AT18" s="156">
        <v>0.51</v>
      </c>
      <c r="AU18" s="59">
        <v>0.56999999999999995</v>
      </c>
      <c r="AV18" s="157">
        <v>7106</v>
      </c>
      <c r="AW18" s="156">
        <v>108.05</v>
      </c>
      <c r="AX18" s="156">
        <v>2.52</v>
      </c>
      <c r="AY18" s="156">
        <v>63.51</v>
      </c>
      <c r="AZ18" s="156">
        <v>65.09</v>
      </c>
      <c r="BA18" s="157">
        <v>16320</v>
      </c>
      <c r="BB18" s="156">
        <v>39.18</v>
      </c>
      <c r="BC18" s="156">
        <v>55.51</v>
      </c>
      <c r="BD18" s="156">
        <v>1.22</v>
      </c>
      <c r="BE18" s="157">
        <v>6790</v>
      </c>
      <c r="BF18" s="156">
        <v>9.5500000000000007</v>
      </c>
      <c r="BG18" s="156">
        <v>28.18</v>
      </c>
    </row>
    <row r="19" spans="1:59">
      <c r="A19" s="155">
        <v>2004</v>
      </c>
      <c r="B19" s="156">
        <v>0.59</v>
      </c>
      <c r="C19" s="157">
        <v>1204.48</v>
      </c>
      <c r="D19" s="157">
        <v>630450012.21000004</v>
      </c>
      <c r="E19" s="156">
        <v>20.73</v>
      </c>
      <c r="F19" s="156">
        <v>6.48</v>
      </c>
      <c r="G19" s="156">
        <v>31.48</v>
      </c>
      <c r="H19" s="156">
        <v>10.23</v>
      </c>
      <c r="I19" s="156">
        <v>74.09</v>
      </c>
      <c r="J19" s="156">
        <v>0.04</v>
      </c>
      <c r="K19" s="157">
        <v>7802.87</v>
      </c>
      <c r="L19" s="157">
        <v>8772.17</v>
      </c>
      <c r="M19" s="156">
        <v>77.099999999999994</v>
      </c>
      <c r="N19" s="156">
        <v>64.2</v>
      </c>
      <c r="O19" s="156">
        <v>125.1</v>
      </c>
      <c r="P19" s="156">
        <v>5.9</v>
      </c>
      <c r="Q19" s="156">
        <v>14.2</v>
      </c>
      <c r="R19" s="156">
        <v>14.4</v>
      </c>
      <c r="S19" s="156">
        <v>68.099999999999994</v>
      </c>
      <c r="T19" s="156">
        <v>0.04</v>
      </c>
      <c r="U19" s="156">
        <v>0.19</v>
      </c>
      <c r="V19" s="156">
        <v>58.1</v>
      </c>
      <c r="W19" s="156">
        <v>0.08</v>
      </c>
      <c r="X19" s="156">
        <v>0.11</v>
      </c>
      <c r="Y19" s="156">
        <v>0.24</v>
      </c>
      <c r="Z19" s="156">
        <v>0.22</v>
      </c>
      <c r="AA19" s="156">
        <v>0.06</v>
      </c>
      <c r="AB19" s="156">
        <v>0.3</v>
      </c>
      <c r="AC19" s="157">
        <v>2602.31</v>
      </c>
      <c r="AD19" s="156">
        <v>0.06</v>
      </c>
      <c r="AE19" s="156">
        <v>51.09</v>
      </c>
      <c r="AF19" s="156">
        <v>36.07</v>
      </c>
      <c r="AG19" s="156">
        <v>4.78</v>
      </c>
      <c r="AH19" s="157">
        <v>76411.520000000004</v>
      </c>
      <c r="AI19" s="156">
        <v>0.73</v>
      </c>
      <c r="AJ19" s="156">
        <v>0.25</v>
      </c>
      <c r="AK19" s="156">
        <v>0.45</v>
      </c>
      <c r="AL19" s="156">
        <v>81.53</v>
      </c>
      <c r="AM19" s="156">
        <v>75.88</v>
      </c>
      <c r="AN19" s="156">
        <v>5.98</v>
      </c>
      <c r="AO19" s="156">
        <v>2.5</v>
      </c>
      <c r="AP19" s="156">
        <v>3.7</v>
      </c>
      <c r="AQ19" s="156">
        <v>71.8</v>
      </c>
      <c r="AR19" s="156">
        <v>49.97</v>
      </c>
      <c r="AS19" s="156">
        <v>0.96</v>
      </c>
      <c r="AT19" s="156">
        <v>0.51</v>
      </c>
      <c r="AU19" s="59">
        <v>0.56999999999999995</v>
      </c>
      <c r="AV19" s="157">
        <v>7283</v>
      </c>
      <c r="AW19" s="156">
        <v>104.84</v>
      </c>
      <c r="AX19" s="156">
        <v>2.46</v>
      </c>
      <c r="AY19" s="156">
        <v>65.09</v>
      </c>
      <c r="AZ19" s="156">
        <v>67.11</v>
      </c>
      <c r="BA19" s="157">
        <v>17140</v>
      </c>
      <c r="BB19" s="156">
        <v>29.97</v>
      </c>
      <c r="BC19" s="156">
        <v>57.31</v>
      </c>
      <c r="BD19" s="156">
        <v>1.17</v>
      </c>
      <c r="BE19" s="157">
        <v>6760</v>
      </c>
      <c r="BF19" s="156">
        <v>9.3800000000000008</v>
      </c>
      <c r="BG19" s="156">
        <v>28.06</v>
      </c>
    </row>
    <row r="20" spans="1:59">
      <c r="A20" s="155">
        <v>2005</v>
      </c>
      <c r="B20" s="156">
        <v>0.59</v>
      </c>
      <c r="C20" s="157">
        <v>1296.69</v>
      </c>
      <c r="D20" s="157">
        <v>718429992.67999995</v>
      </c>
      <c r="E20" s="156">
        <v>24.31</v>
      </c>
      <c r="F20" s="156">
        <v>7.04</v>
      </c>
      <c r="G20" s="156">
        <v>33.770000000000003</v>
      </c>
      <c r="H20" s="156">
        <v>10.79</v>
      </c>
      <c r="I20" s="156">
        <v>87.06</v>
      </c>
      <c r="J20" s="156">
        <v>0.04</v>
      </c>
      <c r="K20" s="157">
        <v>8787.51</v>
      </c>
      <c r="L20" s="157">
        <v>9672.02</v>
      </c>
      <c r="M20" s="156">
        <v>75.400000000000006</v>
      </c>
      <c r="N20" s="156">
        <v>63.7</v>
      </c>
      <c r="O20" s="156">
        <v>132.9</v>
      </c>
      <c r="P20" s="156">
        <v>4.0999999999999996</v>
      </c>
      <c r="Q20" s="156">
        <v>14.5</v>
      </c>
      <c r="R20" s="156">
        <v>15.3</v>
      </c>
      <c r="S20" s="156">
        <v>56.8</v>
      </c>
      <c r="T20" s="156">
        <v>7.0000000000000007E-2</v>
      </c>
      <c r="U20" s="156">
        <v>0.19</v>
      </c>
      <c r="V20" s="156">
        <v>59.5</v>
      </c>
      <c r="W20" s="156">
        <v>0.06</v>
      </c>
      <c r="X20" s="156">
        <v>0.09</v>
      </c>
      <c r="Y20" s="156">
        <v>0.25</v>
      </c>
      <c r="Z20" s="156">
        <v>0.23</v>
      </c>
      <c r="AA20" s="156">
        <v>7.0000000000000007E-2</v>
      </c>
      <c r="AB20" s="156">
        <v>0.28000000000000003</v>
      </c>
      <c r="AC20" s="157">
        <v>2671.7</v>
      </c>
      <c r="AD20" s="156">
        <v>0.05</v>
      </c>
      <c r="AE20" s="156">
        <v>50.29</v>
      </c>
      <c r="AF20" s="156">
        <v>35.58</v>
      </c>
      <c r="AG20" s="156">
        <v>4.1100000000000003</v>
      </c>
      <c r="AH20" s="157">
        <v>82945.66</v>
      </c>
      <c r="AI20" s="156">
        <v>0.73</v>
      </c>
      <c r="AJ20" s="156">
        <v>0.23</v>
      </c>
      <c r="AK20" s="156">
        <v>0.46</v>
      </c>
      <c r="AL20" s="156">
        <v>82.06</v>
      </c>
      <c r="AM20" s="156">
        <v>77.27</v>
      </c>
      <c r="AN20" s="156">
        <v>6.04</v>
      </c>
      <c r="AO20" s="156">
        <v>2.9</v>
      </c>
      <c r="AP20" s="156">
        <v>3.9</v>
      </c>
      <c r="AQ20" s="156">
        <v>72</v>
      </c>
      <c r="AR20" s="156">
        <v>43.06</v>
      </c>
      <c r="AS20" s="156">
        <v>0.96</v>
      </c>
      <c r="AT20" s="156">
        <v>0.46</v>
      </c>
      <c r="AU20" s="59">
        <v>0.57999999999999996</v>
      </c>
      <c r="AV20" s="157">
        <v>7459</v>
      </c>
      <c r="AW20" s="156">
        <v>101.63</v>
      </c>
      <c r="AX20" s="156">
        <v>2.39</v>
      </c>
      <c r="AY20" s="156">
        <v>66.66</v>
      </c>
      <c r="AZ20" s="156">
        <v>68.900000000000006</v>
      </c>
      <c r="BA20" s="157">
        <v>17100</v>
      </c>
      <c r="BB20" s="156">
        <v>32.950000000000003</v>
      </c>
      <c r="BC20" s="156">
        <v>54.98</v>
      </c>
      <c r="BD20" s="156">
        <v>1.18</v>
      </c>
      <c r="BE20" s="157">
        <v>7040</v>
      </c>
      <c r="BF20" s="156">
        <v>9.3800000000000008</v>
      </c>
      <c r="BG20" s="156">
        <v>28.15</v>
      </c>
    </row>
    <row r="21" spans="1:59">
      <c r="A21" s="155">
        <v>2006</v>
      </c>
      <c r="B21" s="156">
        <v>0.6</v>
      </c>
      <c r="C21" s="157">
        <v>1420.13</v>
      </c>
      <c r="D21" s="157">
        <v>563890014.64999998</v>
      </c>
      <c r="E21" s="156">
        <v>16.87</v>
      </c>
      <c r="F21" s="156">
        <v>5.03</v>
      </c>
      <c r="G21" s="156">
        <v>24.01</v>
      </c>
      <c r="H21" s="156">
        <v>7.41</v>
      </c>
      <c r="I21" s="156">
        <v>67.88</v>
      </c>
      <c r="J21" s="156">
        <v>0.04</v>
      </c>
      <c r="K21" s="157">
        <v>10048.200000000001</v>
      </c>
      <c r="L21" s="157">
        <v>10841.72</v>
      </c>
      <c r="M21" s="156">
        <v>73.599999999999994</v>
      </c>
      <c r="N21" s="156">
        <v>60.7</v>
      </c>
      <c r="O21" s="156">
        <v>144.9</v>
      </c>
      <c r="P21" s="156">
        <v>3.1</v>
      </c>
      <c r="Q21" s="156">
        <v>15.2</v>
      </c>
      <c r="R21" s="156">
        <v>16</v>
      </c>
      <c r="S21" s="156">
        <v>40.1</v>
      </c>
      <c r="T21" s="156">
        <v>0.05</v>
      </c>
      <c r="U21" s="156">
        <v>0.19</v>
      </c>
      <c r="V21" s="156">
        <v>57.5</v>
      </c>
      <c r="W21" s="156">
        <v>0.04</v>
      </c>
      <c r="X21" s="156">
        <v>7.0000000000000007E-2</v>
      </c>
      <c r="Y21" s="156">
        <v>0.23</v>
      </c>
      <c r="Z21" s="156">
        <v>0.22</v>
      </c>
      <c r="AA21" s="156">
        <v>0.05</v>
      </c>
      <c r="AB21" s="156">
        <v>0.28000000000000003</v>
      </c>
      <c r="AC21" s="157">
        <v>3072.75</v>
      </c>
      <c r="AD21" s="156">
        <v>0.04</v>
      </c>
      <c r="AE21" s="156">
        <v>48.23</v>
      </c>
      <c r="AF21" s="156">
        <v>35.99</v>
      </c>
      <c r="AG21" s="156">
        <v>3.16</v>
      </c>
      <c r="AH21" s="157">
        <v>90881.93</v>
      </c>
      <c r="AI21" s="156">
        <v>0.76</v>
      </c>
      <c r="AJ21" s="156">
        <v>0.24</v>
      </c>
      <c r="AK21" s="156">
        <v>0.47</v>
      </c>
      <c r="AL21" s="156">
        <v>82.59</v>
      </c>
      <c r="AM21" s="156">
        <v>81.94</v>
      </c>
      <c r="AN21" s="156">
        <v>6.09</v>
      </c>
      <c r="AO21" s="156">
        <v>3.3</v>
      </c>
      <c r="AP21" s="156">
        <v>4.2</v>
      </c>
      <c r="AQ21" s="156">
        <v>72.3</v>
      </c>
      <c r="AR21" s="156">
        <v>40.840000000000003</v>
      </c>
      <c r="AS21" s="156">
        <v>0.96</v>
      </c>
      <c r="AT21" s="156">
        <v>0.51</v>
      </c>
      <c r="AU21" s="59">
        <v>0.57999999999999996</v>
      </c>
      <c r="AV21" s="157">
        <v>7634</v>
      </c>
      <c r="AW21" s="156">
        <v>98.42</v>
      </c>
      <c r="AX21" s="156">
        <v>2.3199999999999998</v>
      </c>
      <c r="AY21" s="156">
        <v>68.23</v>
      </c>
      <c r="AZ21" s="156">
        <v>71.27</v>
      </c>
      <c r="BA21" s="157">
        <v>18070</v>
      </c>
      <c r="BB21" s="156">
        <v>36.93</v>
      </c>
      <c r="BC21" s="156">
        <v>50.47</v>
      </c>
      <c r="BD21" s="156">
        <v>1.94</v>
      </c>
      <c r="BE21" s="157">
        <v>6960</v>
      </c>
      <c r="BF21" s="156">
        <v>9.3800000000000008</v>
      </c>
      <c r="BG21" s="156">
        <v>28.24</v>
      </c>
    </row>
    <row r="22" spans="1:59">
      <c r="A22" s="155">
        <v>2007</v>
      </c>
      <c r="B22" s="156">
        <v>0.61</v>
      </c>
      <c r="C22" s="157">
        <v>1572.06</v>
      </c>
      <c r="D22" s="157">
        <v>413029998.77999997</v>
      </c>
      <c r="E22" s="156">
        <v>9.86</v>
      </c>
      <c r="F22" s="156">
        <v>3.43</v>
      </c>
      <c r="G22" s="156">
        <v>14.81</v>
      </c>
      <c r="H22" s="156">
        <v>4.84</v>
      </c>
      <c r="I22" s="156">
        <v>52.19</v>
      </c>
      <c r="J22" s="156">
        <v>0.04</v>
      </c>
      <c r="K22" s="157">
        <v>11586.53</v>
      </c>
      <c r="L22" s="157">
        <v>12275.5</v>
      </c>
      <c r="M22" s="156">
        <v>76.900000000000006</v>
      </c>
      <c r="N22" s="156">
        <v>58.6</v>
      </c>
      <c r="O22" s="156">
        <v>159</v>
      </c>
      <c r="P22" s="156">
        <v>2.9</v>
      </c>
      <c r="Q22" s="156">
        <v>16.399999999999999</v>
      </c>
      <c r="R22" s="156">
        <v>18</v>
      </c>
      <c r="S22" s="156">
        <v>24.6</v>
      </c>
      <c r="T22" s="156">
        <v>0.05</v>
      </c>
      <c r="U22" s="156">
        <v>0.18</v>
      </c>
      <c r="V22" s="156">
        <v>55.8</v>
      </c>
      <c r="W22" s="156">
        <v>0.04</v>
      </c>
      <c r="X22" s="156">
        <v>0.06</v>
      </c>
      <c r="Y22" s="156">
        <v>0.22</v>
      </c>
      <c r="Z22" s="156">
        <v>0.22</v>
      </c>
      <c r="AA22" s="156">
        <v>7.0000000000000007E-2</v>
      </c>
      <c r="AB22" s="156">
        <v>0.34</v>
      </c>
      <c r="AC22" s="157">
        <v>4132.58</v>
      </c>
      <c r="AD22" s="156">
        <v>0.03</v>
      </c>
      <c r="AE22" s="156">
        <v>47.35</v>
      </c>
      <c r="AF22" s="156">
        <v>31.92</v>
      </c>
      <c r="AG22" s="156">
        <v>2.66</v>
      </c>
      <c r="AH22" s="157">
        <v>101116.78</v>
      </c>
      <c r="AI22" s="156">
        <v>0.76</v>
      </c>
      <c r="AJ22" s="156">
        <v>0.28000000000000003</v>
      </c>
      <c r="AK22" s="156">
        <v>0.47</v>
      </c>
      <c r="AL22" s="156">
        <v>83.12</v>
      </c>
      <c r="AM22" s="156">
        <v>79.55</v>
      </c>
      <c r="AN22" s="156">
        <v>6.15</v>
      </c>
      <c r="AO22" s="156">
        <v>3.3</v>
      </c>
      <c r="AP22" s="156">
        <v>4.3</v>
      </c>
      <c r="AQ22" s="156">
        <v>72.5</v>
      </c>
      <c r="AR22" s="156">
        <v>45.95</v>
      </c>
      <c r="AS22" s="156">
        <v>0.96</v>
      </c>
      <c r="AT22" s="156">
        <v>0.5</v>
      </c>
      <c r="AU22" s="59">
        <v>0.57999999999999996</v>
      </c>
      <c r="AV22" s="157">
        <v>7809</v>
      </c>
      <c r="AW22" s="156">
        <v>95.21</v>
      </c>
      <c r="AX22" s="156">
        <v>2.2599999999999998</v>
      </c>
      <c r="AY22" s="156">
        <v>69.790000000000006</v>
      </c>
      <c r="AZ22" s="156">
        <v>73.55</v>
      </c>
      <c r="BA22" s="157">
        <v>18750</v>
      </c>
      <c r="BB22" s="156">
        <v>37.6</v>
      </c>
      <c r="BC22" s="156">
        <v>54.81</v>
      </c>
      <c r="BD22" s="156">
        <v>1.66</v>
      </c>
      <c r="BE22" s="157">
        <v>7050</v>
      </c>
      <c r="BF22" s="156">
        <v>9.3800000000000008</v>
      </c>
      <c r="BG22" s="156">
        <v>28.24</v>
      </c>
    </row>
    <row r="23" spans="1:59">
      <c r="A23" s="155">
        <v>2008</v>
      </c>
      <c r="B23" s="156">
        <v>0.6</v>
      </c>
      <c r="C23" s="157">
        <v>1727.79</v>
      </c>
      <c r="D23" s="157">
        <v>448899993.89999998</v>
      </c>
      <c r="E23" s="156">
        <v>9.2899999999999991</v>
      </c>
      <c r="F23" s="156">
        <v>3.45</v>
      </c>
      <c r="G23" s="156">
        <v>15.2</v>
      </c>
      <c r="H23" s="156">
        <v>4.57</v>
      </c>
      <c r="I23" s="156">
        <v>57.9</v>
      </c>
      <c r="J23" s="156">
        <v>0.02</v>
      </c>
      <c r="K23" s="157">
        <v>13380.23</v>
      </c>
      <c r="L23" s="157">
        <v>13789.44</v>
      </c>
      <c r="M23" s="156">
        <v>75.5</v>
      </c>
      <c r="N23" s="156">
        <v>56.7</v>
      </c>
      <c r="O23" s="156">
        <v>180.3</v>
      </c>
      <c r="P23" s="156">
        <v>3</v>
      </c>
      <c r="Q23" s="156">
        <v>16.100000000000001</v>
      </c>
      <c r="R23" s="156">
        <v>17.5</v>
      </c>
      <c r="S23" s="156">
        <v>23.1</v>
      </c>
      <c r="T23" s="156">
        <v>0.03</v>
      </c>
      <c r="U23" s="156">
        <v>0.18</v>
      </c>
      <c r="V23" s="156">
        <v>55.5</v>
      </c>
      <c r="W23" s="156">
        <v>0.04</v>
      </c>
      <c r="X23" s="156">
        <v>0.03</v>
      </c>
      <c r="Y23" s="156">
        <v>0.21</v>
      </c>
      <c r="Z23" s="156">
        <v>0.22</v>
      </c>
      <c r="AA23" s="156">
        <v>0.08</v>
      </c>
      <c r="AB23" s="156">
        <v>0.36</v>
      </c>
      <c r="AC23" s="157">
        <v>4973.3</v>
      </c>
      <c r="AD23" s="156">
        <v>0.03</v>
      </c>
      <c r="AE23" s="156">
        <v>46.94</v>
      </c>
      <c r="AF23" s="156">
        <v>33.04</v>
      </c>
      <c r="AG23" s="156">
        <v>2.79</v>
      </c>
      <c r="AH23" s="157">
        <v>113124.68</v>
      </c>
      <c r="AI23" s="156">
        <v>0.84</v>
      </c>
      <c r="AJ23" s="156">
        <v>0.33</v>
      </c>
      <c r="AK23" s="156">
        <v>0.46</v>
      </c>
      <c r="AL23" s="156">
        <v>83.65</v>
      </c>
      <c r="AM23" s="156">
        <v>79.569999999999993</v>
      </c>
      <c r="AN23" s="156">
        <v>6.2</v>
      </c>
      <c r="AO23" s="156">
        <v>3.3</v>
      </c>
      <c r="AP23" s="156">
        <v>4.7</v>
      </c>
      <c r="AQ23" s="156">
        <v>72.8</v>
      </c>
      <c r="AR23" s="156">
        <v>55.82</v>
      </c>
      <c r="AS23" s="156">
        <v>0.97</v>
      </c>
      <c r="AT23" s="156">
        <v>0.49</v>
      </c>
      <c r="AU23" s="59">
        <v>0.59</v>
      </c>
      <c r="AV23" s="157">
        <v>7981</v>
      </c>
      <c r="AW23" s="156">
        <v>92.18</v>
      </c>
      <c r="AX23" s="156">
        <v>2.1800000000000002</v>
      </c>
      <c r="AY23" s="156">
        <v>71.33</v>
      </c>
      <c r="AZ23" s="156">
        <v>76.400000000000006</v>
      </c>
      <c r="BA23" s="157">
        <v>18770</v>
      </c>
      <c r="BB23" s="156">
        <v>37.99</v>
      </c>
      <c r="BC23" s="156">
        <v>55.32</v>
      </c>
      <c r="BD23" s="156">
        <v>1.2</v>
      </c>
      <c r="BE23" s="157">
        <v>7190</v>
      </c>
      <c r="BF23" s="156">
        <v>9.1</v>
      </c>
      <c r="BG23" s="156">
        <v>28.46</v>
      </c>
    </row>
    <row r="24" spans="1:59">
      <c r="A24" s="155">
        <v>2009</v>
      </c>
      <c r="B24" s="156">
        <v>0.61</v>
      </c>
      <c r="C24" s="157">
        <v>1777.27</v>
      </c>
      <c r="D24" s="157">
        <v>423920013.43000001</v>
      </c>
      <c r="E24" s="156">
        <v>14.02</v>
      </c>
      <c r="F24" s="156">
        <v>2.95</v>
      </c>
      <c r="G24" s="156">
        <v>12.23</v>
      </c>
      <c r="H24" s="156">
        <v>5.57</v>
      </c>
      <c r="I24" s="156">
        <v>51.33</v>
      </c>
      <c r="J24" s="156">
        <v>-0.04</v>
      </c>
      <c r="K24" s="157">
        <v>14087.05</v>
      </c>
      <c r="L24" s="157">
        <v>14486.16</v>
      </c>
      <c r="M24" s="156">
        <v>57.1</v>
      </c>
      <c r="N24" s="156">
        <v>48.9</v>
      </c>
      <c r="O24" s="156">
        <v>288.89999999999998</v>
      </c>
      <c r="P24" s="156">
        <v>3.1</v>
      </c>
      <c r="Q24" s="156">
        <v>14.2</v>
      </c>
      <c r="R24" s="156">
        <v>18.600000000000001</v>
      </c>
      <c r="S24" s="156">
        <v>24.7</v>
      </c>
      <c r="T24" s="156">
        <v>-0.08</v>
      </c>
      <c r="U24" s="156">
        <v>0.17</v>
      </c>
      <c r="V24" s="156">
        <v>51.3</v>
      </c>
      <c r="W24" s="156">
        <v>0.04</v>
      </c>
      <c r="X24" s="156">
        <v>0.03</v>
      </c>
      <c r="Y24" s="156">
        <v>0.2</v>
      </c>
      <c r="Z24" s="156">
        <v>0.21</v>
      </c>
      <c r="AA24" s="156">
        <v>0.08</v>
      </c>
      <c r="AB24" s="156">
        <v>0.21</v>
      </c>
      <c r="AC24" s="157">
        <v>2984.07</v>
      </c>
      <c r="AD24" s="156">
        <v>0.03</v>
      </c>
      <c r="AE24" s="156">
        <v>52.15</v>
      </c>
      <c r="AF24" s="156">
        <v>33.67</v>
      </c>
      <c r="AG24" s="156">
        <v>2.76</v>
      </c>
      <c r="AH24" s="157">
        <v>120908.97</v>
      </c>
      <c r="AI24" s="156">
        <v>0.83</v>
      </c>
      <c r="AJ24" s="156">
        <v>0.19</v>
      </c>
      <c r="AK24" s="156">
        <v>0.47</v>
      </c>
      <c r="AL24" s="156">
        <v>84.18</v>
      </c>
      <c r="AM24" s="156">
        <v>81.099999999999994</v>
      </c>
      <c r="AN24" s="156">
        <v>6.26</v>
      </c>
      <c r="AO24" s="156">
        <v>4</v>
      </c>
      <c r="AP24" s="156">
        <v>4.3</v>
      </c>
      <c r="AQ24" s="156">
        <v>73.099999999999994</v>
      </c>
      <c r="AR24" s="156">
        <v>64.78</v>
      </c>
      <c r="AS24" s="156">
        <v>0.97</v>
      </c>
      <c r="AT24" s="156">
        <v>0.48</v>
      </c>
      <c r="AU24" s="59">
        <v>0.59</v>
      </c>
      <c r="AV24" s="157">
        <v>8151</v>
      </c>
      <c r="AW24" s="156">
        <v>89.16</v>
      </c>
      <c r="AX24" s="156">
        <v>2.11</v>
      </c>
      <c r="AY24" s="156">
        <v>72.849999999999994</v>
      </c>
      <c r="AZ24" s="156">
        <v>78.27</v>
      </c>
      <c r="BA24" s="157">
        <v>18710</v>
      </c>
      <c r="BB24" s="156">
        <v>44.75</v>
      </c>
      <c r="BC24" s="156">
        <v>50.71</v>
      </c>
      <c r="BD24" s="156">
        <v>1.1599999999999999</v>
      </c>
      <c r="BE24" s="157">
        <v>7450</v>
      </c>
      <c r="BF24" s="156">
        <v>9.1199999999999992</v>
      </c>
      <c r="BG24" s="156">
        <v>28.58</v>
      </c>
    </row>
    <row r="25" spans="1:59">
      <c r="A25" s="155">
        <v>2010</v>
      </c>
      <c r="B25" s="156">
        <v>0.61</v>
      </c>
      <c r="C25" s="157">
        <v>1891.16</v>
      </c>
      <c r="D25" s="157">
        <v>473429992.68000001</v>
      </c>
      <c r="E25" s="156">
        <v>13.67</v>
      </c>
      <c r="F25" s="156">
        <v>3.14</v>
      </c>
      <c r="G25" s="156">
        <v>13.15</v>
      </c>
      <c r="H25" s="156">
        <v>5.42</v>
      </c>
      <c r="I25" s="156">
        <v>56.57</v>
      </c>
      <c r="J25" s="156">
        <v>0.02</v>
      </c>
      <c r="K25" s="157">
        <v>15107.41</v>
      </c>
      <c r="L25" s="157">
        <v>15729.65</v>
      </c>
      <c r="M25" s="156">
        <v>63.4</v>
      </c>
      <c r="N25" s="156">
        <v>54.6</v>
      </c>
      <c r="O25" s="156">
        <v>299.10000000000002</v>
      </c>
      <c r="P25" s="156">
        <v>3.9</v>
      </c>
      <c r="Q25" s="156">
        <v>14.4</v>
      </c>
      <c r="R25" s="156">
        <v>18.100000000000001</v>
      </c>
      <c r="S25" s="156">
        <v>29.7</v>
      </c>
      <c r="T25" s="156">
        <v>0.05</v>
      </c>
      <c r="U25" s="156">
        <v>0.17</v>
      </c>
      <c r="V25" s="156">
        <v>53.1</v>
      </c>
      <c r="W25" s="156">
        <v>0.05</v>
      </c>
      <c r="X25" s="156">
        <v>0.04</v>
      </c>
      <c r="Y25" s="156">
        <v>0.19</v>
      </c>
      <c r="Z25" s="156">
        <v>0.19</v>
      </c>
      <c r="AA25" s="156">
        <v>0.05</v>
      </c>
      <c r="AB25" s="156">
        <v>0.22</v>
      </c>
      <c r="AC25" s="157">
        <v>3441.62</v>
      </c>
      <c r="AD25" s="156">
        <v>0.04</v>
      </c>
      <c r="AE25" s="156">
        <v>52.93</v>
      </c>
      <c r="AF25" s="156">
        <v>36.33</v>
      </c>
      <c r="AG25" s="156">
        <v>3.4</v>
      </c>
      <c r="AH25" s="157">
        <v>129202.95</v>
      </c>
      <c r="AI25" s="156">
        <v>0.82</v>
      </c>
      <c r="AJ25" s="156">
        <v>0.2</v>
      </c>
      <c r="AK25" s="156">
        <v>0.48</v>
      </c>
      <c r="AL25" s="156">
        <v>84.8</v>
      </c>
      <c r="AM25" s="156">
        <v>84.95</v>
      </c>
      <c r="AN25" s="156">
        <v>6.31</v>
      </c>
      <c r="AO25" s="156">
        <v>3.7</v>
      </c>
      <c r="AP25" s="156">
        <v>4.4000000000000004</v>
      </c>
      <c r="AQ25" s="156">
        <v>73.3</v>
      </c>
      <c r="AR25" s="156">
        <v>74.97</v>
      </c>
      <c r="AS25" s="156">
        <v>0.97</v>
      </c>
      <c r="AT25" s="156">
        <v>0.47</v>
      </c>
      <c r="AU25" s="59">
        <v>0.6</v>
      </c>
      <c r="AV25" s="157">
        <v>8317</v>
      </c>
      <c r="AW25" s="156">
        <v>86.14</v>
      </c>
      <c r="AX25" s="156">
        <v>2.02</v>
      </c>
      <c r="AY25" s="156">
        <v>74.34</v>
      </c>
      <c r="AZ25" s="156">
        <v>80.98</v>
      </c>
      <c r="BA25" s="157">
        <v>18890</v>
      </c>
      <c r="BB25" s="156">
        <v>47.81</v>
      </c>
      <c r="BC25" s="156">
        <v>51.18</v>
      </c>
      <c r="BD25" s="156">
        <v>2.36</v>
      </c>
      <c r="BE25" s="157">
        <v>7530</v>
      </c>
      <c r="BF25" s="156">
        <v>9.1199999999999992</v>
      </c>
      <c r="BG25" s="156">
        <v>29.14</v>
      </c>
    </row>
    <row r="26" spans="1:59">
      <c r="A26" s="155">
        <v>2011</v>
      </c>
      <c r="B26" s="156">
        <v>0.61</v>
      </c>
      <c r="C26" s="157">
        <v>2073.9</v>
      </c>
      <c r="D26" s="157">
        <v>338149993.89999998</v>
      </c>
      <c r="E26" s="156">
        <v>7.86</v>
      </c>
      <c r="F26" s="156">
        <v>2.16</v>
      </c>
      <c r="G26" s="156">
        <v>9.08</v>
      </c>
      <c r="H26" s="156">
        <v>3.32</v>
      </c>
      <c r="I26" s="156">
        <v>42.36</v>
      </c>
      <c r="J26" s="156">
        <v>0.02</v>
      </c>
      <c r="K26" s="157">
        <v>16480.330000000002</v>
      </c>
      <c r="L26" s="157">
        <v>17588.099999999999</v>
      </c>
      <c r="M26" s="156">
        <v>68.8</v>
      </c>
      <c r="N26" s="156">
        <v>56.9</v>
      </c>
      <c r="O26" s="156">
        <v>300.60000000000002</v>
      </c>
      <c r="P26" s="156">
        <v>4.3</v>
      </c>
      <c r="Q26" s="156">
        <v>14.7</v>
      </c>
      <c r="R26" s="156">
        <v>16.8</v>
      </c>
      <c r="S26" s="156">
        <v>32</v>
      </c>
      <c r="T26" s="156">
        <v>0.04</v>
      </c>
      <c r="U26" s="156">
        <v>0.17</v>
      </c>
      <c r="V26" s="156">
        <v>52.6</v>
      </c>
      <c r="W26" s="156">
        <v>0.06</v>
      </c>
      <c r="X26" s="156">
        <v>0.06</v>
      </c>
      <c r="Y26" s="156">
        <v>0.21</v>
      </c>
      <c r="Z26" s="156">
        <v>0.19</v>
      </c>
      <c r="AA26" s="156">
        <v>0.08</v>
      </c>
      <c r="AB26" s="156">
        <v>0.26</v>
      </c>
      <c r="AC26" s="157">
        <v>4572.8999999999996</v>
      </c>
      <c r="AD26" s="156">
        <v>0.04</v>
      </c>
      <c r="AE26" s="156">
        <v>48.94</v>
      </c>
      <c r="AF26" s="156">
        <v>38.01</v>
      </c>
      <c r="AG26" s="156">
        <v>3.49</v>
      </c>
      <c r="AH26" s="157">
        <v>139775.25</v>
      </c>
      <c r="AI26" s="156">
        <v>0.8</v>
      </c>
      <c r="AJ26" s="156">
        <v>0.24</v>
      </c>
      <c r="AK26" s="156">
        <v>0.48</v>
      </c>
      <c r="AL26" s="156">
        <v>85.1</v>
      </c>
      <c r="AM26" s="156">
        <v>87.48</v>
      </c>
      <c r="AN26" s="156">
        <v>6.37</v>
      </c>
      <c r="AO26" s="156">
        <v>3.9</v>
      </c>
      <c r="AP26" s="156">
        <v>4.4000000000000004</v>
      </c>
      <c r="AQ26" s="156">
        <v>73.599999999999994</v>
      </c>
      <c r="AR26" s="156">
        <v>83.77</v>
      </c>
      <c r="AS26" s="156">
        <v>0.97</v>
      </c>
      <c r="AT26" s="156">
        <v>0.47</v>
      </c>
      <c r="AU26" s="59">
        <v>0.6</v>
      </c>
      <c r="AV26" s="157">
        <v>8481</v>
      </c>
      <c r="AW26" s="156">
        <v>83.12</v>
      </c>
      <c r="AX26" s="156">
        <v>1.94</v>
      </c>
      <c r="AY26" s="156">
        <v>75.790000000000006</v>
      </c>
      <c r="AZ26" s="156">
        <v>82.2</v>
      </c>
      <c r="BA26" s="157">
        <v>19920</v>
      </c>
      <c r="BB26" s="156">
        <v>46.78</v>
      </c>
      <c r="BC26" s="156">
        <v>52.22</v>
      </c>
      <c r="BD26" s="156">
        <v>1.7</v>
      </c>
      <c r="BE26" s="157">
        <v>7620</v>
      </c>
      <c r="BF26" s="156">
        <v>9.1199999999999992</v>
      </c>
      <c r="BG26" s="156">
        <v>29.4</v>
      </c>
    </row>
    <row r="27" spans="1:59">
      <c r="A27" s="155">
        <v>2012</v>
      </c>
      <c r="B27" s="156">
        <v>0.61</v>
      </c>
      <c r="C27" s="157">
        <v>2129.52</v>
      </c>
      <c r="D27" s="157">
        <v>543130004.88</v>
      </c>
      <c r="E27" s="156">
        <v>12.53</v>
      </c>
      <c r="F27" s="156">
        <v>3.31</v>
      </c>
      <c r="G27" s="156">
        <v>13.09</v>
      </c>
      <c r="H27" s="156">
        <v>4.88</v>
      </c>
      <c r="I27" s="156">
        <v>65.53</v>
      </c>
      <c r="J27" s="156">
        <v>0.02</v>
      </c>
      <c r="K27" s="157">
        <v>17447.09</v>
      </c>
      <c r="L27" s="157">
        <v>18400.54</v>
      </c>
      <c r="M27" s="156">
        <v>70.2</v>
      </c>
      <c r="N27" s="156">
        <v>60.1</v>
      </c>
      <c r="O27" s="156">
        <v>305.39999999999998</v>
      </c>
      <c r="P27" s="156">
        <v>3.6</v>
      </c>
      <c r="Q27" s="156">
        <v>14.4</v>
      </c>
      <c r="R27" s="156">
        <v>17.5</v>
      </c>
      <c r="S27" s="156">
        <v>32.200000000000003</v>
      </c>
      <c r="T27" s="156">
        <v>0.02</v>
      </c>
      <c r="U27" s="156">
        <v>0.18</v>
      </c>
      <c r="V27" s="156">
        <v>53.4</v>
      </c>
      <c r="W27" s="156">
        <v>0.05</v>
      </c>
      <c r="X27" s="156">
        <v>0.05</v>
      </c>
      <c r="Y27" s="156">
        <v>0.21</v>
      </c>
      <c r="Z27" s="156">
        <v>0.19</v>
      </c>
      <c r="AA27" s="156">
        <v>0.04</v>
      </c>
      <c r="AB27" s="156">
        <v>0.25</v>
      </c>
      <c r="AC27" s="157">
        <v>4519.95</v>
      </c>
      <c r="AD27" s="156">
        <v>0.04</v>
      </c>
      <c r="AE27" s="156">
        <v>51.53</v>
      </c>
      <c r="AF27" s="156">
        <v>42.08</v>
      </c>
      <c r="AG27" s="156">
        <v>3.04</v>
      </c>
      <c r="AH27" s="157">
        <v>152746.14000000001</v>
      </c>
      <c r="AI27" s="156">
        <v>0.82</v>
      </c>
      <c r="AJ27" s="156">
        <v>0.23</v>
      </c>
      <c r="AK27" s="156">
        <v>0.47</v>
      </c>
      <c r="AL27" s="156">
        <v>85.4</v>
      </c>
      <c r="AM27" s="156">
        <v>86.82</v>
      </c>
      <c r="AN27" s="156">
        <v>6.42</v>
      </c>
      <c r="AO27" s="156">
        <v>3.4</v>
      </c>
      <c r="AP27" s="156">
        <v>4.7</v>
      </c>
      <c r="AQ27" s="156">
        <v>73.8</v>
      </c>
      <c r="AR27" s="156">
        <v>83</v>
      </c>
      <c r="AS27" s="156">
        <v>0.96</v>
      </c>
      <c r="AT27" s="156">
        <v>0.47</v>
      </c>
      <c r="AU27" s="59">
        <v>0.6</v>
      </c>
      <c r="AV27" s="157">
        <v>8641</v>
      </c>
      <c r="AW27" s="156">
        <v>80.09</v>
      </c>
      <c r="AX27" s="156">
        <v>1.87</v>
      </c>
      <c r="AY27" s="156">
        <v>77.22</v>
      </c>
      <c r="AZ27" s="156">
        <v>83.61</v>
      </c>
      <c r="BA27" s="157">
        <v>20300</v>
      </c>
      <c r="BB27" s="156">
        <v>49.3</v>
      </c>
      <c r="BC27" s="156">
        <v>51.61</v>
      </c>
      <c r="BD27" s="156">
        <v>1.62</v>
      </c>
      <c r="BE27" s="157">
        <v>7650</v>
      </c>
      <c r="BF27" s="156">
        <v>9.1199999999999992</v>
      </c>
      <c r="BG27" s="156">
        <v>29.67</v>
      </c>
    </row>
    <row r="28" spans="1:59">
      <c r="A28" s="155">
        <v>2013</v>
      </c>
      <c r="B28" s="156">
        <v>0.61</v>
      </c>
      <c r="C28" s="157">
        <v>2088.1</v>
      </c>
      <c r="D28" s="157">
        <v>600700012.21000004</v>
      </c>
      <c r="E28" s="156">
        <v>15.66</v>
      </c>
      <c r="F28" s="156">
        <v>3.66</v>
      </c>
      <c r="G28" s="156">
        <v>14.26</v>
      </c>
      <c r="H28" s="156">
        <v>5.45</v>
      </c>
      <c r="I28" s="156">
        <v>71.13</v>
      </c>
      <c r="J28" s="156">
        <v>0.01</v>
      </c>
      <c r="K28" s="157">
        <v>18126.5</v>
      </c>
      <c r="L28" s="157">
        <v>18372.169999999998</v>
      </c>
      <c r="M28" s="156">
        <v>65.5</v>
      </c>
      <c r="N28" s="156">
        <v>57.7</v>
      </c>
      <c r="O28" s="156">
        <v>314.7</v>
      </c>
      <c r="P28" s="156">
        <v>3.9</v>
      </c>
      <c r="Q28" s="156">
        <v>15.1</v>
      </c>
      <c r="R28" s="156">
        <v>19.899999999999999</v>
      </c>
      <c r="S28" s="156">
        <v>41.6</v>
      </c>
      <c r="T28" s="156">
        <v>0.03</v>
      </c>
      <c r="U28" s="156">
        <v>0.17</v>
      </c>
      <c r="V28" s="156">
        <v>50</v>
      </c>
      <c r="W28" s="156">
        <v>0.08</v>
      </c>
      <c r="X28" s="156">
        <v>0.01</v>
      </c>
      <c r="Y28" s="156">
        <v>0.19</v>
      </c>
      <c r="Z28" s="156">
        <v>0.19</v>
      </c>
      <c r="AA28" s="156">
        <v>0.01</v>
      </c>
      <c r="AB28" s="156">
        <v>0.22</v>
      </c>
      <c r="AC28" s="157">
        <v>3997.85</v>
      </c>
      <c r="AD28" s="156">
        <v>0.06</v>
      </c>
      <c r="AE28" s="156">
        <v>53.59</v>
      </c>
      <c r="AF28" s="156">
        <v>37.1</v>
      </c>
      <c r="AG28" s="156">
        <v>4.62</v>
      </c>
      <c r="AH28" s="157">
        <v>161235.69</v>
      </c>
      <c r="AI28" s="156">
        <v>0.87</v>
      </c>
      <c r="AJ28" s="156">
        <v>0.21</v>
      </c>
      <c r="AK28" s="156">
        <v>0.47</v>
      </c>
      <c r="AL28" s="156">
        <v>85.5</v>
      </c>
      <c r="AM28" s="156">
        <v>80.900000000000006</v>
      </c>
      <c r="AN28" s="156">
        <v>5.9</v>
      </c>
      <c r="AO28" s="156">
        <v>3.5</v>
      </c>
      <c r="AP28" s="156">
        <v>4.5</v>
      </c>
      <c r="AQ28" s="156">
        <v>74.099999999999994</v>
      </c>
      <c r="AR28" s="156">
        <v>73.09</v>
      </c>
      <c r="AS28" s="156">
        <v>0.97</v>
      </c>
      <c r="AT28" s="156">
        <v>0.46</v>
      </c>
      <c r="AU28" s="59">
        <v>0.6</v>
      </c>
      <c r="AV28" s="157">
        <v>8799</v>
      </c>
      <c r="AW28" s="156">
        <v>78.66</v>
      </c>
      <c r="AX28" s="156">
        <v>1.81</v>
      </c>
      <c r="AY28" s="156">
        <v>78.64</v>
      </c>
      <c r="AZ28" s="156">
        <v>87.18</v>
      </c>
      <c r="BA28" s="157">
        <v>20880</v>
      </c>
      <c r="BB28" s="156">
        <v>46.76</v>
      </c>
      <c r="BC28" s="156">
        <v>51.54</v>
      </c>
      <c r="BD28" s="156">
        <v>1.63</v>
      </c>
      <c r="BE28" s="157">
        <v>7770</v>
      </c>
      <c r="BF28" s="156">
        <v>9.1199999999999992</v>
      </c>
      <c r="BG28" s="156">
        <v>29.67</v>
      </c>
    </row>
    <row r="29" spans="1:59">
      <c r="A29" s="155">
        <v>2014</v>
      </c>
      <c r="B29" s="156">
        <v>0.62</v>
      </c>
      <c r="C29" s="157">
        <v>2190.65</v>
      </c>
      <c r="D29" s="157">
        <v>580880004.88</v>
      </c>
      <c r="E29" s="156">
        <v>13.93</v>
      </c>
      <c r="F29" s="156">
        <v>3.36</v>
      </c>
      <c r="G29" s="156">
        <v>12.75</v>
      </c>
      <c r="H29" s="156">
        <v>5.13</v>
      </c>
      <c r="I29" s="156">
        <v>67.7</v>
      </c>
      <c r="J29" s="156">
        <v>0.01</v>
      </c>
      <c r="K29" s="157">
        <v>18768.29</v>
      </c>
      <c r="L29" s="157">
        <v>19618.57</v>
      </c>
      <c r="M29" s="156">
        <v>65.7</v>
      </c>
      <c r="N29" s="156">
        <v>57.8</v>
      </c>
      <c r="O29" s="156">
        <v>327.60000000000002</v>
      </c>
      <c r="P29" s="156">
        <v>5.3</v>
      </c>
      <c r="Q29" s="156">
        <v>16.100000000000001</v>
      </c>
      <c r="R29" s="156">
        <v>16.8</v>
      </c>
      <c r="S29" s="156">
        <v>41.6</v>
      </c>
      <c r="T29" s="156">
        <v>0.03</v>
      </c>
      <c r="U29" s="156">
        <v>0.17</v>
      </c>
      <c r="V29" s="156">
        <v>49.9</v>
      </c>
      <c r="W29" s="156">
        <v>0.09</v>
      </c>
      <c r="X29" s="156">
        <v>0.04</v>
      </c>
      <c r="Y29" s="156">
        <v>0.23</v>
      </c>
      <c r="Z29" s="156">
        <v>0.22</v>
      </c>
      <c r="AA29" s="156">
        <v>7.0000000000000007E-2</v>
      </c>
      <c r="AB29" s="156">
        <v>0.22</v>
      </c>
      <c r="AC29" s="157">
        <v>4352.1499999999996</v>
      </c>
      <c r="AD29" s="156">
        <v>7.0000000000000007E-2</v>
      </c>
      <c r="AE29" s="156">
        <v>49.58</v>
      </c>
      <c r="AF29" s="156">
        <v>33.06</v>
      </c>
      <c r="AG29" s="156">
        <v>5.76</v>
      </c>
      <c r="AH29" s="157">
        <v>175086.67</v>
      </c>
      <c r="AI29" s="156">
        <v>0.85</v>
      </c>
      <c r="AJ29" s="156">
        <v>0.23</v>
      </c>
      <c r="AK29" s="156">
        <v>0.48</v>
      </c>
      <c r="AL29" s="156">
        <v>87.2</v>
      </c>
      <c r="AM29" s="156">
        <v>77.19</v>
      </c>
      <c r="AN29" s="156">
        <v>7.1</v>
      </c>
      <c r="AO29" s="156">
        <v>3.2</v>
      </c>
      <c r="AP29" s="156">
        <v>4.2</v>
      </c>
      <c r="AQ29" s="156">
        <v>74.3</v>
      </c>
      <c r="AR29" s="156">
        <v>65.78</v>
      </c>
      <c r="AS29" s="156">
        <v>0.97</v>
      </c>
      <c r="AT29" s="156">
        <v>0.43</v>
      </c>
      <c r="AU29" s="59">
        <v>0.61</v>
      </c>
      <c r="AV29" s="157">
        <v>8956</v>
      </c>
      <c r="AW29" s="156">
        <v>77.22</v>
      </c>
      <c r="AX29" s="156">
        <v>1.77</v>
      </c>
      <c r="AY29" s="156">
        <v>80.040000000000006</v>
      </c>
      <c r="AZ29" s="156">
        <v>88.65</v>
      </c>
      <c r="BA29" s="157">
        <v>21120</v>
      </c>
      <c r="BB29" s="156">
        <v>43.83</v>
      </c>
      <c r="BC29" s="156">
        <v>53</v>
      </c>
      <c r="BD29" s="156">
        <v>2.2599999999999998</v>
      </c>
      <c r="BE29" s="157">
        <v>7850</v>
      </c>
      <c r="BF29" s="156">
        <v>9.1199999999999992</v>
      </c>
      <c r="BG29" s="156">
        <v>29.67</v>
      </c>
    </row>
    <row r="30" spans="1:59">
      <c r="A30" s="155">
        <v>2015</v>
      </c>
      <c r="B30" s="156">
        <v>0.62</v>
      </c>
      <c r="C30" s="157">
        <v>2286.1999999999998</v>
      </c>
      <c r="D30" s="157">
        <v>571469970.70000005</v>
      </c>
      <c r="E30" s="156">
        <v>10.33</v>
      </c>
      <c r="F30" s="156">
        <v>2.78</v>
      </c>
      <c r="G30" s="156">
        <v>11.81</v>
      </c>
      <c r="H30" s="156">
        <v>4.58</v>
      </c>
      <c r="I30" s="156">
        <v>59.32</v>
      </c>
      <c r="J30" s="156">
        <v>0.02</v>
      </c>
      <c r="K30" s="157">
        <v>19128.25</v>
      </c>
      <c r="L30" s="157">
        <v>20833.95</v>
      </c>
      <c r="M30" s="156">
        <v>68.599999999999994</v>
      </c>
      <c r="N30" s="156">
        <v>57.3</v>
      </c>
      <c r="O30" s="156">
        <v>332.2</v>
      </c>
      <c r="P30" s="156">
        <v>7</v>
      </c>
      <c r="Q30" s="156">
        <v>17.100000000000001</v>
      </c>
      <c r="R30" s="156">
        <v>17.3</v>
      </c>
      <c r="S30" s="156">
        <v>42.7</v>
      </c>
      <c r="T30" s="156">
        <v>0.04</v>
      </c>
      <c r="U30" s="156">
        <v>0.18</v>
      </c>
      <c r="V30" s="156">
        <v>49.2</v>
      </c>
      <c r="W30" s="156">
        <v>0.09</v>
      </c>
      <c r="X30" s="156">
        <v>0.08</v>
      </c>
      <c r="Y30" s="156">
        <v>0.21</v>
      </c>
      <c r="Z30" s="156">
        <v>0.22</v>
      </c>
      <c r="AA30" s="156">
        <v>7.0000000000000007E-2</v>
      </c>
      <c r="AB30" s="156">
        <v>0.25</v>
      </c>
      <c r="AC30" s="157">
        <v>5233.07</v>
      </c>
      <c r="AD30" s="156">
        <v>0.06</v>
      </c>
      <c r="AE30" s="156">
        <v>51.82</v>
      </c>
      <c r="AF30" s="156">
        <v>36.18</v>
      </c>
      <c r="AG30" s="156">
        <v>4.51</v>
      </c>
      <c r="AH30" s="157">
        <v>193234.13</v>
      </c>
      <c r="AI30" s="156">
        <v>0.79</v>
      </c>
      <c r="AJ30" s="156">
        <v>0.26</v>
      </c>
      <c r="AK30" s="156">
        <v>0.48</v>
      </c>
      <c r="AL30" s="156">
        <v>87.9</v>
      </c>
      <c r="AM30" s="156">
        <v>86.06</v>
      </c>
      <c r="AN30" s="156">
        <v>6.4</v>
      </c>
      <c r="AO30" s="156">
        <v>2.9</v>
      </c>
      <c r="AP30" s="156">
        <v>4.2</v>
      </c>
      <c r="AQ30" s="156">
        <v>74.5</v>
      </c>
      <c r="AR30" s="156">
        <v>56.49</v>
      </c>
      <c r="AS30" s="156">
        <v>0.97</v>
      </c>
      <c r="AT30" s="156">
        <v>0.43</v>
      </c>
      <c r="AU30" s="59">
        <v>0.61</v>
      </c>
      <c r="AV30" s="157">
        <v>9113</v>
      </c>
      <c r="AW30" s="156">
        <v>75.78</v>
      </c>
      <c r="AX30" s="156">
        <v>1.74</v>
      </c>
      <c r="AY30" s="156">
        <v>81.45</v>
      </c>
      <c r="AZ30" s="156">
        <v>89.98</v>
      </c>
      <c r="BA30" s="157">
        <v>21560</v>
      </c>
      <c r="BB30" s="156">
        <v>42.28</v>
      </c>
      <c r="BC30" s="156">
        <v>59.92</v>
      </c>
      <c r="BD30" s="156">
        <v>1.57</v>
      </c>
      <c r="BE30" s="157">
        <v>7850</v>
      </c>
      <c r="BF30" s="156">
        <v>9.1199999999999992</v>
      </c>
      <c r="BG30" s="156">
        <v>29.67</v>
      </c>
    </row>
    <row r="31" spans="1:59">
      <c r="A31" s="155">
        <v>2016</v>
      </c>
      <c r="B31" s="156">
        <v>0.63</v>
      </c>
      <c r="C31" s="157">
        <v>2326.3000000000002</v>
      </c>
      <c r="D31" s="157">
        <v>436730010.99000001</v>
      </c>
      <c r="E31" s="156">
        <v>8.18</v>
      </c>
      <c r="F31" s="156">
        <v>2.06</v>
      </c>
      <c r="G31" s="156">
        <v>7.29</v>
      </c>
      <c r="H31" s="156">
        <v>3.59</v>
      </c>
      <c r="I31" s="156">
        <v>44.48</v>
      </c>
      <c r="J31" s="156">
        <v>0.02</v>
      </c>
      <c r="K31" s="157">
        <v>19627.87</v>
      </c>
      <c r="L31" s="157">
        <v>21566.62</v>
      </c>
      <c r="M31" s="156">
        <v>65.5</v>
      </c>
      <c r="N31" s="156">
        <v>55.5</v>
      </c>
      <c r="O31" s="156">
        <v>319.58999999999997</v>
      </c>
      <c r="P31" s="156">
        <v>7.4</v>
      </c>
      <c r="Q31" s="156">
        <v>18</v>
      </c>
      <c r="R31" s="156">
        <v>17.399999999999999</v>
      </c>
      <c r="S31" s="156">
        <v>41.7</v>
      </c>
      <c r="T31" s="156">
        <v>0.03</v>
      </c>
      <c r="U31" s="156">
        <v>0.17</v>
      </c>
      <c r="V31" s="156">
        <v>49.8</v>
      </c>
      <c r="W31" s="156">
        <v>0.09</v>
      </c>
      <c r="X31" s="156">
        <v>0.09</v>
      </c>
      <c r="Y31" s="156">
        <v>0.2</v>
      </c>
      <c r="Z31" s="156">
        <v>0.22</v>
      </c>
      <c r="AA31" s="156">
        <v>0.04</v>
      </c>
      <c r="AB31" s="156">
        <v>0.23</v>
      </c>
      <c r="AC31" s="157">
        <v>5041.66</v>
      </c>
      <c r="AD31" s="156">
        <v>7.0000000000000007E-2</v>
      </c>
      <c r="AE31" s="156">
        <v>48.22</v>
      </c>
      <c r="AF31" s="156">
        <v>31.09</v>
      </c>
      <c r="AG31" s="156">
        <v>5.38</v>
      </c>
      <c r="AH31" s="157">
        <v>210900.67</v>
      </c>
      <c r="AI31" s="156">
        <v>0.78</v>
      </c>
      <c r="AJ31" s="156">
        <v>0.23</v>
      </c>
      <c r="AK31" s="156">
        <v>0.49</v>
      </c>
      <c r="AL31" s="156">
        <v>89</v>
      </c>
      <c r="AM31" s="156">
        <v>80.47</v>
      </c>
      <c r="AN31" s="156">
        <v>6.97</v>
      </c>
      <c r="AO31" s="156">
        <v>3.1</v>
      </c>
      <c r="AP31" s="156">
        <v>4.2</v>
      </c>
      <c r="AQ31" s="156">
        <v>74.7</v>
      </c>
      <c r="AR31" s="156">
        <v>55.55</v>
      </c>
      <c r="AS31" s="156">
        <v>0.97</v>
      </c>
      <c r="AT31" s="156">
        <v>0.42</v>
      </c>
      <c r="AU31" s="59">
        <v>0.62</v>
      </c>
      <c r="AV31" s="157">
        <v>9271</v>
      </c>
      <c r="AW31" s="156">
        <v>74.349999999999994</v>
      </c>
      <c r="AX31" s="156">
        <v>1.72</v>
      </c>
      <c r="AY31" s="156">
        <v>82.86</v>
      </c>
      <c r="AZ31" s="156">
        <v>91.6</v>
      </c>
      <c r="BA31" s="157">
        <v>21500</v>
      </c>
      <c r="BB31" s="156">
        <v>27.15</v>
      </c>
      <c r="BC31" s="156">
        <v>60.93</v>
      </c>
      <c r="BD31" s="156">
        <v>2.02</v>
      </c>
      <c r="BE31" s="157">
        <v>7970</v>
      </c>
      <c r="BF31" s="156">
        <v>9.1199999999999992</v>
      </c>
      <c r="BG31" s="156">
        <v>29.67</v>
      </c>
    </row>
    <row r="32" spans="1:59">
      <c r="A32" s="155">
        <v>2017</v>
      </c>
      <c r="B32" s="156">
        <v>0.63</v>
      </c>
      <c r="C32" s="157">
        <v>2436.67</v>
      </c>
      <c r="D32" s="157">
        <v>458950012.20999998</v>
      </c>
      <c r="E32" s="156">
        <v>7.75</v>
      </c>
      <c r="F32" s="156">
        <v>2.0499999999999998</v>
      </c>
      <c r="G32" s="156">
        <v>5.87</v>
      </c>
      <c r="H32" s="156">
        <v>3.57</v>
      </c>
      <c r="I32" s="156">
        <v>46.9</v>
      </c>
      <c r="J32" s="156">
        <v>0.03</v>
      </c>
      <c r="K32" s="157">
        <v>20862.759999999998</v>
      </c>
      <c r="L32" s="157">
        <v>22975.42</v>
      </c>
      <c r="M32" s="156">
        <v>65.8</v>
      </c>
      <c r="N32" s="156">
        <v>55.9</v>
      </c>
      <c r="O32" s="156">
        <v>359.6</v>
      </c>
      <c r="P32" s="156">
        <v>6.7</v>
      </c>
      <c r="Q32" s="156">
        <v>18.3</v>
      </c>
      <c r="R32" s="156">
        <v>17.7</v>
      </c>
      <c r="S32" s="156">
        <v>45</v>
      </c>
      <c r="T32" s="156">
        <v>0.04</v>
      </c>
      <c r="U32" s="156">
        <v>0.17</v>
      </c>
      <c r="V32" s="156">
        <v>49.4</v>
      </c>
      <c r="W32" s="156">
        <v>0.08</v>
      </c>
      <c r="X32" s="156">
        <v>0.09</v>
      </c>
      <c r="Y32" s="156">
        <v>0.2</v>
      </c>
      <c r="Z32" s="156">
        <v>0.21</v>
      </c>
      <c r="AA32" s="156">
        <v>0.05</v>
      </c>
      <c r="AB32" s="156">
        <v>0.25</v>
      </c>
      <c r="AC32" s="157">
        <v>5702.66</v>
      </c>
      <c r="AD32" s="156">
        <v>0.06</v>
      </c>
      <c r="AE32" s="156">
        <v>52.99</v>
      </c>
      <c r="AF32" s="156">
        <v>34.22</v>
      </c>
      <c r="AG32" s="156">
        <v>4.13</v>
      </c>
      <c r="AH32" s="157">
        <v>222287.14</v>
      </c>
      <c r="AI32" s="156">
        <v>0.78</v>
      </c>
      <c r="AJ32" s="156">
        <v>0.26</v>
      </c>
      <c r="AK32" s="156">
        <v>0.5</v>
      </c>
      <c r="AL32" s="156">
        <v>89.27</v>
      </c>
      <c r="AM32" s="156">
        <v>81.62</v>
      </c>
      <c r="AN32" s="156">
        <v>7.22</v>
      </c>
      <c r="AO32" s="156">
        <v>2.8</v>
      </c>
      <c r="AP32" s="156">
        <v>3.9</v>
      </c>
      <c r="AQ32" s="156">
        <v>74.900000000000006</v>
      </c>
      <c r="AR32" s="156">
        <v>40.98</v>
      </c>
      <c r="AS32" s="156">
        <v>0.97</v>
      </c>
      <c r="AT32" s="156">
        <v>0.41</v>
      </c>
      <c r="AU32" s="59">
        <v>0.62</v>
      </c>
      <c r="AV32" s="157">
        <v>9429</v>
      </c>
      <c r="AW32" s="156">
        <v>72.91</v>
      </c>
      <c r="AX32" s="156">
        <v>1.69</v>
      </c>
      <c r="AY32" s="156">
        <v>84.27</v>
      </c>
      <c r="AZ32" s="156">
        <v>86.5</v>
      </c>
      <c r="BA32" s="157">
        <v>21300</v>
      </c>
      <c r="BB32" s="156">
        <v>25.01</v>
      </c>
      <c r="BC32" s="156">
        <v>61.95</v>
      </c>
      <c r="BD32" s="156">
        <v>1.75</v>
      </c>
      <c r="BE32" s="157">
        <v>8010</v>
      </c>
      <c r="BF32" s="156">
        <v>9.1199999999999992</v>
      </c>
      <c r="BG32" s="156">
        <v>29.94</v>
      </c>
    </row>
    <row r="33" spans="1:59">
      <c r="A33" s="155">
        <v>2018</v>
      </c>
      <c r="B33" s="156">
        <v>0.63</v>
      </c>
      <c r="C33" s="157">
        <v>2492.87</v>
      </c>
      <c r="D33" s="157">
        <v>664900024.40999997</v>
      </c>
      <c r="E33" s="156">
        <v>10.47</v>
      </c>
      <c r="F33" s="156">
        <v>3.02</v>
      </c>
      <c r="G33" s="156">
        <v>4.45</v>
      </c>
      <c r="H33" s="156">
        <v>4.71</v>
      </c>
      <c r="I33" s="156">
        <v>69.349999999999994</v>
      </c>
      <c r="J33" s="156">
        <v>0.02</v>
      </c>
      <c r="K33" s="157">
        <v>22483.01</v>
      </c>
      <c r="L33" s="157">
        <v>23900.44</v>
      </c>
      <c r="M33" s="156">
        <v>69.77</v>
      </c>
      <c r="N33" s="156">
        <v>55.68</v>
      </c>
      <c r="O33" s="156">
        <v>347.9</v>
      </c>
      <c r="P33" s="156">
        <v>5.2</v>
      </c>
      <c r="Q33" s="156">
        <v>15.93</v>
      </c>
      <c r="R33" s="156">
        <v>17.55</v>
      </c>
      <c r="S33" s="156">
        <v>20.81</v>
      </c>
      <c r="T33" s="156">
        <v>0.04</v>
      </c>
      <c r="U33" s="156">
        <v>0.17</v>
      </c>
      <c r="V33" s="156">
        <v>48.9</v>
      </c>
      <c r="W33" s="156">
        <v>7.0000000000000007E-2</v>
      </c>
      <c r="X33" s="156">
        <v>0.06</v>
      </c>
      <c r="Y33" s="156">
        <v>0.18</v>
      </c>
      <c r="Z33" s="156">
        <v>0.21</v>
      </c>
      <c r="AA33" s="156">
        <v>0.02</v>
      </c>
      <c r="AB33" s="156">
        <v>0.27</v>
      </c>
      <c r="AC33" s="157">
        <v>6350.85</v>
      </c>
      <c r="AD33" s="156">
        <v>0.06</v>
      </c>
      <c r="AE33" s="156">
        <v>53.12</v>
      </c>
      <c r="AF33" s="156">
        <v>34.49</v>
      </c>
      <c r="AG33" s="156">
        <v>4.67</v>
      </c>
      <c r="AH33" s="157">
        <v>229545.09</v>
      </c>
      <c r="AI33" s="156">
        <v>0.8</v>
      </c>
      <c r="AJ33" s="156">
        <v>0.26</v>
      </c>
      <c r="AK33" s="156">
        <v>0.5</v>
      </c>
      <c r="AL33" s="156">
        <v>87.2</v>
      </c>
      <c r="AM33" s="156">
        <v>86.93</v>
      </c>
      <c r="AN33" s="156">
        <v>6.1</v>
      </c>
      <c r="AO33" s="156">
        <v>2.8</v>
      </c>
      <c r="AP33" s="156">
        <v>4</v>
      </c>
      <c r="AQ33" s="156">
        <v>75.099999999999994</v>
      </c>
      <c r="AR33" s="156">
        <v>38.93</v>
      </c>
      <c r="AS33" s="156">
        <v>0.98</v>
      </c>
      <c r="AT33" s="156">
        <v>0.43</v>
      </c>
      <c r="AU33" s="59">
        <v>0.63</v>
      </c>
      <c r="AV33" s="157">
        <v>9588</v>
      </c>
      <c r="AW33" s="156">
        <v>71.849999999999994</v>
      </c>
      <c r="AX33" s="156">
        <v>1.67</v>
      </c>
      <c r="AY33" s="156">
        <v>85.69</v>
      </c>
      <c r="AZ33" s="156">
        <v>91.6</v>
      </c>
      <c r="BA33" s="157">
        <v>22400</v>
      </c>
      <c r="BB33" s="156">
        <v>22.87</v>
      </c>
      <c r="BC33" s="156">
        <v>62.96</v>
      </c>
      <c r="BD33" s="156">
        <v>1.1000000000000001</v>
      </c>
      <c r="BE33" s="157">
        <v>8150</v>
      </c>
      <c r="BF33" s="156">
        <v>9.1199999999999992</v>
      </c>
      <c r="BG33" s="156">
        <v>29.99</v>
      </c>
    </row>
    <row r="34" spans="1:59">
      <c r="A34" s="155">
        <v>2019</v>
      </c>
      <c r="B34" s="156">
        <v>0.63</v>
      </c>
      <c r="C34" s="157">
        <v>2556.46</v>
      </c>
      <c r="D34" s="157">
        <v>463980010.99000001</v>
      </c>
      <c r="E34" s="156">
        <v>8.08</v>
      </c>
      <c r="F34" s="156">
        <v>1.99</v>
      </c>
      <c r="G34" s="156">
        <v>3.02</v>
      </c>
      <c r="H34" s="156">
        <v>3.29</v>
      </c>
      <c r="I34" s="156">
        <v>46.95</v>
      </c>
      <c r="J34" s="156">
        <v>0.01</v>
      </c>
      <c r="K34" s="157">
        <v>23784.23</v>
      </c>
      <c r="L34" s="157">
        <v>24915.52</v>
      </c>
      <c r="M34" s="156">
        <v>69.95</v>
      </c>
      <c r="N34" s="156">
        <v>55.49</v>
      </c>
      <c r="O34" s="156">
        <v>360.28</v>
      </c>
      <c r="P34" s="156">
        <v>5.28</v>
      </c>
      <c r="Q34" s="156">
        <v>15.99</v>
      </c>
      <c r="R34" s="156">
        <v>17.62</v>
      </c>
      <c r="S34" s="156">
        <v>18.2</v>
      </c>
      <c r="T34" s="156">
        <v>0.02</v>
      </c>
      <c r="U34" s="156">
        <v>0.16</v>
      </c>
      <c r="V34" s="156">
        <v>48.2</v>
      </c>
      <c r="W34" s="156">
        <v>7.0000000000000007E-2</v>
      </c>
      <c r="X34" s="156">
        <v>0.05</v>
      </c>
      <c r="Y34" s="156">
        <v>0.19</v>
      </c>
      <c r="Z34" s="156">
        <v>0.23</v>
      </c>
      <c r="AA34" s="156">
        <v>0.04</v>
      </c>
      <c r="AB34" s="156">
        <v>0.23</v>
      </c>
      <c r="AC34" s="157">
        <v>5663.57</v>
      </c>
      <c r="AD34" s="156">
        <v>0.06</v>
      </c>
      <c r="AE34" s="156">
        <v>48.59</v>
      </c>
      <c r="AF34" s="156">
        <v>34.85</v>
      </c>
      <c r="AG34" s="156">
        <v>4.5999999999999996</v>
      </c>
      <c r="AH34" s="157">
        <v>235830.92</v>
      </c>
      <c r="AI34" s="156">
        <v>0.8</v>
      </c>
      <c r="AJ34" s="156">
        <v>0.21</v>
      </c>
      <c r="AK34" s="156">
        <v>0.5</v>
      </c>
      <c r="AL34" s="156">
        <v>89.46</v>
      </c>
      <c r="AM34" s="156">
        <v>79.459999999999994</v>
      </c>
      <c r="AN34" s="156">
        <v>7.31</v>
      </c>
      <c r="AO34" s="156">
        <v>3.41</v>
      </c>
      <c r="AP34" s="156">
        <v>4.59</v>
      </c>
      <c r="AQ34" s="156">
        <v>75.3</v>
      </c>
      <c r="AR34" s="156">
        <v>71.62</v>
      </c>
      <c r="AS34" s="156">
        <v>0.98</v>
      </c>
      <c r="AT34" s="156">
        <v>0.42</v>
      </c>
      <c r="AU34" s="59">
        <v>0.63</v>
      </c>
      <c r="AV34" s="157">
        <v>9746</v>
      </c>
      <c r="AW34" s="156">
        <v>70.78</v>
      </c>
      <c r="AX34" s="156">
        <v>1.64</v>
      </c>
      <c r="AY34" s="156">
        <v>87.1</v>
      </c>
      <c r="AZ34" s="156">
        <v>92.78</v>
      </c>
      <c r="BA34" s="157">
        <v>22810.69</v>
      </c>
      <c r="BB34" s="156">
        <v>20.73</v>
      </c>
      <c r="BC34" s="156">
        <v>63.97</v>
      </c>
      <c r="BD34" s="156">
        <v>0.94</v>
      </c>
      <c r="BE34" s="157">
        <v>7659.75</v>
      </c>
      <c r="BF34" s="156">
        <v>7.5</v>
      </c>
      <c r="BG34" s="156">
        <v>28.81</v>
      </c>
    </row>
    <row r="35" spans="1:59">
      <c r="A35" s="158">
        <v>2020</v>
      </c>
      <c r="B35" s="159">
        <v>0.65</v>
      </c>
      <c r="C35" s="160">
        <v>2389.0100000000002</v>
      </c>
      <c r="D35" s="160">
        <v>536617385.41000003</v>
      </c>
      <c r="E35" s="159">
        <v>6.89</v>
      </c>
      <c r="F35" s="159">
        <v>1.83</v>
      </c>
      <c r="G35" s="159">
        <v>1.6</v>
      </c>
      <c r="H35" s="62">
        <v>-1E-3</v>
      </c>
      <c r="I35" s="159">
        <v>57.02</v>
      </c>
      <c r="J35" s="159">
        <v>-0.1</v>
      </c>
      <c r="K35" s="160">
        <v>22851.74</v>
      </c>
      <c r="L35" s="160">
        <v>23662.23</v>
      </c>
      <c r="M35" s="159">
        <v>70.13</v>
      </c>
      <c r="N35" s="159">
        <v>55.31</v>
      </c>
      <c r="O35" s="159">
        <v>372.66</v>
      </c>
      <c r="P35" s="159">
        <v>5.36</v>
      </c>
      <c r="Q35" s="159">
        <v>16.04</v>
      </c>
      <c r="R35" s="159">
        <v>17.690000000000001</v>
      </c>
      <c r="S35" s="159">
        <v>15.58</v>
      </c>
      <c r="T35" s="159">
        <v>-0.14000000000000001</v>
      </c>
      <c r="U35" s="159">
        <v>0.16</v>
      </c>
      <c r="V35" s="159">
        <v>50.56</v>
      </c>
      <c r="W35" s="159">
        <v>0.08</v>
      </c>
      <c r="X35" s="159">
        <v>0.03</v>
      </c>
      <c r="Y35" s="159">
        <v>0.18</v>
      </c>
      <c r="Z35" s="159">
        <v>0.22</v>
      </c>
      <c r="AA35" s="159">
        <v>0.05</v>
      </c>
      <c r="AB35" s="159">
        <v>0.19</v>
      </c>
      <c r="AC35" s="160">
        <v>4429.84</v>
      </c>
      <c r="AD35" s="159">
        <v>0.09</v>
      </c>
      <c r="AE35" s="159">
        <v>50.23</v>
      </c>
      <c r="AF35" s="159">
        <v>34.64</v>
      </c>
      <c r="AG35" s="159">
        <v>4.42</v>
      </c>
      <c r="AH35" s="160">
        <v>216091.2</v>
      </c>
      <c r="AI35" s="159">
        <v>0.83</v>
      </c>
      <c r="AJ35" s="159">
        <v>0.26</v>
      </c>
      <c r="AK35" s="159">
        <v>0.52</v>
      </c>
      <c r="AL35" s="159">
        <v>89.99</v>
      </c>
      <c r="AM35" s="159">
        <v>80.180000000000007</v>
      </c>
      <c r="AN35" s="159">
        <v>7.42</v>
      </c>
      <c r="AO35" s="159">
        <v>3.44</v>
      </c>
      <c r="AP35" s="159">
        <v>4.6399999999999997</v>
      </c>
      <c r="AQ35" s="159">
        <v>76.03</v>
      </c>
      <c r="AR35" s="159">
        <v>73.27</v>
      </c>
      <c r="AS35" s="159">
        <v>0.99</v>
      </c>
      <c r="AT35" s="159">
        <v>0.41</v>
      </c>
      <c r="AU35" s="60">
        <v>0.63</v>
      </c>
      <c r="AV35" s="160">
        <v>9905</v>
      </c>
      <c r="AW35" s="159">
        <v>65.34</v>
      </c>
      <c r="AX35" s="159">
        <v>1.61</v>
      </c>
      <c r="AY35" s="159">
        <v>88.52</v>
      </c>
      <c r="AZ35" s="159">
        <v>92.96</v>
      </c>
      <c r="BA35" s="160">
        <v>23222.34</v>
      </c>
      <c r="BB35" s="159">
        <v>18.600000000000001</v>
      </c>
      <c r="BC35" s="159">
        <v>64.98</v>
      </c>
      <c r="BD35" s="159">
        <v>1.27</v>
      </c>
      <c r="BE35" s="160">
        <v>7691.37</v>
      </c>
      <c r="BF35" s="159">
        <v>7.27</v>
      </c>
      <c r="BG35" s="159">
        <v>28.78</v>
      </c>
    </row>
    <row r="36" spans="1:59">
      <c r="A36" s="156" t="s">
        <v>1581</v>
      </c>
      <c r="B36" s="156" t="s">
        <v>1583</v>
      </c>
      <c r="C36" s="156" t="s">
        <v>1583</v>
      </c>
      <c r="D36" s="156" t="s">
        <v>1584</v>
      </c>
      <c r="E36" s="156" t="s">
        <v>1584</v>
      </c>
      <c r="F36" s="156" t="s">
        <v>1584</v>
      </c>
      <c r="G36" s="156" t="s">
        <v>1584</v>
      </c>
      <c r="H36" s="156" t="s">
        <v>1584</v>
      </c>
      <c r="I36" s="156" t="s">
        <v>1584</v>
      </c>
      <c r="J36" s="156" t="s">
        <v>1583</v>
      </c>
      <c r="K36" s="156" t="s">
        <v>1583</v>
      </c>
      <c r="L36" s="156" t="s">
        <v>1583</v>
      </c>
      <c r="M36" s="156" t="s">
        <v>1583</v>
      </c>
      <c r="N36" s="156" t="s">
        <v>1583</v>
      </c>
      <c r="O36" s="156" t="s">
        <v>1583</v>
      </c>
      <c r="P36" s="156" t="s">
        <v>1583</v>
      </c>
      <c r="Q36" s="156" t="s">
        <v>1583</v>
      </c>
      <c r="R36" s="156" t="s">
        <v>1583</v>
      </c>
      <c r="S36" s="156" t="s">
        <v>1583</v>
      </c>
      <c r="T36" s="156" t="s">
        <v>1583</v>
      </c>
      <c r="U36" s="156" t="s">
        <v>1583</v>
      </c>
      <c r="V36" s="156" t="s">
        <v>1583</v>
      </c>
      <c r="W36" s="156" t="s">
        <v>1583</v>
      </c>
      <c r="X36" s="156" t="s">
        <v>1583</v>
      </c>
      <c r="Y36" s="156" t="s">
        <v>1583</v>
      </c>
      <c r="Z36" s="156" t="s">
        <v>1583</v>
      </c>
      <c r="AA36" s="156" t="s">
        <v>1583</v>
      </c>
      <c r="AB36" s="156" t="s">
        <v>1583</v>
      </c>
      <c r="AC36" s="156" t="s">
        <v>1583</v>
      </c>
      <c r="AD36" s="156" t="s">
        <v>1583</v>
      </c>
      <c r="AE36" s="156" t="s">
        <v>1583</v>
      </c>
      <c r="AF36" s="156" t="s">
        <v>1583</v>
      </c>
      <c r="AG36" s="156" t="s">
        <v>1583</v>
      </c>
      <c r="AH36" s="156" t="s">
        <v>1583</v>
      </c>
      <c r="AI36" s="156" t="s">
        <v>1583</v>
      </c>
      <c r="AJ36" s="156" t="s">
        <v>1583</v>
      </c>
      <c r="AK36" s="156" t="s">
        <v>1582</v>
      </c>
      <c r="AL36" s="156" t="s">
        <v>1582</v>
      </c>
      <c r="AM36" s="156" t="s">
        <v>1584</v>
      </c>
      <c r="AN36" s="156" t="s">
        <v>1606</v>
      </c>
      <c r="AO36" s="156" t="s">
        <v>1607</v>
      </c>
      <c r="AP36" s="156" t="s">
        <v>1607</v>
      </c>
      <c r="AQ36" s="156" t="s">
        <v>1582</v>
      </c>
      <c r="AR36" s="156" t="s">
        <v>1584</v>
      </c>
      <c r="AS36" s="156" t="s">
        <v>1582</v>
      </c>
      <c r="AT36" s="156" t="s">
        <v>1582</v>
      </c>
      <c r="AU36" s="156" t="s">
        <v>1582</v>
      </c>
      <c r="AV36" s="156" t="s">
        <v>1606</v>
      </c>
      <c r="AW36" s="156" t="s">
        <v>1584</v>
      </c>
      <c r="AX36" s="156" t="s">
        <v>1584</v>
      </c>
      <c r="AY36" s="156" t="s">
        <v>1584</v>
      </c>
      <c r="AZ36" s="156" t="s">
        <v>1584</v>
      </c>
      <c r="BA36" s="156" t="s">
        <v>1584</v>
      </c>
      <c r="BB36" s="156" t="s">
        <v>1584</v>
      </c>
      <c r="BC36" s="156" t="s">
        <v>1584</v>
      </c>
      <c r="BD36" s="156" t="s">
        <v>1584</v>
      </c>
      <c r="BE36" s="156" t="s">
        <v>1584</v>
      </c>
      <c r="BF36" s="156" t="s">
        <v>1584</v>
      </c>
      <c r="BG36" s="156" t="s">
        <v>1584</v>
      </c>
    </row>
  </sheetData>
  <hyperlinks>
    <hyperlink ref="J1" location="índice!A1" display="Volver al í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G36"/>
  <sheetViews>
    <sheetView workbookViewId="0">
      <selection activeCell="J1" sqref="J1"/>
    </sheetView>
  </sheetViews>
  <sheetFormatPr defaultColWidth="14.28515625" defaultRowHeight="15"/>
  <sheetData>
    <row r="1" spans="1:59" ht="18.75">
      <c r="A1" s="2" t="s">
        <v>1609</v>
      </c>
      <c r="J1" s="181" t="s">
        <v>83</v>
      </c>
    </row>
    <row r="3" spans="1:59">
      <c r="A3" s="161" t="s">
        <v>1583</v>
      </c>
      <c r="B3" s="154" t="s">
        <v>1486</v>
      </c>
      <c r="C3" s="154" t="s">
        <v>1487</v>
      </c>
      <c r="D3" s="154" t="s">
        <v>1488</v>
      </c>
      <c r="E3" s="154" t="s">
        <v>1489</v>
      </c>
      <c r="F3" s="154" t="s">
        <v>1490</v>
      </c>
      <c r="G3" s="154" t="s">
        <v>1491</v>
      </c>
      <c r="H3" s="154" t="s">
        <v>1492</v>
      </c>
      <c r="I3" s="154" t="s">
        <v>1493</v>
      </c>
      <c r="J3" s="154" t="s">
        <v>1494</v>
      </c>
      <c r="K3" s="154" t="s">
        <v>1495</v>
      </c>
      <c r="L3" s="154" t="s">
        <v>1496</v>
      </c>
      <c r="M3" s="154" t="s">
        <v>1497</v>
      </c>
      <c r="N3" s="154" t="s">
        <v>1498</v>
      </c>
      <c r="O3" s="154" t="s">
        <v>1499</v>
      </c>
      <c r="P3" s="154" t="s">
        <v>1500</v>
      </c>
      <c r="Q3" s="154" t="s">
        <v>1501</v>
      </c>
      <c r="R3" s="154" t="s">
        <v>1502</v>
      </c>
      <c r="S3" s="154" t="s">
        <v>1503</v>
      </c>
      <c r="T3" s="154" t="s">
        <v>1504</v>
      </c>
      <c r="U3" s="154" t="s">
        <v>1505</v>
      </c>
      <c r="V3" s="154" t="s">
        <v>1506</v>
      </c>
      <c r="W3" s="154" t="s">
        <v>1586</v>
      </c>
      <c r="X3" s="154" t="s">
        <v>1587</v>
      </c>
      <c r="Y3" s="154" t="s">
        <v>1507</v>
      </c>
      <c r="Z3" s="154" t="s">
        <v>1508</v>
      </c>
      <c r="AA3" s="154" t="s">
        <v>1509</v>
      </c>
      <c r="AB3" s="154" t="s">
        <v>1510</v>
      </c>
      <c r="AC3" s="154" t="s">
        <v>1511</v>
      </c>
      <c r="AD3" s="154" t="s">
        <v>1512</v>
      </c>
      <c r="AE3" s="154" t="s">
        <v>1513</v>
      </c>
      <c r="AF3" s="154" t="s">
        <v>1514</v>
      </c>
      <c r="AG3" s="154" t="s">
        <v>1515</v>
      </c>
      <c r="AH3" s="154" t="s">
        <v>1516</v>
      </c>
      <c r="AI3" s="154" t="s">
        <v>1517</v>
      </c>
      <c r="AJ3" s="154" t="s">
        <v>1518</v>
      </c>
      <c r="AK3" s="154" t="s">
        <v>1519</v>
      </c>
      <c r="AL3" s="154" t="s">
        <v>1520</v>
      </c>
      <c r="AM3" s="154" t="s">
        <v>1521</v>
      </c>
      <c r="AN3" s="154" t="s">
        <v>1522</v>
      </c>
      <c r="AO3" s="154" t="s">
        <v>1523</v>
      </c>
      <c r="AP3" s="154" t="s">
        <v>1524</v>
      </c>
      <c r="AQ3" s="154" t="s">
        <v>1525</v>
      </c>
      <c r="AR3" s="154" t="s">
        <v>1526</v>
      </c>
      <c r="AS3" s="154" t="s">
        <v>1527</v>
      </c>
      <c r="AT3" s="154" t="s">
        <v>1528</v>
      </c>
      <c r="AU3" s="154" t="s">
        <v>1529</v>
      </c>
      <c r="AV3" s="154" t="s">
        <v>1530</v>
      </c>
      <c r="AW3" s="154" t="s">
        <v>1531</v>
      </c>
      <c r="AX3" s="154" t="s">
        <v>1532</v>
      </c>
      <c r="AY3" s="154" t="s">
        <v>1503</v>
      </c>
      <c r="AZ3" s="154" t="s">
        <v>1588</v>
      </c>
      <c r="BA3" s="154" t="s">
        <v>1589</v>
      </c>
      <c r="BB3" s="154" t="s">
        <v>1590</v>
      </c>
      <c r="BC3" s="154" t="s">
        <v>1591</v>
      </c>
      <c r="BD3" s="154" t="s">
        <v>1592</v>
      </c>
      <c r="BE3" s="154" t="s">
        <v>1593</v>
      </c>
      <c r="BF3" s="154" t="s">
        <v>1594</v>
      </c>
      <c r="BG3" s="154" t="s">
        <v>1520</v>
      </c>
    </row>
    <row r="4" spans="1:59" s="61" customFormat="1" ht="57" customHeight="1">
      <c r="A4" s="27" t="s">
        <v>85</v>
      </c>
      <c r="B4" s="27" t="s">
        <v>1534</v>
      </c>
      <c r="C4" s="27" t="s">
        <v>1535</v>
      </c>
      <c r="D4" s="27" t="s">
        <v>1536</v>
      </c>
      <c r="E4" s="27" t="s">
        <v>1537</v>
      </c>
      <c r="F4" s="27" t="s">
        <v>1538</v>
      </c>
      <c r="G4" s="27" t="s">
        <v>1539</v>
      </c>
      <c r="H4" s="27" t="s">
        <v>1540</v>
      </c>
      <c r="I4" s="27" t="s">
        <v>1541</v>
      </c>
      <c r="J4" s="27" t="s">
        <v>1542</v>
      </c>
      <c r="K4" s="27" t="s">
        <v>1543</v>
      </c>
      <c r="L4" s="27" t="s">
        <v>1544</v>
      </c>
      <c r="M4" s="27" t="s">
        <v>1545</v>
      </c>
      <c r="N4" s="27" t="s">
        <v>1546</v>
      </c>
      <c r="O4" s="27" t="s">
        <v>1547</v>
      </c>
      <c r="P4" s="27" t="s">
        <v>1548</v>
      </c>
      <c r="Q4" s="27" t="s">
        <v>1549</v>
      </c>
      <c r="R4" s="27" t="s">
        <v>1550</v>
      </c>
      <c r="S4" s="27" t="s">
        <v>1551</v>
      </c>
      <c r="T4" s="27" t="s">
        <v>1552</v>
      </c>
      <c r="U4" s="27" t="s">
        <v>1553</v>
      </c>
      <c r="V4" s="27" t="s">
        <v>1554</v>
      </c>
      <c r="W4" s="27" t="s">
        <v>1595</v>
      </c>
      <c r="X4" s="27" t="s">
        <v>1596</v>
      </c>
      <c r="Y4" s="27" t="s">
        <v>1555</v>
      </c>
      <c r="Z4" s="27" t="s">
        <v>1556</v>
      </c>
      <c r="AA4" s="27" t="s">
        <v>1557</v>
      </c>
      <c r="AB4" s="27" t="s">
        <v>1558</v>
      </c>
      <c r="AC4" s="27" t="s">
        <v>1559</v>
      </c>
      <c r="AD4" s="27" t="s">
        <v>1560</v>
      </c>
      <c r="AE4" s="27" t="s">
        <v>1561</v>
      </c>
      <c r="AF4" s="27" t="s">
        <v>1562</v>
      </c>
      <c r="AG4" s="27" t="s">
        <v>1563</v>
      </c>
      <c r="AH4" s="27" t="s">
        <v>1564</v>
      </c>
      <c r="AI4" s="27" t="s">
        <v>1565</v>
      </c>
      <c r="AJ4" s="27" t="s">
        <v>1566</v>
      </c>
      <c r="AK4" s="27" t="s">
        <v>1567</v>
      </c>
      <c r="AL4" s="27" t="s">
        <v>1568</v>
      </c>
      <c r="AM4" s="27" t="s">
        <v>1569</v>
      </c>
      <c r="AN4" s="27" t="s">
        <v>1570</v>
      </c>
      <c r="AO4" s="27" t="s">
        <v>1571</v>
      </c>
      <c r="AP4" s="27" t="s">
        <v>1572</v>
      </c>
      <c r="AQ4" s="27" t="s">
        <v>1573</v>
      </c>
      <c r="AR4" s="27" t="s">
        <v>1574</v>
      </c>
      <c r="AS4" s="27" t="s">
        <v>1575</v>
      </c>
      <c r="AT4" s="27" t="s">
        <v>1576</v>
      </c>
      <c r="AU4" s="27" t="s">
        <v>1577</v>
      </c>
      <c r="AV4" s="27" t="s">
        <v>1578</v>
      </c>
      <c r="AW4" s="27" t="s">
        <v>1579</v>
      </c>
      <c r="AX4" s="27" t="s">
        <v>1580</v>
      </c>
      <c r="AY4" s="27" t="s">
        <v>1597</v>
      </c>
      <c r="AZ4" s="27" t="s">
        <v>1598</v>
      </c>
      <c r="BA4" s="27" t="s">
        <v>1599</v>
      </c>
      <c r="BB4" s="27" t="s">
        <v>1600</v>
      </c>
      <c r="BC4" s="27" t="s">
        <v>1601</v>
      </c>
      <c r="BD4" s="27" t="s">
        <v>1602</v>
      </c>
      <c r="BE4" s="27" t="s">
        <v>1603</v>
      </c>
      <c r="BF4" s="27" t="s">
        <v>1604</v>
      </c>
      <c r="BG4" s="27" t="s">
        <v>1605</v>
      </c>
    </row>
    <row r="5" spans="1:59">
      <c r="A5" s="155">
        <v>1990</v>
      </c>
      <c r="B5" s="156">
        <v>0.51</v>
      </c>
      <c r="C5" s="156">
        <v>241.88</v>
      </c>
      <c r="D5" s="157">
        <v>522349975.58999997</v>
      </c>
      <c r="E5" s="156">
        <v>169.37</v>
      </c>
      <c r="F5" s="156">
        <v>33.36</v>
      </c>
      <c r="G5" s="156">
        <v>50.05</v>
      </c>
      <c r="H5" s="156">
        <v>36.18</v>
      </c>
      <c r="I5" s="156">
        <v>78.97</v>
      </c>
      <c r="J5" s="156">
        <v>-0.02</v>
      </c>
      <c r="K5" s="157">
        <v>1495.32</v>
      </c>
      <c r="L5" s="157">
        <v>1009.46</v>
      </c>
      <c r="M5" s="156">
        <v>25.6</v>
      </c>
      <c r="N5" s="156">
        <v>12.1</v>
      </c>
      <c r="O5" s="156">
        <v>44.94</v>
      </c>
      <c r="P5" s="156">
        <v>7.6</v>
      </c>
      <c r="Q5" s="156">
        <v>13.9</v>
      </c>
      <c r="R5" s="156">
        <v>31.6</v>
      </c>
      <c r="S5" s="156">
        <v>574.45000000000005</v>
      </c>
      <c r="T5" s="156">
        <v>-0.02</v>
      </c>
      <c r="U5" s="156">
        <v>0</v>
      </c>
      <c r="V5" s="156">
        <v>57.4</v>
      </c>
      <c r="W5" s="156">
        <v>0.09</v>
      </c>
      <c r="X5" s="156">
        <v>0.02</v>
      </c>
      <c r="Y5" s="156">
        <v>0.19</v>
      </c>
      <c r="Z5" s="156">
        <v>0.17</v>
      </c>
      <c r="AA5" s="156">
        <v>74.099999999999994</v>
      </c>
      <c r="AB5" s="156">
        <v>0.19</v>
      </c>
      <c r="AC5" s="156">
        <v>194.58</v>
      </c>
      <c r="AD5" s="156">
        <v>0.08</v>
      </c>
      <c r="AE5" s="156">
        <v>48.01</v>
      </c>
      <c r="AF5" s="156">
        <v>46.88</v>
      </c>
      <c r="AG5" s="156">
        <v>8.19</v>
      </c>
      <c r="AH5" s="157">
        <v>62682.400000000001</v>
      </c>
      <c r="AI5" s="156">
        <v>0.55000000000000004</v>
      </c>
      <c r="AJ5" s="156">
        <v>0.16</v>
      </c>
      <c r="AK5" s="156">
        <v>0.35</v>
      </c>
      <c r="AL5" s="156" t="s">
        <v>1583</v>
      </c>
      <c r="AM5" s="156">
        <v>39.15</v>
      </c>
      <c r="AN5" s="156">
        <v>3.36</v>
      </c>
      <c r="AO5" s="156">
        <v>1.02</v>
      </c>
      <c r="AP5" s="156">
        <v>1.48</v>
      </c>
      <c r="AQ5" s="156">
        <v>64.88</v>
      </c>
      <c r="AR5" s="156">
        <v>16.100000000000001</v>
      </c>
      <c r="AS5" s="156">
        <v>0.8</v>
      </c>
      <c r="AT5" s="156">
        <v>0.65</v>
      </c>
      <c r="AU5" s="156">
        <v>0.47</v>
      </c>
      <c r="AV5" s="157">
        <v>4173</v>
      </c>
      <c r="AW5" s="156">
        <v>151.77000000000001</v>
      </c>
      <c r="AX5" s="156">
        <v>2.19</v>
      </c>
      <c r="AY5" s="156">
        <v>34.68</v>
      </c>
      <c r="AZ5" s="156">
        <v>65.739999999999995</v>
      </c>
      <c r="BA5" s="157">
        <v>9960</v>
      </c>
      <c r="BB5" s="156">
        <v>61.36</v>
      </c>
      <c r="BC5" s="156">
        <v>29.62</v>
      </c>
      <c r="BD5" s="156">
        <v>6.72</v>
      </c>
      <c r="BE5" s="157">
        <v>5880</v>
      </c>
      <c r="BF5" s="156">
        <v>10.8</v>
      </c>
      <c r="BG5" s="156">
        <v>33.450000000000003</v>
      </c>
    </row>
    <row r="6" spans="1:59">
      <c r="A6" s="155">
        <v>1991</v>
      </c>
      <c r="B6" s="156">
        <v>0.52</v>
      </c>
      <c r="C6" s="156">
        <v>348.86</v>
      </c>
      <c r="D6" s="157">
        <v>1225939941.4100001</v>
      </c>
      <c r="E6" s="156">
        <v>258.32</v>
      </c>
      <c r="F6" s="156">
        <v>68.959999999999994</v>
      </c>
      <c r="G6" s="156">
        <v>226.16</v>
      </c>
      <c r="H6" s="156">
        <v>66.739999999999995</v>
      </c>
      <c r="I6" s="156">
        <v>187.23</v>
      </c>
      <c r="J6" s="156">
        <v>-0.02</v>
      </c>
      <c r="K6" s="157">
        <v>1840.57</v>
      </c>
      <c r="L6" s="157">
        <v>1488.8</v>
      </c>
      <c r="M6" s="156">
        <v>30.3</v>
      </c>
      <c r="N6" s="156">
        <v>10.199999999999999</v>
      </c>
      <c r="O6" s="156">
        <v>49.94</v>
      </c>
      <c r="P6" s="156">
        <v>11.5</v>
      </c>
      <c r="Q6" s="156">
        <v>18</v>
      </c>
      <c r="R6" s="156">
        <v>23.8</v>
      </c>
      <c r="S6" s="156">
        <v>629.5</v>
      </c>
      <c r="T6" s="156">
        <v>0.06</v>
      </c>
      <c r="U6" s="156">
        <v>0</v>
      </c>
      <c r="V6" s="156">
        <v>57.4</v>
      </c>
      <c r="W6" s="156">
        <v>7.0000000000000007E-2</v>
      </c>
      <c r="X6" s="156">
        <v>0.03</v>
      </c>
      <c r="Y6" s="156">
        <v>0.18</v>
      </c>
      <c r="Z6" s="156">
        <v>0.18</v>
      </c>
      <c r="AA6" s="156">
        <v>29.32</v>
      </c>
      <c r="AB6" s="156">
        <v>0.21</v>
      </c>
      <c r="AC6" s="156">
        <v>309.32</v>
      </c>
      <c r="AD6" s="156">
        <v>7.0000000000000007E-2</v>
      </c>
      <c r="AE6" s="156">
        <v>47.08</v>
      </c>
      <c r="AF6" s="156">
        <v>40.21</v>
      </c>
      <c r="AG6" s="156">
        <v>7.3</v>
      </c>
      <c r="AH6" s="157">
        <v>62483.03</v>
      </c>
      <c r="AI6" s="156">
        <v>0.72</v>
      </c>
      <c r="AJ6" s="156">
        <v>0.18</v>
      </c>
      <c r="AK6" s="156">
        <v>0.36</v>
      </c>
      <c r="AL6" s="156" t="s">
        <v>1583</v>
      </c>
      <c r="AM6" s="156">
        <v>42.11</v>
      </c>
      <c r="AN6" s="156">
        <v>3.39</v>
      </c>
      <c r="AO6" s="156">
        <v>1.1499999999999999</v>
      </c>
      <c r="AP6" s="156">
        <v>1.56</v>
      </c>
      <c r="AQ6" s="156">
        <v>65.349999999999994</v>
      </c>
      <c r="AR6" s="156">
        <v>17.149999999999999</v>
      </c>
      <c r="AS6" s="156">
        <v>0.8</v>
      </c>
      <c r="AT6" s="156">
        <v>0.64</v>
      </c>
      <c r="AU6" s="156">
        <v>0.47</v>
      </c>
      <c r="AV6" s="157">
        <v>4268</v>
      </c>
      <c r="AW6" s="156">
        <v>149.57</v>
      </c>
      <c r="AX6" s="156">
        <v>2.23</v>
      </c>
      <c r="AY6" s="156">
        <v>35.46</v>
      </c>
      <c r="AZ6" s="156">
        <v>66.430000000000007</v>
      </c>
      <c r="BA6" s="157">
        <v>8600</v>
      </c>
      <c r="BB6" s="156">
        <v>60.25</v>
      </c>
      <c r="BC6" s="156">
        <v>28.92</v>
      </c>
      <c r="BD6" s="156">
        <v>5.33</v>
      </c>
      <c r="BE6" s="157">
        <v>4890</v>
      </c>
      <c r="BF6" s="156">
        <v>10.8</v>
      </c>
      <c r="BG6" s="156">
        <v>33.74</v>
      </c>
    </row>
    <row r="7" spans="1:59">
      <c r="A7" s="155">
        <v>1992</v>
      </c>
      <c r="B7" s="156">
        <v>0.51</v>
      </c>
      <c r="C7" s="156">
        <v>410.77</v>
      </c>
      <c r="D7" s="157">
        <v>853630004.88</v>
      </c>
      <c r="E7" s="156">
        <v>163.16</v>
      </c>
      <c r="F7" s="156">
        <v>47.18</v>
      </c>
      <c r="G7" s="156">
        <v>139.91999999999999</v>
      </c>
      <c r="H7" s="156">
        <v>43.06</v>
      </c>
      <c r="I7" s="156">
        <v>140.24</v>
      </c>
      <c r="J7" s="156">
        <v>-0.02</v>
      </c>
      <c r="K7" s="157">
        <v>2185.83</v>
      </c>
      <c r="L7" s="157">
        <v>1792.8</v>
      </c>
      <c r="M7" s="156">
        <v>33.4</v>
      </c>
      <c r="N7" s="156">
        <v>10.8</v>
      </c>
      <c r="O7" s="156">
        <v>54.95</v>
      </c>
      <c r="P7" s="156">
        <v>14.4</v>
      </c>
      <c r="Q7" s="156">
        <v>19.8</v>
      </c>
      <c r="R7" s="156">
        <v>22.8</v>
      </c>
      <c r="S7" s="156">
        <v>621.20000000000005</v>
      </c>
      <c r="T7" s="156">
        <v>-0.05</v>
      </c>
      <c r="U7" s="156">
        <v>0</v>
      </c>
      <c r="V7" s="156">
        <v>57.4</v>
      </c>
      <c r="W7" s="156">
        <v>0.08</v>
      </c>
      <c r="X7" s="156">
        <v>0.03</v>
      </c>
      <c r="Y7" s="156">
        <v>0.18</v>
      </c>
      <c r="Z7" s="156">
        <v>0.17</v>
      </c>
      <c r="AA7" s="156">
        <v>0.24</v>
      </c>
      <c r="AB7" s="156">
        <v>0.21</v>
      </c>
      <c r="AC7" s="156">
        <v>375.14</v>
      </c>
      <c r="AD7" s="156">
        <v>7.0000000000000007E-2</v>
      </c>
      <c r="AE7" s="156">
        <v>47.46</v>
      </c>
      <c r="AF7" s="156">
        <v>40.64</v>
      </c>
      <c r="AG7" s="156">
        <v>7.37</v>
      </c>
      <c r="AH7" s="157">
        <v>62961.93</v>
      </c>
      <c r="AI7" s="156">
        <v>0.78</v>
      </c>
      <c r="AJ7" s="156">
        <v>0.19</v>
      </c>
      <c r="AK7" s="156">
        <v>0.38</v>
      </c>
      <c r="AL7" s="156" t="s">
        <v>1583</v>
      </c>
      <c r="AM7" s="156">
        <v>44.27</v>
      </c>
      <c r="AN7" s="156">
        <v>3.43</v>
      </c>
      <c r="AO7" s="156">
        <v>1.27</v>
      </c>
      <c r="AP7" s="156">
        <v>1.64</v>
      </c>
      <c r="AQ7" s="156">
        <v>65.7</v>
      </c>
      <c r="AR7" s="156">
        <v>18.93</v>
      </c>
      <c r="AS7" s="156">
        <v>0.81</v>
      </c>
      <c r="AT7" s="156">
        <v>0.63</v>
      </c>
      <c r="AU7" s="156">
        <v>0.48</v>
      </c>
      <c r="AV7" s="157">
        <v>4365</v>
      </c>
      <c r="AW7" s="156">
        <v>147.36000000000001</v>
      </c>
      <c r="AX7" s="156">
        <v>2.25</v>
      </c>
      <c r="AY7" s="156">
        <v>36.270000000000003</v>
      </c>
      <c r="AZ7" s="156">
        <v>67.12</v>
      </c>
      <c r="BA7" s="157">
        <v>9510</v>
      </c>
      <c r="BB7" s="156">
        <v>50.95</v>
      </c>
      <c r="BC7" s="156">
        <v>32.5</v>
      </c>
      <c r="BD7" s="156">
        <v>3.99</v>
      </c>
      <c r="BE7" s="157">
        <v>5340</v>
      </c>
      <c r="BF7" s="156">
        <v>10.97</v>
      </c>
      <c r="BG7" s="156">
        <v>34.24</v>
      </c>
    </row>
    <row r="8" spans="1:59">
      <c r="A8" s="155">
        <v>1993</v>
      </c>
      <c r="B8" s="156">
        <v>0.52</v>
      </c>
      <c r="C8" s="156">
        <v>393.6</v>
      </c>
      <c r="D8" s="157">
        <v>458940002.44</v>
      </c>
      <c r="E8" s="156">
        <v>92.69</v>
      </c>
      <c r="F8" s="156">
        <v>23.92</v>
      </c>
      <c r="G8" s="156">
        <v>71.680000000000007</v>
      </c>
      <c r="H8" s="156">
        <v>25.34</v>
      </c>
      <c r="I8" s="156">
        <v>71.02</v>
      </c>
      <c r="J8" s="156">
        <v>-0.03</v>
      </c>
      <c r="K8" s="157">
        <v>2531.08</v>
      </c>
      <c r="L8" s="157">
        <v>1756.45</v>
      </c>
      <c r="M8" s="156">
        <v>30.3</v>
      </c>
      <c r="N8" s="156">
        <v>11.5</v>
      </c>
      <c r="O8" s="156">
        <v>59.95</v>
      </c>
      <c r="P8" s="156">
        <v>17.8</v>
      </c>
      <c r="Q8" s="156">
        <v>19.2</v>
      </c>
      <c r="R8" s="156">
        <v>21.2</v>
      </c>
      <c r="S8" s="156">
        <v>630.70000000000005</v>
      </c>
      <c r="T8" s="156">
        <v>0</v>
      </c>
      <c r="U8" s="156">
        <v>0</v>
      </c>
      <c r="V8" s="156">
        <v>57.4</v>
      </c>
      <c r="W8" s="156">
        <v>0.08</v>
      </c>
      <c r="X8" s="156">
        <v>0.03</v>
      </c>
      <c r="Y8" s="156">
        <v>0.18</v>
      </c>
      <c r="Z8" s="156">
        <v>0.17</v>
      </c>
      <c r="AA8" s="156">
        <v>0.2</v>
      </c>
      <c r="AB8" s="156">
        <v>0.19</v>
      </c>
      <c r="AC8" s="156">
        <v>341.91</v>
      </c>
      <c r="AD8" s="156">
        <v>0.08</v>
      </c>
      <c r="AE8" s="156">
        <v>47.89</v>
      </c>
      <c r="AF8" s="156">
        <v>41.19</v>
      </c>
      <c r="AG8" s="156">
        <v>7.5</v>
      </c>
      <c r="AH8" s="157">
        <v>63317.69</v>
      </c>
      <c r="AI8" s="156">
        <v>0.78</v>
      </c>
      <c r="AJ8" s="156">
        <v>0.16</v>
      </c>
      <c r="AK8" s="156">
        <v>0.38</v>
      </c>
      <c r="AL8" s="156" t="s">
        <v>1583</v>
      </c>
      <c r="AM8" s="156">
        <v>48.5</v>
      </c>
      <c r="AN8" s="156">
        <v>3.47</v>
      </c>
      <c r="AO8" s="156">
        <v>1.39</v>
      </c>
      <c r="AP8" s="156">
        <v>1.72</v>
      </c>
      <c r="AQ8" s="156">
        <v>66.3</v>
      </c>
      <c r="AR8" s="156">
        <v>17.079999999999998</v>
      </c>
      <c r="AS8" s="156">
        <v>0.82</v>
      </c>
      <c r="AT8" s="156">
        <v>0.62</v>
      </c>
      <c r="AU8" s="156">
        <v>0.49</v>
      </c>
      <c r="AV8" s="157">
        <v>4462</v>
      </c>
      <c r="AW8" s="156">
        <v>143.4</v>
      </c>
      <c r="AX8" s="156">
        <v>2.2200000000000002</v>
      </c>
      <c r="AY8" s="156">
        <v>37.08</v>
      </c>
      <c r="AZ8" s="156">
        <v>72.06</v>
      </c>
      <c r="BA8" s="157">
        <v>10190</v>
      </c>
      <c r="BB8" s="156">
        <v>57</v>
      </c>
      <c r="BC8" s="156">
        <v>32.69</v>
      </c>
      <c r="BD8" s="156">
        <v>3.27</v>
      </c>
      <c r="BE8" s="157">
        <v>5900</v>
      </c>
      <c r="BF8" s="156">
        <v>11.22</v>
      </c>
      <c r="BG8" s="156">
        <v>34.82</v>
      </c>
    </row>
    <row r="9" spans="1:59">
      <c r="A9" s="155">
        <v>1994</v>
      </c>
      <c r="B9" s="156">
        <v>0.52</v>
      </c>
      <c r="C9" s="156">
        <v>847.37</v>
      </c>
      <c r="D9" s="157">
        <v>764559997.55999994</v>
      </c>
      <c r="E9" s="156">
        <v>79.52</v>
      </c>
      <c r="F9" s="156">
        <v>15.89</v>
      </c>
      <c r="G9" s="156">
        <v>123.25</v>
      </c>
      <c r="H9" s="156">
        <v>37.6</v>
      </c>
      <c r="I9" s="156">
        <v>118.13</v>
      </c>
      <c r="J9" s="156">
        <v>0.01</v>
      </c>
      <c r="K9" s="157">
        <v>3618.88</v>
      </c>
      <c r="L9" s="157">
        <v>3863.19</v>
      </c>
      <c r="M9" s="156">
        <v>32.9</v>
      </c>
      <c r="N9" s="156">
        <v>12.8</v>
      </c>
      <c r="O9" s="156">
        <v>86.5</v>
      </c>
      <c r="P9" s="156">
        <v>17.100000000000001</v>
      </c>
      <c r="Q9" s="156">
        <v>11.8</v>
      </c>
      <c r="R9" s="156">
        <v>13.2</v>
      </c>
      <c r="S9" s="156">
        <v>399.2</v>
      </c>
      <c r="T9" s="156">
        <v>0.01</v>
      </c>
      <c r="U9" s="156">
        <v>0.14000000000000001</v>
      </c>
      <c r="V9" s="156">
        <v>57.4</v>
      </c>
      <c r="W9" s="156">
        <v>0.08</v>
      </c>
      <c r="X9" s="156">
        <v>0.06</v>
      </c>
      <c r="Y9" s="156">
        <v>0.18</v>
      </c>
      <c r="Z9" s="156">
        <v>0.17</v>
      </c>
      <c r="AA9" s="156">
        <v>0.08</v>
      </c>
      <c r="AB9" s="156">
        <v>0.18</v>
      </c>
      <c r="AC9" s="156">
        <v>677.27</v>
      </c>
      <c r="AD9" s="156">
        <v>0.08</v>
      </c>
      <c r="AE9" s="156">
        <v>48.01</v>
      </c>
      <c r="AF9" s="156">
        <v>42.09</v>
      </c>
      <c r="AG9" s="156">
        <v>7.45</v>
      </c>
      <c r="AH9" s="157">
        <v>64022.01</v>
      </c>
      <c r="AI9" s="156">
        <v>0.75</v>
      </c>
      <c r="AJ9" s="156">
        <v>0.18</v>
      </c>
      <c r="AK9" s="156">
        <v>0.39</v>
      </c>
      <c r="AL9" s="156" t="s">
        <v>1583</v>
      </c>
      <c r="AM9" s="156">
        <v>53.67</v>
      </c>
      <c r="AN9" s="156">
        <v>3.5</v>
      </c>
      <c r="AO9" s="156">
        <v>1.51</v>
      </c>
      <c r="AP9" s="156">
        <v>1.8</v>
      </c>
      <c r="AQ9" s="156">
        <v>66.8</v>
      </c>
      <c r="AR9" s="156">
        <v>15.9</v>
      </c>
      <c r="AS9" s="156">
        <v>0.83</v>
      </c>
      <c r="AT9" s="156">
        <v>0.6</v>
      </c>
      <c r="AU9" s="156">
        <v>0.49</v>
      </c>
      <c r="AV9" s="157">
        <v>4559</v>
      </c>
      <c r="AW9" s="156">
        <v>139.44</v>
      </c>
      <c r="AX9" s="156">
        <v>2.14</v>
      </c>
      <c r="AY9" s="156">
        <v>37.880000000000003</v>
      </c>
      <c r="AZ9" s="156">
        <v>69.25</v>
      </c>
      <c r="BA9" s="157">
        <v>10500</v>
      </c>
      <c r="BB9" s="156">
        <v>48.45</v>
      </c>
      <c r="BC9" s="156">
        <v>35.159999999999997</v>
      </c>
      <c r="BD9" s="156">
        <v>1.62</v>
      </c>
      <c r="BE9" s="157">
        <v>5950</v>
      </c>
      <c r="BF9" s="156">
        <v>11.22</v>
      </c>
      <c r="BG9" s="156">
        <v>35.07</v>
      </c>
    </row>
    <row r="10" spans="1:59">
      <c r="A10" s="155">
        <v>1995</v>
      </c>
      <c r="B10" s="156">
        <v>0.53</v>
      </c>
      <c r="C10" s="156">
        <v>890.01</v>
      </c>
      <c r="D10" s="157">
        <v>692409973.13999999</v>
      </c>
      <c r="E10" s="156">
        <v>72.61</v>
      </c>
      <c r="F10" s="156">
        <v>15.09</v>
      </c>
      <c r="G10" s="156">
        <v>125.84</v>
      </c>
      <c r="H10" s="156">
        <v>38.42</v>
      </c>
      <c r="I10" s="156">
        <v>122.32</v>
      </c>
      <c r="J10" s="156">
        <v>0.04</v>
      </c>
      <c r="K10" s="157">
        <v>3771.81</v>
      </c>
      <c r="L10" s="157">
        <v>4140.47</v>
      </c>
      <c r="M10" s="156">
        <v>35.6</v>
      </c>
      <c r="N10" s="156">
        <v>14.7</v>
      </c>
      <c r="O10" s="156">
        <v>92.4</v>
      </c>
      <c r="P10" s="156">
        <v>16.899999999999999</v>
      </c>
      <c r="Q10" s="156">
        <v>12.2</v>
      </c>
      <c r="R10" s="156">
        <v>11.4</v>
      </c>
      <c r="S10" s="156">
        <v>330.5</v>
      </c>
      <c r="T10" s="156">
        <v>7.0000000000000007E-2</v>
      </c>
      <c r="U10" s="156">
        <v>0.14000000000000001</v>
      </c>
      <c r="V10" s="156">
        <v>57.4</v>
      </c>
      <c r="W10" s="156">
        <v>0.08</v>
      </c>
      <c r="X10" s="156">
        <v>0.09</v>
      </c>
      <c r="Y10" s="156">
        <v>0.18</v>
      </c>
      <c r="Z10" s="156">
        <v>0.18</v>
      </c>
      <c r="AA10" s="156">
        <v>0.13</v>
      </c>
      <c r="AB10" s="156">
        <v>0.19</v>
      </c>
      <c r="AC10" s="156">
        <v>783.75</v>
      </c>
      <c r="AD10" s="156">
        <v>0.08</v>
      </c>
      <c r="AE10" s="156">
        <v>47.74</v>
      </c>
      <c r="AF10" s="156">
        <v>42.74</v>
      </c>
      <c r="AG10" s="156">
        <v>7.42</v>
      </c>
      <c r="AH10" s="157">
        <v>64819.78</v>
      </c>
      <c r="AI10" s="156">
        <v>0.74</v>
      </c>
      <c r="AJ10" s="156">
        <v>0.19</v>
      </c>
      <c r="AK10" s="156">
        <v>0.4</v>
      </c>
      <c r="AL10" s="156" t="s">
        <v>1583</v>
      </c>
      <c r="AM10" s="156">
        <v>49.27</v>
      </c>
      <c r="AN10" s="156">
        <v>3.54</v>
      </c>
      <c r="AO10" s="156">
        <v>1.64</v>
      </c>
      <c r="AP10" s="156">
        <v>1.88</v>
      </c>
      <c r="AQ10" s="156">
        <v>67.3</v>
      </c>
      <c r="AR10" s="156">
        <v>15.2</v>
      </c>
      <c r="AS10" s="156">
        <v>0.83</v>
      </c>
      <c r="AT10" s="156">
        <v>0.63</v>
      </c>
      <c r="AU10" s="156">
        <v>0.5</v>
      </c>
      <c r="AV10" s="157">
        <v>4652</v>
      </c>
      <c r="AW10" s="156">
        <v>135.47</v>
      </c>
      <c r="AX10" s="156">
        <v>2.02</v>
      </c>
      <c r="AY10" s="156">
        <v>38.659999999999997</v>
      </c>
      <c r="AZ10" s="156">
        <v>69.849999999999994</v>
      </c>
      <c r="BA10" s="157">
        <v>9890</v>
      </c>
      <c r="BB10" s="156">
        <v>45.44</v>
      </c>
      <c r="BC10" s="156">
        <v>37.33</v>
      </c>
      <c r="BD10" s="156">
        <v>1.99</v>
      </c>
      <c r="BE10" s="157">
        <v>5320</v>
      </c>
      <c r="BF10" s="156">
        <v>13.71</v>
      </c>
      <c r="BG10" s="156">
        <v>37.83</v>
      </c>
    </row>
    <row r="11" spans="1:59">
      <c r="A11" s="155">
        <v>1996</v>
      </c>
      <c r="B11" s="156">
        <v>0.54</v>
      </c>
      <c r="C11" s="156">
        <v>908.63</v>
      </c>
      <c r="D11" s="157">
        <v>1074079956.05</v>
      </c>
      <c r="E11" s="156">
        <v>92.45</v>
      </c>
      <c r="F11" s="156">
        <v>22.17</v>
      </c>
      <c r="G11" s="156">
        <v>189.79</v>
      </c>
      <c r="H11" s="156">
        <v>54.16</v>
      </c>
      <c r="I11" s="156">
        <v>186.3</v>
      </c>
      <c r="J11" s="156">
        <v>0.04</v>
      </c>
      <c r="K11" s="157">
        <v>3921.02</v>
      </c>
      <c r="L11" s="157">
        <v>4308.3500000000004</v>
      </c>
      <c r="M11" s="156">
        <v>38</v>
      </c>
      <c r="N11" s="156">
        <v>16.100000000000001</v>
      </c>
      <c r="O11" s="156">
        <v>91</v>
      </c>
      <c r="P11" s="156">
        <v>16</v>
      </c>
      <c r="Q11" s="156">
        <v>12.3</v>
      </c>
      <c r="R11" s="156">
        <v>11.7</v>
      </c>
      <c r="S11" s="156">
        <v>198.2</v>
      </c>
      <c r="T11" s="156">
        <v>0.08</v>
      </c>
      <c r="U11" s="156">
        <v>0.14000000000000001</v>
      </c>
      <c r="V11" s="156">
        <v>57.4</v>
      </c>
      <c r="W11" s="156">
        <v>0.08</v>
      </c>
      <c r="X11" s="156">
        <v>0.09</v>
      </c>
      <c r="Y11" s="156">
        <v>0.18</v>
      </c>
      <c r="Z11" s="156">
        <v>0.18</v>
      </c>
      <c r="AA11" s="156">
        <v>0.1</v>
      </c>
      <c r="AB11" s="156">
        <v>0.22</v>
      </c>
      <c r="AC11" s="156">
        <v>955.45</v>
      </c>
      <c r="AD11" s="156">
        <v>0.08</v>
      </c>
      <c r="AE11" s="156">
        <v>47.35</v>
      </c>
      <c r="AF11" s="156">
        <v>43.28</v>
      </c>
      <c r="AG11" s="156">
        <v>7.41</v>
      </c>
      <c r="AH11" s="157">
        <v>65991.72</v>
      </c>
      <c r="AI11" s="156">
        <v>0.74</v>
      </c>
      <c r="AJ11" s="156">
        <v>0.22</v>
      </c>
      <c r="AK11" s="156">
        <v>0.41</v>
      </c>
      <c r="AL11" s="156" t="s">
        <v>1583</v>
      </c>
      <c r="AM11" s="156">
        <v>60.55</v>
      </c>
      <c r="AN11" s="156">
        <v>3.57</v>
      </c>
      <c r="AO11" s="156">
        <v>1.76</v>
      </c>
      <c r="AP11" s="156">
        <v>1.96</v>
      </c>
      <c r="AQ11" s="156">
        <v>67.8</v>
      </c>
      <c r="AR11" s="156">
        <v>13.96</v>
      </c>
      <c r="AS11" s="156">
        <v>0.84</v>
      </c>
      <c r="AT11" s="156">
        <v>0.56999999999999995</v>
      </c>
      <c r="AU11" s="156">
        <v>0.51</v>
      </c>
      <c r="AV11" s="157">
        <v>4742</v>
      </c>
      <c r="AW11" s="156">
        <v>131.51</v>
      </c>
      <c r="AX11" s="156">
        <v>1.9</v>
      </c>
      <c r="AY11" s="156">
        <v>39.4</v>
      </c>
      <c r="AZ11" s="156">
        <v>70.44</v>
      </c>
      <c r="BA11" s="157">
        <v>9910</v>
      </c>
      <c r="BB11" s="156">
        <v>43.5</v>
      </c>
      <c r="BC11" s="156">
        <v>37.79</v>
      </c>
      <c r="BD11" s="156">
        <v>1.55</v>
      </c>
      <c r="BE11" s="157">
        <v>5230</v>
      </c>
      <c r="BF11" s="156">
        <v>13.71</v>
      </c>
      <c r="BG11" s="156">
        <v>38.67</v>
      </c>
    </row>
    <row r="12" spans="1:59">
      <c r="A12" s="155">
        <v>1997</v>
      </c>
      <c r="B12" s="156">
        <v>0.55000000000000004</v>
      </c>
      <c r="C12" s="156">
        <v>909.34</v>
      </c>
      <c r="D12" s="157">
        <v>490910003.66000003</v>
      </c>
      <c r="E12" s="156">
        <v>30.69</v>
      </c>
      <c r="F12" s="156">
        <v>8.59</v>
      </c>
      <c r="G12" s="156">
        <v>71.42</v>
      </c>
      <c r="H12" s="156">
        <v>18.739999999999998</v>
      </c>
      <c r="I12" s="156">
        <v>73.36</v>
      </c>
      <c r="J12" s="156">
        <v>0.02</v>
      </c>
      <c r="K12" s="157">
        <v>4029.18</v>
      </c>
      <c r="L12" s="157">
        <v>4389.97</v>
      </c>
      <c r="M12" s="156">
        <v>44.7</v>
      </c>
      <c r="N12" s="156">
        <v>17.7</v>
      </c>
      <c r="O12" s="156">
        <v>89.8</v>
      </c>
      <c r="P12" s="156">
        <v>14.3</v>
      </c>
      <c r="Q12" s="156">
        <v>13.7</v>
      </c>
      <c r="R12" s="156">
        <v>11.9</v>
      </c>
      <c r="S12" s="156">
        <v>205.4</v>
      </c>
      <c r="T12" s="156">
        <v>0.08</v>
      </c>
      <c r="U12" s="156">
        <v>0.14000000000000001</v>
      </c>
      <c r="V12" s="156">
        <v>57.4</v>
      </c>
      <c r="W12" s="156">
        <v>0.08</v>
      </c>
      <c r="X12" s="156">
        <v>0.08</v>
      </c>
      <c r="Y12" s="156">
        <v>0.17</v>
      </c>
      <c r="Z12" s="156">
        <v>0.18</v>
      </c>
      <c r="AA12" s="156">
        <v>0.1</v>
      </c>
      <c r="AB12" s="156">
        <v>0.26</v>
      </c>
      <c r="AC12" s="157">
        <v>1153.93</v>
      </c>
      <c r="AD12" s="156">
        <v>0.08</v>
      </c>
      <c r="AE12" s="156">
        <v>47.31</v>
      </c>
      <c r="AF12" s="156">
        <v>43.93</v>
      </c>
      <c r="AG12" s="156">
        <v>7.42</v>
      </c>
      <c r="AH12" s="157">
        <v>67641.490000000005</v>
      </c>
      <c r="AI12" s="156">
        <v>0.75</v>
      </c>
      <c r="AJ12" s="156">
        <v>0.25</v>
      </c>
      <c r="AK12" s="156">
        <v>0.42</v>
      </c>
      <c r="AL12" s="156" t="s">
        <v>1583</v>
      </c>
      <c r="AM12" s="156">
        <v>62.39</v>
      </c>
      <c r="AN12" s="156">
        <v>3.61</v>
      </c>
      <c r="AO12" s="156">
        <v>1.88</v>
      </c>
      <c r="AP12" s="156">
        <v>2.04</v>
      </c>
      <c r="AQ12" s="156">
        <v>68.2</v>
      </c>
      <c r="AR12" s="156">
        <v>14.06</v>
      </c>
      <c r="AS12" s="156">
        <v>0.85</v>
      </c>
      <c r="AT12" s="156">
        <v>0.56000000000000005</v>
      </c>
      <c r="AU12" s="156">
        <v>0.51</v>
      </c>
      <c r="AV12" s="157">
        <v>4828</v>
      </c>
      <c r="AW12" s="156">
        <v>127.55</v>
      </c>
      <c r="AX12" s="156">
        <v>1.8</v>
      </c>
      <c r="AY12" s="156">
        <v>40.119999999999997</v>
      </c>
      <c r="AZ12" s="156">
        <v>71.03</v>
      </c>
      <c r="BA12" s="157">
        <v>10660</v>
      </c>
      <c r="BB12" s="156">
        <v>41.76</v>
      </c>
      <c r="BC12" s="156">
        <v>39.49</v>
      </c>
      <c r="BD12" s="156">
        <v>1.89</v>
      </c>
      <c r="BE12" s="157">
        <v>5680</v>
      </c>
      <c r="BF12" s="156">
        <v>14.54</v>
      </c>
      <c r="BG12" s="156">
        <v>39.950000000000003</v>
      </c>
    </row>
    <row r="13" spans="1:59">
      <c r="A13" s="155">
        <v>1998</v>
      </c>
      <c r="B13" s="156">
        <v>0.56000000000000005</v>
      </c>
      <c r="C13" s="156">
        <v>943.92</v>
      </c>
      <c r="D13" s="157">
        <v>720090026.86000001</v>
      </c>
      <c r="E13" s="156">
        <v>42.15</v>
      </c>
      <c r="F13" s="156">
        <v>11.34</v>
      </c>
      <c r="G13" s="156">
        <v>109.65</v>
      </c>
      <c r="H13" s="156">
        <v>26.89</v>
      </c>
      <c r="I13" s="156">
        <v>102.74</v>
      </c>
      <c r="J13" s="156">
        <v>0.02</v>
      </c>
      <c r="K13" s="157">
        <v>4232.3</v>
      </c>
      <c r="L13" s="157">
        <v>4635.2700000000004</v>
      </c>
      <c r="M13" s="156">
        <v>46.4</v>
      </c>
      <c r="N13" s="156">
        <v>18.100000000000001</v>
      </c>
      <c r="O13" s="156">
        <v>92.1</v>
      </c>
      <c r="P13" s="156">
        <v>13.2</v>
      </c>
      <c r="Q13" s="156">
        <v>14.3</v>
      </c>
      <c r="R13" s="156">
        <v>12.6</v>
      </c>
      <c r="S13" s="156">
        <v>201</v>
      </c>
      <c r="T13" s="156">
        <v>-0.01</v>
      </c>
      <c r="U13" s="156">
        <v>0.13</v>
      </c>
      <c r="V13" s="156">
        <v>54.4</v>
      </c>
      <c r="W13" s="156">
        <v>0.08</v>
      </c>
      <c r="X13" s="156">
        <v>0.09</v>
      </c>
      <c r="Y13" s="156">
        <v>0.17</v>
      </c>
      <c r="Z13" s="156">
        <v>0.18</v>
      </c>
      <c r="AA13" s="156">
        <v>0.14000000000000001</v>
      </c>
      <c r="AB13" s="156">
        <v>0.26</v>
      </c>
      <c r="AC13" s="157">
        <v>1197.03</v>
      </c>
      <c r="AD13" s="156">
        <v>0.08</v>
      </c>
      <c r="AE13" s="156">
        <v>47.41</v>
      </c>
      <c r="AF13" s="156">
        <v>44.64</v>
      </c>
      <c r="AG13" s="156">
        <v>7.42</v>
      </c>
      <c r="AH13" s="157">
        <v>69681.509999999995</v>
      </c>
      <c r="AI13" s="156">
        <v>0.74</v>
      </c>
      <c r="AJ13" s="156">
        <v>0.24</v>
      </c>
      <c r="AK13" s="156">
        <v>0.43</v>
      </c>
      <c r="AL13" s="156" t="s">
        <v>1583</v>
      </c>
      <c r="AM13" s="156">
        <v>64.239999999999995</v>
      </c>
      <c r="AN13" s="156">
        <v>3.65</v>
      </c>
      <c r="AO13" s="156">
        <v>2</v>
      </c>
      <c r="AP13" s="156">
        <v>2.12</v>
      </c>
      <c r="AQ13" s="156">
        <v>68.7</v>
      </c>
      <c r="AR13" s="156">
        <v>13.01</v>
      </c>
      <c r="AS13" s="156">
        <v>0.85</v>
      </c>
      <c r="AT13" s="156">
        <v>0.55000000000000004</v>
      </c>
      <c r="AU13" s="156">
        <v>0.52</v>
      </c>
      <c r="AV13" s="157">
        <v>4911</v>
      </c>
      <c r="AW13" s="156">
        <v>124.58</v>
      </c>
      <c r="AX13" s="156">
        <v>1.7</v>
      </c>
      <c r="AY13" s="156">
        <v>40.81</v>
      </c>
      <c r="AZ13" s="156">
        <v>69.05</v>
      </c>
      <c r="BA13" s="157">
        <v>11090</v>
      </c>
      <c r="BB13" s="156">
        <v>27.85</v>
      </c>
      <c r="BC13" s="156">
        <v>43.88</v>
      </c>
      <c r="BD13" s="156">
        <v>1.58</v>
      </c>
      <c r="BE13" s="157">
        <v>5610</v>
      </c>
      <c r="BF13" s="156">
        <v>14.96</v>
      </c>
      <c r="BG13" s="156">
        <v>40.83</v>
      </c>
    </row>
    <row r="14" spans="1:59">
      <c r="A14" s="155">
        <v>1999</v>
      </c>
      <c r="B14" s="156">
        <v>0.56999999999999995</v>
      </c>
      <c r="C14" s="156">
        <v>972.89</v>
      </c>
      <c r="D14" s="157">
        <v>836950012.21000004</v>
      </c>
      <c r="E14" s="156">
        <v>37.299999999999997</v>
      </c>
      <c r="F14" s="156">
        <v>12.83</v>
      </c>
      <c r="G14" s="156">
        <v>97.06</v>
      </c>
      <c r="H14" s="156">
        <v>26.45</v>
      </c>
      <c r="I14" s="156">
        <v>119.76</v>
      </c>
      <c r="J14" s="156">
        <v>0.05</v>
      </c>
      <c r="K14" s="157">
        <v>4455.55</v>
      </c>
      <c r="L14" s="157">
        <v>4855.72</v>
      </c>
      <c r="M14" s="156">
        <v>51.8</v>
      </c>
      <c r="N14" s="156">
        <v>19</v>
      </c>
      <c r="O14" s="156">
        <v>92.8</v>
      </c>
      <c r="P14" s="156">
        <v>10.7</v>
      </c>
      <c r="Q14" s="156">
        <v>13.9</v>
      </c>
      <c r="R14" s="156">
        <v>12</v>
      </c>
      <c r="S14" s="156">
        <v>196.2</v>
      </c>
      <c r="T14" s="156">
        <v>7.0000000000000007E-2</v>
      </c>
      <c r="U14" s="156">
        <v>0.12</v>
      </c>
      <c r="V14" s="156">
        <v>54.4</v>
      </c>
      <c r="W14" s="156">
        <v>0.08</v>
      </c>
      <c r="X14" s="156">
        <v>0.08</v>
      </c>
      <c r="Y14" s="156">
        <v>0.17</v>
      </c>
      <c r="Z14" s="156">
        <v>0.18</v>
      </c>
      <c r="AA14" s="156">
        <v>0.09</v>
      </c>
      <c r="AB14" s="156">
        <v>0.33</v>
      </c>
      <c r="AC14" s="157">
        <v>1602.52</v>
      </c>
      <c r="AD14" s="156">
        <v>0.08</v>
      </c>
      <c r="AE14" s="156">
        <v>47.02</v>
      </c>
      <c r="AF14" s="156">
        <v>45.22</v>
      </c>
      <c r="AG14" s="156">
        <v>7.38</v>
      </c>
      <c r="AH14" s="157">
        <v>72909.42</v>
      </c>
      <c r="AI14" s="156">
        <v>0.72</v>
      </c>
      <c r="AJ14" s="156">
        <v>0.3</v>
      </c>
      <c r="AK14" s="156">
        <v>0.45</v>
      </c>
      <c r="AL14" s="156" t="s">
        <v>1583</v>
      </c>
      <c r="AM14" s="156">
        <v>66.709999999999994</v>
      </c>
      <c r="AN14" s="156">
        <v>3.68</v>
      </c>
      <c r="AO14" s="156">
        <v>2.13</v>
      </c>
      <c r="AP14" s="156">
        <v>2.2000000000000002</v>
      </c>
      <c r="AQ14" s="156">
        <v>69.099999999999994</v>
      </c>
      <c r="AR14" s="156">
        <v>11.24</v>
      </c>
      <c r="AS14" s="156">
        <v>0.86</v>
      </c>
      <c r="AT14" s="156">
        <v>0.54</v>
      </c>
      <c r="AU14" s="156">
        <v>0.53</v>
      </c>
      <c r="AV14" s="157">
        <v>4991</v>
      </c>
      <c r="AW14" s="156">
        <v>121.62</v>
      </c>
      <c r="AX14" s="156">
        <v>1.62</v>
      </c>
      <c r="AY14" s="156">
        <v>41.47</v>
      </c>
      <c r="AZ14" s="156">
        <v>72.2</v>
      </c>
      <c r="BA14" s="157">
        <v>12240</v>
      </c>
      <c r="BB14" s="156">
        <v>27.38</v>
      </c>
      <c r="BC14" s="156">
        <v>47.04</v>
      </c>
      <c r="BD14" s="156">
        <v>1.42</v>
      </c>
      <c r="BE14" s="157">
        <v>6490</v>
      </c>
      <c r="BF14" s="156">
        <v>15.37</v>
      </c>
      <c r="BG14" s="156">
        <v>41.7</v>
      </c>
    </row>
    <row r="15" spans="1:59">
      <c r="A15" s="155">
        <v>2000</v>
      </c>
      <c r="B15" s="156">
        <v>0.57999999999999996</v>
      </c>
      <c r="C15" s="157">
        <v>1007.5</v>
      </c>
      <c r="D15" s="157">
        <v>727020019.52999997</v>
      </c>
      <c r="E15" s="156">
        <v>36.869999999999997</v>
      </c>
      <c r="F15" s="156">
        <v>10.23</v>
      </c>
      <c r="G15" s="156">
        <v>77.42</v>
      </c>
      <c r="H15" s="156">
        <v>21.54</v>
      </c>
      <c r="I15" s="156">
        <v>99.01</v>
      </c>
      <c r="J15" s="156">
        <v>0.02</v>
      </c>
      <c r="K15" s="157">
        <v>4786.2700000000004</v>
      </c>
      <c r="L15" s="157">
        <v>5107.33</v>
      </c>
      <c r="M15" s="156">
        <v>47.4</v>
      </c>
      <c r="N15" s="156">
        <v>20.5</v>
      </c>
      <c r="O15" s="156">
        <v>93.7</v>
      </c>
      <c r="P15" s="156">
        <v>9.8000000000000007</v>
      </c>
      <c r="Q15" s="156">
        <v>13.8</v>
      </c>
      <c r="R15" s="156">
        <v>13.3</v>
      </c>
      <c r="S15" s="156">
        <v>196.6</v>
      </c>
      <c r="T15" s="156">
        <v>0.04</v>
      </c>
      <c r="U15" s="156">
        <v>0.12</v>
      </c>
      <c r="V15" s="156">
        <v>54.4</v>
      </c>
      <c r="W15" s="156">
        <v>0.08</v>
      </c>
      <c r="X15" s="156">
        <v>0.06</v>
      </c>
      <c r="Y15" s="156">
        <v>0.17</v>
      </c>
      <c r="Z15" s="156">
        <v>0.18</v>
      </c>
      <c r="AA15" s="156">
        <v>0.09</v>
      </c>
      <c r="AB15" s="156">
        <v>0.27</v>
      </c>
      <c r="AC15" s="157">
        <v>1361.35</v>
      </c>
      <c r="AD15" s="156">
        <v>0.08</v>
      </c>
      <c r="AE15" s="156">
        <v>47.17</v>
      </c>
      <c r="AF15" s="156">
        <v>45.97</v>
      </c>
      <c r="AG15" s="156">
        <v>7.41</v>
      </c>
      <c r="AH15" s="157">
        <v>75266.42</v>
      </c>
      <c r="AI15" s="156">
        <v>0.75</v>
      </c>
      <c r="AJ15" s="156">
        <v>0.25</v>
      </c>
      <c r="AK15" s="156">
        <v>0.46</v>
      </c>
      <c r="AL15" s="156" t="s">
        <v>1583</v>
      </c>
      <c r="AM15" s="156">
        <v>65.77</v>
      </c>
      <c r="AN15" s="156">
        <v>3</v>
      </c>
      <c r="AO15" s="156">
        <v>3</v>
      </c>
      <c r="AP15" s="156">
        <v>2</v>
      </c>
      <c r="AQ15" s="156">
        <v>69.5</v>
      </c>
      <c r="AR15" s="156">
        <v>9.39</v>
      </c>
      <c r="AS15" s="156">
        <v>0.91</v>
      </c>
      <c r="AT15" s="156">
        <v>0.59</v>
      </c>
      <c r="AU15" s="156">
        <v>0.54</v>
      </c>
      <c r="AV15" s="157">
        <v>5069</v>
      </c>
      <c r="AW15" s="156">
        <v>118.65</v>
      </c>
      <c r="AX15" s="156">
        <v>1.56</v>
      </c>
      <c r="AY15" s="156">
        <v>42.12</v>
      </c>
      <c r="AZ15" s="156">
        <v>72.78</v>
      </c>
      <c r="BA15" s="157">
        <v>12780</v>
      </c>
      <c r="BB15" s="156">
        <v>21.4</v>
      </c>
      <c r="BC15" s="156">
        <v>46.41</v>
      </c>
      <c r="BD15" s="156">
        <v>1.35</v>
      </c>
      <c r="BE15" s="157">
        <v>6740</v>
      </c>
      <c r="BF15" s="156">
        <v>15.93</v>
      </c>
      <c r="BG15" s="156">
        <v>42.72</v>
      </c>
    </row>
    <row r="16" spans="1:59">
      <c r="A16" s="155">
        <v>2001</v>
      </c>
      <c r="B16" s="156">
        <v>0.57999999999999996</v>
      </c>
      <c r="C16" s="157">
        <v>1034.55</v>
      </c>
      <c r="D16" s="157">
        <v>1335650024.4100001</v>
      </c>
      <c r="E16" s="156">
        <v>63.77</v>
      </c>
      <c r="F16" s="156">
        <v>16.23</v>
      </c>
      <c r="G16" s="156">
        <v>107.52</v>
      </c>
      <c r="H16" s="156">
        <v>36.65</v>
      </c>
      <c r="I16" s="156">
        <v>160.35</v>
      </c>
      <c r="J16" s="156">
        <v>0.01</v>
      </c>
      <c r="K16" s="157">
        <v>5050.7700000000004</v>
      </c>
      <c r="L16" s="157">
        <v>5323.15</v>
      </c>
      <c r="M16" s="156">
        <v>46.3</v>
      </c>
      <c r="N16" s="156">
        <v>21.4</v>
      </c>
      <c r="O16" s="156">
        <v>91.7</v>
      </c>
      <c r="P16" s="156">
        <v>10.7</v>
      </c>
      <c r="Q16" s="156">
        <v>12.7</v>
      </c>
      <c r="R16" s="156">
        <v>14.8</v>
      </c>
      <c r="S16" s="156">
        <v>195.2</v>
      </c>
      <c r="T16" s="156">
        <v>0.06</v>
      </c>
      <c r="U16" s="156">
        <v>0.14000000000000001</v>
      </c>
      <c r="V16" s="156">
        <v>52.9</v>
      </c>
      <c r="W16" s="156">
        <v>0.08</v>
      </c>
      <c r="X16" s="156">
        <v>0.05</v>
      </c>
      <c r="Y16" s="156">
        <v>0.17</v>
      </c>
      <c r="Z16" s="156">
        <v>0.19</v>
      </c>
      <c r="AA16" s="156">
        <v>7.0000000000000007E-2</v>
      </c>
      <c r="AB16" s="156">
        <v>0.24</v>
      </c>
      <c r="AC16" s="157">
        <v>1293.8900000000001</v>
      </c>
      <c r="AD16" s="156">
        <v>0.08</v>
      </c>
      <c r="AE16" s="156">
        <v>47.64</v>
      </c>
      <c r="AF16" s="156">
        <v>46.68</v>
      </c>
      <c r="AG16" s="156">
        <v>7.41</v>
      </c>
      <c r="AH16" s="157">
        <v>77596.56</v>
      </c>
      <c r="AI16" s="156">
        <v>0.77</v>
      </c>
      <c r="AJ16" s="156">
        <v>0.23</v>
      </c>
      <c r="AK16" s="156">
        <v>0.47</v>
      </c>
      <c r="AL16" s="156" t="s">
        <v>1583</v>
      </c>
      <c r="AM16" s="156">
        <v>66.89</v>
      </c>
      <c r="AN16" s="156">
        <v>3.94</v>
      </c>
      <c r="AO16" s="156">
        <v>2</v>
      </c>
      <c r="AP16" s="156">
        <v>2</v>
      </c>
      <c r="AQ16" s="156">
        <v>69.900000000000006</v>
      </c>
      <c r="AR16" s="156">
        <v>10.44</v>
      </c>
      <c r="AS16" s="156">
        <v>0.86</v>
      </c>
      <c r="AT16" s="156">
        <v>0.51</v>
      </c>
      <c r="AU16" s="156">
        <v>0.54</v>
      </c>
      <c r="AV16" s="157">
        <v>5145</v>
      </c>
      <c r="AW16" s="156">
        <v>115.69</v>
      </c>
      <c r="AX16" s="156">
        <v>1.49</v>
      </c>
      <c r="AY16" s="156">
        <v>42.76</v>
      </c>
      <c r="AZ16" s="156">
        <v>72.22</v>
      </c>
      <c r="BA16" s="157">
        <v>13000</v>
      </c>
      <c r="BB16" s="156">
        <v>19.8</v>
      </c>
      <c r="BC16" s="156">
        <v>48.37</v>
      </c>
      <c r="BD16" s="156">
        <v>1.1499999999999999</v>
      </c>
      <c r="BE16" s="157">
        <v>6800</v>
      </c>
      <c r="BF16" s="156">
        <v>15.89</v>
      </c>
      <c r="BG16" s="156">
        <v>43</v>
      </c>
    </row>
    <row r="17" spans="1:59">
      <c r="A17" s="155">
        <v>2002</v>
      </c>
      <c r="B17" s="156">
        <v>0.59</v>
      </c>
      <c r="C17" s="157">
        <v>1000.94</v>
      </c>
      <c r="D17" s="157">
        <v>610599975.59000003</v>
      </c>
      <c r="E17" s="156">
        <v>35.5</v>
      </c>
      <c r="F17" s="156">
        <v>8.2899999999999991</v>
      </c>
      <c r="G17" s="156">
        <v>65.27</v>
      </c>
      <c r="H17" s="156">
        <v>18.670000000000002</v>
      </c>
      <c r="I17" s="156">
        <v>79.709999999999994</v>
      </c>
      <c r="J17" s="156">
        <v>-0.01</v>
      </c>
      <c r="K17" s="157">
        <v>5098.8</v>
      </c>
      <c r="L17" s="157">
        <v>5224.21</v>
      </c>
      <c r="M17" s="156">
        <v>45.9</v>
      </c>
      <c r="N17" s="156">
        <v>20.5</v>
      </c>
      <c r="O17" s="156">
        <v>92.6</v>
      </c>
      <c r="P17" s="156">
        <v>10.7</v>
      </c>
      <c r="Q17" s="156">
        <v>13.5</v>
      </c>
      <c r="R17" s="156">
        <v>13.3</v>
      </c>
      <c r="S17" s="156">
        <v>201.3</v>
      </c>
      <c r="T17" s="156">
        <v>0.02</v>
      </c>
      <c r="U17" s="156">
        <v>0.15</v>
      </c>
      <c r="V17" s="156">
        <v>52.9</v>
      </c>
      <c r="W17" s="156">
        <v>0.08</v>
      </c>
      <c r="X17" s="156">
        <v>0.02</v>
      </c>
      <c r="Y17" s="156">
        <v>0.17</v>
      </c>
      <c r="Z17" s="156">
        <v>0.18</v>
      </c>
      <c r="AA17" s="156">
        <v>0.03</v>
      </c>
      <c r="AB17" s="156">
        <v>0.22</v>
      </c>
      <c r="AC17" s="157">
        <v>1171.9100000000001</v>
      </c>
      <c r="AD17" s="156">
        <v>0.08</v>
      </c>
      <c r="AE17" s="156">
        <v>48.57</v>
      </c>
      <c r="AF17" s="156">
        <v>47.44</v>
      </c>
      <c r="AG17" s="156">
        <v>7.5</v>
      </c>
      <c r="AH17" s="157">
        <v>79721.48</v>
      </c>
      <c r="AI17" s="156">
        <v>0.8</v>
      </c>
      <c r="AJ17" s="156">
        <v>0.22</v>
      </c>
      <c r="AK17" s="156">
        <v>0.48</v>
      </c>
      <c r="AL17" s="156" t="s">
        <v>1583</v>
      </c>
      <c r="AM17" s="156">
        <v>74.69</v>
      </c>
      <c r="AN17" s="156">
        <v>3.96</v>
      </c>
      <c r="AO17" s="156">
        <v>2.5</v>
      </c>
      <c r="AP17" s="156">
        <v>2.8</v>
      </c>
      <c r="AQ17" s="156">
        <v>70.3</v>
      </c>
      <c r="AR17" s="156">
        <v>10.61</v>
      </c>
      <c r="AS17" s="156">
        <v>0.87</v>
      </c>
      <c r="AT17" s="156">
        <v>0.5</v>
      </c>
      <c r="AU17" s="156">
        <v>0.54</v>
      </c>
      <c r="AV17" s="157">
        <v>5219</v>
      </c>
      <c r="AW17" s="156">
        <v>112.72</v>
      </c>
      <c r="AX17" s="156">
        <v>1.43</v>
      </c>
      <c r="AY17" s="156">
        <v>43.37</v>
      </c>
      <c r="AZ17" s="156">
        <v>73.900000000000006</v>
      </c>
      <c r="BA17" s="157">
        <v>13480</v>
      </c>
      <c r="BB17" s="156">
        <v>24.58</v>
      </c>
      <c r="BC17" s="156">
        <v>46.72</v>
      </c>
      <c r="BD17" s="156">
        <v>1.1399999999999999</v>
      </c>
      <c r="BE17" s="157">
        <v>6930</v>
      </c>
      <c r="BF17" s="156">
        <v>16.62</v>
      </c>
      <c r="BG17" s="156">
        <v>43.86</v>
      </c>
    </row>
    <row r="18" spans="1:59">
      <c r="A18" s="155">
        <v>2003</v>
      </c>
      <c r="B18" s="156">
        <v>0.59</v>
      </c>
      <c r="C18" s="157">
        <v>1005.73</v>
      </c>
      <c r="D18" s="157">
        <v>944880004.88</v>
      </c>
      <c r="E18" s="156">
        <v>62.26</v>
      </c>
      <c r="F18" s="156">
        <v>14.39</v>
      </c>
      <c r="G18" s="156">
        <v>105.33</v>
      </c>
      <c r="H18" s="156">
        <v>31.37</v>
      </c>
      <c r="I18" s="156">
        <v>139.33000000000001</v>
      </c>
      <c r="J18" s="156">
        <v>0.01</v>
      </c>
      <c r="K18" s="157">
        <v>5234.38</v>
      </c>
      <c r="L18" s="157">
        <v>5322.45</v>
      </c>
      <c r="M18" s="156">
        <v>46.3</v>
      </c>
      <c r="N18" s="156">
        <v>21.8</v>
      </c>
      <c r="O18" s="156">
        <v>89.8</v>
      </c>
      <c r="P18" s="156">
        <v>7</v>
      </c>
      <c r="Q18" s="156">
        <v>15.2</v>
      </c>
      <c r="R18" s="156">
        <v>14</v>
      </c>
      <c r="S18" s="156">
        <v>194.9</v>
      </c>
      <c r="T18" s="156">
        <v>0.02</v>
      </c>
      <c r="U18" s="156">
        <v>0.14000000000000001</v>
      </c>
      <c r="V18" s="156">
        <v>52.9</v>
      </c>
      <c r="W18" s="156">
        <v>0.08</v>
      </c>
      <c r="X18" s="156">
        <v>0.02</v>
      </c>
      <c r="Y18" s="156">
        <v>0.17</v>
      </c>
      <c r="Z18" s="156">
        <v>0.19</v>
      </c>
      <c r="AA18" s="156">
        <v>0.05</v>
      </c>
      <c r="AB18" s="156">
        <v>0.22</v>
      </c>
      <c r="AC18" s="157">
        <v>1184.27</v>
      </c>
      <c r="AD18" s="156">
        <v>0.08</v>
      </c>
      <c r="AE18" s="156">
        <v>49.26</v>
      </c>
      <c r="AF18" s="156">
        <v>48.08</v>
      </c>
      <c r="AG18" s="156">
        <v>7.47</v>
      </c>
      <c r="AH18" s="157">
        <v>82009.16</v>
      </c>
      <c r="AI18" s="156">
        <v>0.79</v>
      </c>
      <c r="AJ18" s="156">
        <v>0.2</v>
      </c>
      <c r="AK18" s="156">
        <v>0.48</v>
      </c>
      <c r="AL18" s="156" t="s">
        <v>1583</v>
      </c>
      <c r="AM18" s="156">
        <v>74.489999999999995</v>
      </c>
      <c r="AN18" s="156">
        <v>3.97</v>
      </c>
      <c r="AO18" s="156">
        <v>2.6</v>
      </c>
      <c r="AP18" s="156">
        <v>2.7</v>
      </c>
      <c r="AQ18" s="156">
        <v>70.599999999999994</v>
      </c>
      <c r="AR18" s="156">
        <v>12</v>
      </c>
      <c r="AS18" s="156">
        <v>0.88</v>
      </c>
      <c r="AT18" s="156">
        <v>0.5</v>
      </c>
      <c r="AU18" s="156">
        <v>0.55000000000000004</v>
      </c>
      <c r="AV18" s="157">
        <v>5292</v>
      </c>
      <c r="AW18" s="156">
        <v>110.64</v>
      </c>
      <c r="AX18" s="156">
        <v>1.39</v>
      </c>
      <c r="AY18" s="156">
        <v>43.98</v>
      </c>
      <c r="AZ18" s="156">
        <v>74.45</v>
      </c>
      <c r="BA18" s="157">
        <v>14490</v>
      </c>
      <c r="BB18" s="156">
        <v>27.06</v>
      </c>
      <c r="BC18" s="156">
        <v>48.08</v>
      </c>
      <c r="BD18" s="156">
        <v>1.1299999999999999</v>
      </c>
      <c r="BE18" s="157">
        <v>7270</v>
      </c>
      <c r="BF18" s="156">
        <v>17.04</v>
      </c>
      <c r="BG18" s="156">
        <v>44.34</v>
      </c>
    </row>
    <row r="19" spans="1:59">
      <c r="A19" s="155">
        <v>2004</v>
      </c>
      <c r="B19" s="156">
        <v>0.6</v>
      </c>
      <c r="C19" s="157">
        <v>1080.27</v>
      </c>
      <c r="D19" s="157">
        <v>1272359985.3499999</v>
      </c>
      <c r="E19" s="156">
        <v>79.069999999999993</v>
      </c>
      <c r="F19" s="156">
        <v>19.72</v>
      </c>
      <c r="G19" s="156">
        <v>147.52000000000001</v>
      </c>
      <c r="H19" s="156">
        <v>41.28</v>
      </c>
      <c r="I19" s="156">
        <v>205.95</v>
      </c>
      <c r="J19" s="156">
        <v>0.04</v>
      </c>
      <c r="K19" s="157">
        <v>5606.4</v>
      </c>
      <c r="L19" s="157">
        <v>5795.57</v>
      </c>
      <c r="M19" s="156">
        <v>47.6</v>
      </c>
      <c r="N19" s="156">
        <v>24.2</v>
      </c>
      <c r="O19" s="156">
        <v>88.2</v>
      </c>
      <c r="P19" s="156">
        <v>6.5</v>
      </c>
      <c r="Q19" s="156">
        <v>15.8</v>
      </c>
      <c r="R19" s="156">
        <v>13</v>
      </c>
      <c r="S19" s="156">
        <v>150.5</v>
      </c>
      <c r="T19" s="156">
        <v>0.09</v>
      </c>
      <c r="U19" s="156">
        <v>0.14000000000000001</v>
      </c>
      <c r="V19" s="156">
        <v>52.9</v>
      </c>
      <c r="W19" s="156">
        <v>0.08</v>
      </c>
      <c r="X19" s="156">
        <v>0.03</v>
      </c>
      <c r="Y19" s="156">
        <v>0.17</v>
      </c>
      <c r="Z19" s="156">
        <v>0.19</v>
      </c>
      <c r="AA19" s="156">
        <v>0.09</v>
      </c>
      <c r="AB19" s="156">
        <v>0.24</v>
      </c>
      <c r="AC19" s="157">
        <v>1397.37</v>
      </c>
      <c r="AD19" s="156">
        <v>0.06</v>
      </c>
      <c r="AE19" s="156">
        <v>47.13</v>
      </c>
      <c r="AF19" s="156">
        <v>46.63</v>
      </c>
      <c r="AG19" s="156">
        <v>5.55</v>
      </c>
      <c r="AH19" s="157">
        <v>84577.64</v>
      </c>
      <c r="AI19" s="156">
        <v>0.78</v>
      </c>
      <c r="AJ19" s="156">
        <v>0.22</v>
      </c>
      <c r="AK19" s="156">
        <v>0.49</v>
      </c>
      <c r="AL19" s="156" t="s">
        <v>1583</v>
      </c>
      <c r="AM19" s="156">
        <v>75.510000000000005</v>
      </c>
      <c r="AN19" s="156">
        <v>3.99</v>
      </c>
      <c r="AO19" s="156">
        <v>2.2999999999999998</v>
      </c>
      <c r="AP19" s="156">
        <v>2.7</v>
      </c>
      <c r="AQ19" s="156">
        <v>70.900000000000006</v>
      </c>
      <c r="AR19" s="156">
        <v>12.04</v>
      </c>
      <c r="AS19" s="156">
        <v>0.88</v>
      </c>
      <c r="AT19" s="156">
        <v>0.49</v>
      </c>
      <c r="AU19" s="156">
        <v>0.56000000000000005</v>
      </c>
      <c r="AV19" s="157">
        <v>5365</v>
      </c>
      <c r="AW19" s="156">
        <v>108.56</v>
      </c>
      <c r="AX19" s="156">
        <v>1.37</v>
      </c>
      <c r="AY19" s="156">
        <v>44.58</v>
      </c>
      <c r="AZ19" s="156">
        <v>74.989999999999995</v>
      </c>
      <c r="BA19" s="157">
        <v>14120</v>
      </c>
      <c r="BB19" s="156">
        <v>27.72</v>
      </c>
      <c r="BC19" s="156">
        <v>47.54</v>
      </c>
      <c r="BD19" s="156">
        <v>1.29</v>
      </c>
      <c r="BE19" s="157">
        <v>7080</v>
      </c>
      <c r="BF19" s="156">
        <v>16.2</v>
      </c>
      <c r="BG19" s="156">
        <v>43.52</v>
      </c>
    </row>
    <row r="20" spans="1:59">
      <c r="A20" s="155">
        <v>2005</v>
      </c>
      <c r="B20" s="156">
        <v>0.6</v>
      </c>
      <c r="C20" s="157">
        <v>1162.29</v>
      </c>
      <c r="D20" s="157">
        <v>749309997.55999994</v>
      </c>
      <c r="E20" s="156">
        <v>40.11</v>
      </c>
      <c r="F20" s="156">
        <v>10.64</v>
      </c>
      <c r="G20" s="156">
        <v>75.69</v>
      </c>
      <c r="H20" s="156">
        <v>21.35</v>
      </c>
      <c r="I20" s="156">
        <v>120.68</v>
      </c>
      <c r="J20" s="156">
        <v>0.03</v>
      </c>
      <c r="K20" s="157">
        <v>6130.29</v>
      </c>
      <c r="L20" s="157">
        <v>6321.34</v>
      </c>
      <c r="M20" s="156">
        <v>49.6</v>
      </c>
      <c r="N20" s="156">
        <v>25</v>
      </c>
      <c r="O20" s="156">
        <v>93.4</v>
      </c>
      <c r="P20" s="156">
        <v>6.9</v>
      </c>
      <c r="Q20" s="156">
        <v>12.9</v>
      </c>
      <c r="R20" s="156">
        <v>10.6</v>
      </c>
      <c r="S20" s="156">
        <v>107.2</v>
      </c>
      <c r="T20" s="156">
        <v>0.06</v>
      </c>
      <c r="U20" s="156">
        <v>0.14000000000000001</v>
      </c>
      <c r="V20" s="156">
        <v>48.8</v>
      </c>
      <c r="W20" s="156">
        <v>0.06</v>
      </c>
      <c r="X20" s="156">
        <v>0.03</v>
      </c>
      <c r="Y20" s="156">
        <v>0.19</v>
      </c>
      <c r="Z20" s="156">
        <v>0.2</v>
      </c>
      <c r="AA20" s="156">
        <v>0.1</v>
      </c>
      <c r="AB20" s="156">
        <v>0.26</v>
      </c>
      <c r="AC20" s="157">
        <v>1636.29</v>
      </c>
      <c r="AD20" s="156">
        <v>0.05</v>
      </c>
      <c r="AE20" s="156">
        <v>46.67</v>
      </c>
      <c r="AF20" s="156">
        <v>44.56</v>
      </c>
      <c r="AG20" s="156">
        <v>5.14</v>
      </c>
      <c r="AH20" s="157">
        <v>87761.38</v>
      </c>
      <c r="AI20" s="156">
        <v>0.77</v>
      </c>
      <c r="AJ20" s="156">
        <v>0.23</v>
      </c>
      <c r="AK20" s="156">
        <v>0.49</v>
      </c>
      <c r="AL20" s="156">
        <v>78</v>
      </c>
      <c r="AM20" s="156">
        <v>79.239999999999995</v>
      </c>
      <c r="AN20" s="156">
        <v>4</v>
      </c>
      <c r="AO20" s="156">
        <v>2.5</v>
      </c>
      <c r="AP20" s="156">
        <v>2.6</v>
      </c>
      <c r="AQ20" s="156">
        <v>71.2</v>
      </c>
      <c r="AR20" s="156">
        <v>13.4</v>
      </c>
      <c r="AS20" s="156">
        <v>0.94</v>
      </c>
      <c r="AT20" s="156">
        <v>0.52</v>
      </c>
      <c r="AU20" s="156">
        <v>0.57999999999999996</v>
      </c>
      <c r="AV20" s="157">
        <v>5439</v>
      </c>
      <c r="AW20" s="156">
        <v>106.49</v>
      </c>
      <c r="AX20" s="156">
        <v>1.37</v>
      </c>
      <c r="AY20" s="156">
        <v>45.19</v>
      </c>
      <c r="AZ20" s="156">
        <v>73.819999999999993</v>
      </c>
      <c r="BA20" s="157">
        <v>14440</v>
      </c>
      <c r="BB20" s="156">
        <v>34.61</v>
      </c>
      <c r="BC20" s="156">
        <v>47.94</v>
      </c>
      <c r="BD20" s="156">
        <v>1.0900000000000001</v>
      </c>
      <c r="BE20" s="157">
        <v>7390</v>
      </c>
      <c r="BF20" s="156">
        <v>16.62</v>
      </c>
      <c r="BG20" s="156">
        <v>44.09</v>
      </c>
    </row>
    <row r="21" spans="1:59">
      <c r="A21" s="155">
        <v>2006</v>
      </c>
      <c r="B21" s="156">
        <v>0.61</v>
      </c>
      <c r="C21" s="157">
        <v>1226.6400000000001</v>
      </c>
      <c r="D21" s="157">
        <v>690119995.12</v>
      </c>
      <c r="E21" s="156">
        <v>32.65</v>
      </c>
      <c r="F21" s="156">
        <v>9.5299999999999994</v>
      </c>
      <c r="G21" s="156">
        <v>61.17</v>
      </c>
      <c r="H21" s="156">
        <v>15.43</v>
      </c>
      <c r="I21" s="156">
        <v>113.14</v>
      </c>
      <c r="J21" s="156">
        <v>0.03</v>
      </c>
      <c r="K21" s="157">
        <v>6528.31</v>
      </c>
      <c r="L21" s="157">
        <v>6763.42</v>
      </c>
      <c r="M21" s="156">
        <v>56</v>
      </c>
      <c r="N21" s="156">
        <v>31.3</v>
      </c>
      <c r="O21" s="156">
        <v>98.6</v>
      </c>
      <c r="P21" s="156">
        <v>5.2</v>
      </c>
      <c r="Q21" s="156">
        <v>13.7</v>
      </c>
      <c r="R21" s="156">
        <v>12.1</v>
      </c>
      <c r="S21" s="156">
        <v>86.5</v>
      </c>
      <c r="T21" s="156">
        <v>0.06</v>
      </c>
      <c r="U21" s="156">
        <v>0.14000000000000001</v>
      </c>
      <c r="V21" s="156">
        <v>48.8</v>
      </c>
      <c r="W21" s="156">
        <v>0.05</v>
      </c>
      <c r="X21" s="156">
        <v>0.03</v>
      </c>
      <c r="Y21" s="156">
        <v>0.18</v>
      </c>
      <c r="Z21" s="156">
        <v>0.2</v>
      </c>
      <c r="AA21" s="156">
        <v>0.08</v>
      </c>
      <c r="AB21" s="156">
        <v>0.28000000000000003</v>
      </c>
      <c r="AC21" s="157">
        <v>1910.85</v>
      </c>
      <c r="AD21" s="156">
        <v>0.05</v>
      </c>
      <c r="AE21" s="156">
        <v>45.51</v>
      </c>
      <c r="AF21" s="156">
        <v>44.65</v>
      </c>
      <c r="AG21" s="156">
        <v>5.51</v>
      </c>
      <c r="AH21" s="157">
        <v>90719.41</v>
      </c>
      <c r="AI21" s="156">
        <v>0.78</v>
      </c>
      <c r="AJ21" s="156">
        <v>0.22</v>
      </c>
      <c r="AK21" s="156">
        <v>0.49</v>
      </c>
      <c r="AL21" s="156" t="s">
        <v>1583</v>
      </c>
      <c r="AM21" s="156">
        <v>79.8</v>
      </c>
      <c r="AN21" s="156">
        <v>4.0199999999999996</v>
      </c>
      <c r="AO21" s="156">
        <v>2.9</v>
      </c>
      <c r="AP21" s="156">
        <v>2.8</v>
      </c>
      <c r="AQ21" s="156">
        <v>71.400000000000006</v>
      </c>
      <c r="AR21" s="156">
        <v>13.09</v>
      </c>
      <c r="AS21" s="156">
        <v>0.88</v>
      </c>
      <c r="AT21" s="156">
        <v>0.48</v>
      </c>
      <c r="AU21" s="156">
        <v>0.56999999999999995</v>
      </c>
      <c r="AV21" s="157">
        <v>5514</v>
      </c>
      <c r="AW21" s="156">
        <v>104.41</v>
      </c>
      <c r="AX21" s="156">
        <v>1.37</v>
      </c>
      <c r="AY21" s="156">
        <v>45.82</v>
      </c>
      <c r="AZ21" s="156">
        <v>76.040000000000006</v>
      </c>
      <c r="BA21" s="157">
        <v>14730</v>
      </c>
      <c r="BB21" s="156">
        <v>30.06</v>
      </c>
      <c r="BC21" s="156">
        <v>48.22</v>
      </c>
      <c r="BD21" s="156">
        <v>1.58</v>
      </c>
      <c r="BE21" s="157">
        <v>7460</v>
      </c>
      <c r="BF21" s="156">
        <v>15.46</v>
      </c>
      <c r="BG21" s="156">
        <v>43.21</v>
      </c>
    </row>
    <row r="22" spans="1:59">
      <c r="A22" s="155">
        <v>2007</v>
      </c>
      <c r="B22" s="156">
        <v>0.61</v>
      </c>
      <c r="C22" s="157">
        <v>1327.97</v>
      </c>
      <c r="D22" s="157">
        <v>737900024.40999997</v>
      </c>
      <c r="E22" s="156">
        <v>31.41</v>
      </c>
      <c r="F22" s="156">
        <v>10.1</v>
      </c>
      <c r="G22" s="156">
        <v>66.900000000000006</v>
      </c>
      <c r="H22" s="156">
        <v>15.51</v>
      </c>
      <c r="I22" s="156">
        <v>130.55000000000001</v>
      </c>
      <c r="J22" s="156">
        <v>0.04</v>
      </c>
      <c r="K22" s="157">
        <v>7096.35</v>
      </c>
      <c r="L22" s="157">
        <v>7423.42</v>
      </c>
      <c r="M22" s="156">
        <v>59.8</v>
      </c>
      <c r="N22" s="156">
        <v>32.6</v>
      </c>
      <c r="O22" s="156">
        <v>104.7</v>
      </c>
      <c r="P22" s="156">
        <v>5.9</v>
      </c>
      <c r="Q22" s="156">
        <v>13.9</v>
      </c>
      <c r="R22" s="156">
        <v>11.9</v>
      </c>
      <c r="S22" s="156">
        <v>62.3</v>
      </c>
      <c r="T22" s="156">
        <v>0.04</v>
      </c>
      <c r="U22" s="156">
        <v>0.14000000000000001</v>
      </c>
      <c r="V22" s="156">
        <v>48.8</v>
      </c>
      <c r="W22" s="156">
        <v>0.05</v>
      </c>
      <c r="X22" s="156">
        <v>0.04</v>
      </c>
      <c r="Y22" s="156">
        <v>0.19</v>
      </c>
      <c r="Z22" s="156">
        <v>0.21</v>
      </c>
      <c r="AA22" s="156">
        <v>0.1</v>
      </c>
      <c r="AB22" s="156">
        <v>0.31</v>
      </c>
      <c r="AC22" s="157">
        <v>2323.77</v>
      </c>
      <c r="AD22" s="156">
        <v>0.05</v>
      </c>
      <c r="AE22" s="156">
        <v>45.65</v>
      </c>
      <c r="AF22" s="156">
        <v>44.79</v>
      </c>
      <c r="AG22" s="156">
        <v>4.8</v>
      </c>
      <c r="AH22" s="157">
        <v>93989.97</v>
      </c>
      <c r="AI22" s="156">
        <v>0.77</v>
      </c>
      <c r="AJ22" s="156">
        <v>0.24</v>
      </c>
      <c r="AK22" s="156">
        <v>0.5</v>
      </c>
      <c r="AL22" s="156" t="s">
        <v>1583</v>
      </c>
      <c r="AM22" s="156">
        <v>80.66</v>
      </c>
      <c r="AN22" s="156">
        <v>4.03</v>
      </c>
      <c r="AO22" s="156">
        <v>3.2</v>
      </c>
      <c r="AP22" s="156">
        <v>3</v>
      </c>
      <c r="AQ22" s="156">
        <v>71.7</v>
      </c>
      <c r="AR22" s="156">
        <v>12.77</v>
      </c>
      <c r="AS22" s="156">
        <v>0.9</v>
      </c>
      <c r="AT22" s="156">
        <v>0.47</v>
      </c>
      <c r="AU22" s="156">
        <v>0.57999999999999996</v>
      </c>
      <c r="AV22" s="157">
        <v>5590</v>
      </c>
      <c r="AW22" s="156">
        <v>102.33</v>
      </c>
      <c r="AX22" s="156">
        <v>1.37</v>
      </c>
      <c r="AY22" s="156">
        <v>46.45</v>
      </c>
      <c r="AZ22" s="156">
        <v>76.56</v>
      </c>
      <c r="BA22" s="157">
        <v>14930</v>
      </c>
      <c r="BB22" s="156">
        <v>28.99</v>
      </c>
      <c r="BC22" s="156">
        <v>49.36</v>
      </c>
      <c r="BD22" s="156">
        <v>1.54</v>
      </c>
      <c r="BE22" s="157">
        <v>7480</v>
      </c>
      <c r="BF22" s="156">
        <v>14.96</v>
      </c>
      <c r="BG22" s="156">
        <v>43.09</v>
      </c>
    </row>
    <row r="23" spans="1:59">
      <c r="A23" s="155">
        <v>2008</v>
      </c>
      <c r="B23" s="156">
        <v>0.62</v>
      </c>
      <c r="C23" s="157">
        <v>1499.26</v>
      </c>
      <c r="D23" s="157">
        <v>637330017.09000003</v>
      </c>
      <c r="E23" s="156">
        <v>23.19</v>
      </c>
      <c r="F23" s="156">
        <v>8</v>
      </c>
      <c r="G23" s="156">
        <v>51.25</v>
      </c>
      <c r="H23" s="156">
        <v>11.91</v>
      </c>
      <c r="I23" s="156">
        <v>116.85</v>
      </c>
      <c r="J23" s="156">
        <v>0.02</v>
      </c>
      <c r="K23" s="157">
        <v>8008.51</v>
      </c>
      <c r="L23" s="157">
        <v>8496.9500000000007</v>
      </c>
      <c r="M23" s="156">
        <v>63.7</v>
      </c>
      <c r="N23" s="156">
        <v>34.1</v>
      </c>
      <c r="O23" s="156">
        <v>119.8</v>
      </c>
      <c r="P23" s="156">
        <v>6.1</v>
      </c>
      <c r="Q23" s="156">
        <v>13.2</v>
      </c>
      <c r="R23" s="156">
        <v>12.8</v>
      </c>
      <c r="S23" s="156">
        <v>56.1</v>
      </c>
      <c r="T23" s="156">
        <v>0.01</v>
      </c>
      <c r="U23" s="156">
        <v>0.14000000000000001</v>
      </c>
      <c r="V23" s="156">
        <v>48.8</v>
      </c>
      <c r="W23" s="156">
        <v>7.0000000000000007E-2</v>
      </c>
      <c r="X23" s="156">
        <v>0.06</v>
      </c>
      <c r="Y23" s="156">
        <v>0.19</v>
      </c>
      <c r="Z23" s="156">
        <v>0.2</v>
      </c>
      <c r="AA23" s="156">
        <v>0.16</v>
      </c>
      <c r="AB23" s="156">
        <v>0.34</v>
      </c>
      <c r="AC23" s="157">
        <v>2855.11</v>
      </c>
      <c r="AD23" s="156">
        <v>0.06</v>
      </c>
      <c r="AE23" s="156">
        <v>45.84</v>
      </c>
      <c r="AF23" s="156">
        <v>44.94</v>
      </c>
      <c r="AG23" s="156">
        <v>5.75</v>
      </c>
      <c r="AH23" s="157">
        <v>97642.880000000005</v>
      </c>
      <c r="AI23" s="156">
        <v>0.78</v>
      </c>
      <c r="AJ23" s="156">
        <v>0.25</v>
      </c>
      <c r="AK23" s="156">
        <v>0.51</v>
      </c>
      <c r="AL23" s="156" t="s">
        <v>1583</v>
      </c>
      <c r="AM23" s="156">
        <v>80.150000000000006</v>
      </c>
      <c r="AN23" s="156">
        <v>4.05</v>
      </c>
      <c r="AO23" s="156">
        <v>3.2</v>
      </c>
      <c r="AP23" s="156">
        <v>3.1</v>
      </c>
      <c r="AQ23" s="156">
        <v>71.900000000000006</v>
      </c>
      <c r="AR23" s="156">
        <v>12.99</v>
      </c>
      <c r="AS23" s="156">
        <v>0.91</v>
      </c>
      <c r="AT23" s="156">
        <v>0.47</v>
      </c>
      <c r="AU23" s="156">
        <v>0.59</v>
      </c>
      <c r="AV23" s="157">
        <v>5667</v>
      </c>
      <c r="AW23" s="156">
        <v>100.65</v>
      </c>
      <c r="AX23" s="156">
        <v>1.37</v>
      </c>
      <c r="AY23" s="156">
        <v>47.1</v>
      </c>
      <c r="AZ23" s="156">
        <v>77.069999999999993</v>
      </c>
      <c r="BA23" s="157">
        <v>14790</v>
      </c>
      <c r="BB23" s="156">
        <v>35.53</v>
      </c>
      <c r="BC23" s="156">
        <v>46.6</v>
      </c>
      <c r="BD23" s="156">
        <v>1.24</v>
      </c>
      <c r="BE23" s="157">
        <v>7540</v>
      </c>
      <c r="BF23" s="156">
        <v>14.13</v>
      </c>
      <c r="BG23" s="156">
        <v>42.55</v>
      </c>
    </row>
    <row r="24" spans="1:59">
      <c r="A24" s="155">
        <v>2009</v>
      </c>
      <c r="B24" s="156">
        <v>0.62</v>
      </c>
      <c r="C24" s="157">
        <v>1444.37</v>
      </c>
      <c r="D24" s="157">
        <v>654669982.90999997</v>
      </c>
      <c r="E24" s="156">
        <v>34.35</v>
      </c>
      <c r="F24" s="156">
        <v>8.2200000000000006</v>
      </c>
      <c r="G24" s="156">
        <v>51.43</v>
      </c>
      <c r="H24" s="156">
        <v>14.18</v>
      </c>
      <c r="I24" s="156">
        <v>115.12</v>
      </c>
      <c r="J24" s="156">
        <v>-0.05</v>
      </c>
      <c r="K24" s="157">
        <v>7952.7</v>
      </c>
      <c r="L24" s="157">
        <v>8298.68</v>
      </c>
      <c r="M24" s="156">
        <v>59.9</v>
      </c>
      <c r="N24" s="156">
        <v>35.299999999999997</v>
      </c>
      <c r="O24" s="156">
        <v>144.5</v>
      </c>
      <c r="P24" s="156">
        <v>8.1999999999999993</v>
      </c>
      <c r="Q24" s="156">
        <v>13.1</v>
      </c>
      <c r="R24" s="156">
        <v>13.5</v>
      </c>
      <c r="S24" s="156">
        <v>60</v>
      </c>
      <c r="T24" s="156">
        <v>-0.05</v>
      </c>
      <c r="U24" s="156">
        <v>0.14000000000000001</v>
      </c>
      <c r="V24" s="156">
        <v>43.9</v>
      </c>
      <c r="W24" s="156">
        <v>0.09</v>
      </c>
      <c r="X24" s="156">
        <v>0.04</v>
      </c>
      <c r="Y24" s="156">
        <v>0.17</v>
      </c>
      <c r="Z24" s="156">
        <v>0.19</v>
      </c>
      <c r="AA24" s="156">
        <v>0.06</v>
      </c>
      <c r="AB24" s="156">
        <v>0.23</v>
      </c>
      <c r="AC24" s="157">
        <v>1925.32</v>
      </c>
      <c r="AD24" s="156">
        <v>0.08</v>
      </c>
      <c r="AE24" s="156">
        <v>47.82</v>
      </c>
      <c r="AF24" s="156">
        <v>43.87</v>
      </c>
      <c r="AG24" s="156">
        <v>7.73</v>
      </c>
      <c r="AH24" s="157">
        <v>99286.7</v>
      </c>
      <c r="AI24" s="156">
        <v>0.8</v>
      </c>
      <c r="AJ24" s="156">
        <v>0.17</v>
      </c>
      <c r="AK24" s="156">
        <v>0.51</v>
      </c>
      <c r="AL24" s="156" t="s">
        <v>1583</v>
      </c>
      <c r="AM24" s="156">
        <v>87.68</v>
      </c>
      <c r="AN24" s="156">
        <v>4.0599999999999996</v>
      </c>
      <c r="AO24" s="156">
        <v>3.8</v>
      </c>
      <c r="AP24" s="156">
        <v>3.1</v>
      </c>
      <c r="AQ24" s="156">
        <v>72.2</v>
      </c>
      <c r="AR24" s="156">
        <v>13.96</v>
      </c>
      <c r="AS24" s="156">
        <v>0.92</v>
      </c>
      <c r="AT24" s="156">
        <v>0.46</v>
      </c>
      <c r="AU24" s="156">
        <v>0.59</v>
      </c>
      <c r="AV24" s="157">
        <v>5746</v>
      </c>
      <c r="AW24" s="156">
        <v>98.97</v>
      </c>
      <c r="AX24" s="156">
        <v>1.37</v>
      </c>
      <c r="AY24" s="156">
        <v>47.74</v>
      </c>
      <c r="AZ24" s="156">
        <v>77.92</v>
      </c>
      <c r="BA24" s="157">
        <v>14900</v>
      </c>
      <c r="BB24" s="156">
        <v>30.9</v>
      </c>
      <c r="BC24" s="156">
        <v>47.33</v>
      </c>
      <c r="BD24" s="156">
        <v>1.18</v>
      </c>
      <c r="BE24" s="157">
        <v>7620</v>
      </c>
      <c r="BF24" s="156">
        <v>13.71</v>
      </c>
      <c r="BG24" s="156">
        <v>42.42</v>
      </c>
    </row>
    <row r="25" spans="1:59">
      <c r="A25" s="155">
        <v>2010</v>
      </c>
      <c r="B25" s="156">
        <v>0.62</v>
      </c>
      <c r="C25" s="157">
        <v>1503.86</v>
      </c>
      <c r="D25" s="157">
        <v>499329986.56999999</v>
      </c>
      <c r="E25" s="156">
        <v>23.5</v>
      </c>
      <c r="F25" s="156">
        <v>6</v>
      </c>
      <c r="G25" s="156">
        <v>38.92</v>
      </c>
      <c r="H25" s="156">
        <v>9.2899999999999991</v>
      </c>
      <c r="I25" s="156">
        <v>87.77</v>
      </c>
      <c r="J25" s="156">
        <v>0.03</v>
      </c>
      <c r="K25" s="157">
        <v>8284.7800000000007</v>
      </c>
      <c r="L25" s="157">
        <v>8758.59</v>
      </c>
      <c r="M25" s="156">
        <v>64.2</v>
      </c>
      <c r="N25" s="156">
        <v>39.299999999999997</v>
      </c>
      <c r="O25" s="156">
        <v>149.19999999999999</v>
      </c>
      <c r="P25" s="156">
        <v>7.8</v>
      </c>
      <c r="Q25" s="156">
        <v>13.7</v>
      </c>
      <c r="R25" s="156">
        <v>12.9</v>
      </c>
      <c r="S25" s="156">
        <v>58.7</v>
      </c>
      <c r="T25" s="156">
        <v>0.09</v>
      </c>
      <c r="U25" s="156">
        <v>0.14000000000000001</v>
      </c>
      <c r="V25" s="156">
        <v>43.9</v>
      </c>
      <c r="W25" s="156">
        <v>0.09</v>
      </c>
      <c r="X25" s="156">
        <v>0.05</v>
      </c>
      <c r="Y25" s="156">
        <v>0.17</v>
      </c>
      <c r="Z25" s="156">
        <v>0.19</v>
      </c>
      <c r="AA25" s="156">
        <v>0.06</v>
      </c>
      <c r="AB25" s="156">
        <v>0.25</v>
      </c>
      <c r="AC25" s="157">
        <v>2175.6</v>
      </c>
      <c r="AD25" s="156">
        <v>0.08</v>
      </c>
      <c r="AE25" s="156">
        <v>48.1</v>
      </c>
      <c r="AF25" s="156">
        <v>42.45</v>
      </c>
      <c r="AG25" s="156">
        <v>7.29</v>
      </c>
      <c r="AH25" s="157">
        <v>100970.28</v>
      </c>
      <c r="AI25" s="156">
        <v>0.81</v>
      </c>
      <c r="AJ25" s="156">
        <v>0.18</v>
      </c>
      <c r="AK25" s="156">
        <v>0.52</v>
      </c>
      <c r="AL25" s="156" t="s">
        <v>1583</v>
      </c>
      <c r="AM25" s="156">
        <v>84.88</v>
      </c>
      <c r="AN25" s="156">
        <v>4.5</v>
      </c>
      <c r="AO25" s="156">
        <v>3.6</v>
      </c>
      <c r="AP25" s="156">
        <v>3.1</v>
      </c>
      <c r="AQ25" s="156">
        <v>72.400000000000006</v>
      </c>
      <c r="AR25" s="156">
        <v>13.48</v>
      </c>
      <c r="AS25" s="156">
        <v>0.94</v>
      </c>
      <c r="AT25" s="156">
        <v>0.46</v>
      </c>
      <c r="AU25" s="156">
        <v>0.6</v>
      </c>
      <c r="AV25" s="157">
        <v>5824</v>
      </c>
      <c r="AW25" s="156">
        <v>97.3</v>
      </c>
      <c r="AX25" s="156">
        <v>1.36</v>
      </c>
      <c r="AY25" s="156">
        <v>48.4</v>
      </c>
      <c r="AZ25" s="156">
        <v>78.150000000000006</v>
      </c>
      <c r="BA25" s="157">
        <v>15250</v>
      </c>
      <c r="BB25" s="156">
        <v>37</v>
      </c>
      <c r="BC25" s="156">
        <v>46.81</v>
      </c>
      <c r="BD25" s="156">
        <v>3.26</v>
      </c>
      <c r="BE25" s="157">
        <v>7780</v>
      </c>
      <c r="BF25" s="156">
        <v>12.72</v>
      </c>
      <c r="BG25" s="156">
        <v>41.76</v>
      </c>
    </row>
    <row r="26" spans="1:59">
      <c r="A26" s="155">
        <v>2011</v>
      </c>
      <c r="B26" s="156">
        <v>0.63</v>
      </c>
      <c r="C26" s="157">
        <v>1655.8</v>
      </c>
      <c r="D26" s="157">
        <v>490869995.12</v>
      </c>
      <c r="E26" s="156">
        <v>17.72</v>
      </c>
      <c r="F26" s="156">
        <v>5.64</v>
      </c>
      <c r="G26" s="156">
        <v>36.659999999999997</v>
      </c>
      <c r="H26" s="156">
        <v>7.87</v>
      </c>
      <c r="I26" s="156">
        <v>90.9</v>
      </c>
      <c r="J26" s="156">
        <v>0.05</v>
      </c>
      <c r="K26" s="157">
        <v>8876.1299999999992</v>
      </c>
      <c r="L26" s="157">
        <v>9774.26</v>
      </c>
      <c r="M26" s="156">
        <v>67.400000000000006</v>
      </c>
      <c r="N26" s="156">
        <v>40</v>
      </c>
      <c r="O26" s="156">
        <v>155</v>
      </c>
      <c r="P26" s="156">
        <v>5.9</v>
      </c>
      <c r="Q26" s="156">
        <v>14.5</v>
      </c>
      <c r="R26" s="156">
        <v>13</v>
      </c>
      <c r="S26" s="156">
        <v>53.6</v>
      </c>
      <c r="T26" s="156">
        <v>0.1</v>
      </c>
      <c r="U26" s="156">
        <v>0.14000000000000001</v>
      </c>
      <c r="V26" s="156">
        <v>43.9</v>
      </c>
      <c r="W26" s="156">
        <v>7.0000000000000007E-2</v>
      </c>
      <c r="X26" s="156">
        <v>0.09</v>
      </c>
      <c r="Y26" s="156">
        <v>0.16</v>
      </c>
      <c r="Z26" s="156">
        <v>0.19</v>
      </c>
      <c r="AA26" s="156">
        <v>0.1</v>
      </c>
      <c r="AB26" s="156">
        <v>0.31</v>
      </c>
      <c r="AC26" s="157">
        <v>3028.32</v>
      </c>
      <c r="AD26" s="156">
        <v>0.06</v>
      </c>
      <c r="AE26" s="156">
        <v>48.03</v>
      </c>
      <c r="AF26" s="156">
        <v>40.89</v>
      </c>
      <c r="AG26" s="156">
        <v>5.97</v>
      </c>
      <c r="AH26" s="157">
        <v>103542.34</v>
      </c>
      <c r="AI26" s="156">
        <v>0.78</v>
      </c>
      <c r="AJ26" s="156">
        <v>0.22</v>
      </c>
      <c r="AK26" s="156">
        <v>0.52</v>
      </c>
      <c r="AL26" s="156" t="s">
        <v>1583</v>
      </c>
      <c r="AM26" s="156">
        <v>91.51</v>
      </c>
      <c r="AN26" s="156">
        <v>3.88</v>
      </c>
      <c r="AO26" s="156">
        <v>3.5</v>
      </c>
      <c r="AP26" s="156">
        <v>3</v>
      </c>
      <c r="AQ26" s="156">
        <v>72.7</v>
      </c>
      <c r="AR26" s="156">
        <v>12.5</v>
      </c>
      <c r="AS26" s="156">
        <v>0.95</v>
      </c>
      <c r="AT26" s="156">
        <v>0.46</v>
      </c>
      <c r="AU26" s="156">
        <v>0.6</v>
      </c>
      <c r="AV26" s="157">
        <v>5903</v>
      </c>
      <c r="AW26" s="156">
        <v>95.62</v>
      </c>
      <c r="AX26" s="156">
        <v>1.35</v>
      </c>
      <c r="AY26" s="156">
        <v>49.05</v>
      </c>
      <c r="AZ26" s="156">
        <v>78.709999999999994</v>
      </c>
      <c r="BA26" s="157">
        <v>16390</v>
      </c>
      <c r="BB26" s="156">
        <v>34</v>
      </c>
      <c r="BC26" s="156">
        <v>48.51</v>
      </c>
      <c r="BD26" s="156">
        <v>3.7</v>
      </c>
      <c r="BE26" s="157">
        <v>8370</v>
      </c>
      <c r="BF26" s="156">
        <v>12.49</v>
      </c>
      <c r="BG26" s="156">
        <v>42.14</v>
      </c>
    </row>
    <row r="27" spans="1:59">
      <c r="A27" s="155">
        <v>2012</v>
      </c>
      <c r="B27" s="156">
        <v>0.63</v>
      </c>
      <c r="C27" s="157">
        <v>1760.46</v>
      </c>
      <c r="D27" s="157">
        <v>504350006.10000002</v>
      </c>
      <c r="E27" s="156">
        <v>16.3</v>
      </c>
      <c r="F27" s="156">
        <v>5.26</v>
      </c>
      <c r="G27" s="156">
        <v>33.19</v>
      </c>
      <c r="H27" s="156">
        <v>7.03</v>
      </c>
      <c r="I27" s="156">
        <v>88.98</v>
      </c>
      <c r="J27" s="156">
        <v>0.05</v>
      </c>
      <c r="K27" s="157">
        <v>9397.41</v>
      </c>
      <c r="L27" s="157">
        <v>10532.01</v>
      </c>
      <c r="M27" s="156">
        <v>67.599999999999994</v>
      </c>
      <c r="N27" s="156">
        <v>42.2</v>
      </c>
      <c r="O27" s="156">
        <v>161.9</v>
      </c>
      <c r="P27" s="156">
        <v>5.9</v>
      </c>
      <c r="Q27" s="156">
        <v>15</v>
      </c>
      <c r="R27" s="156">
        <v>13</v>
      </c>
      <c r="S27" s="156">
        <v>51.4</v>
      </c>
      <c r="T27" s="156">
        <v>0.1</v>
      </c>
      <c r="U27" s="156">
        <v>0.14000000000000001</v>
      </c>
      <c r="V27" s="156">
        <v>43.9</v>
      </c>
      <c r="W27" s="156">
        <v>0.06</v>
      </c>
      <c r="X27" s="156">
        <v>0.11</v>
      </c>
      <c r="Y27" s="156">
        <v>0.16</v>
      </c>
      <c r="Z27" s="156">
        <v>0.2</v>
      </c>
      <c r="AA27" s="156">
        <v>0.06</v>
      </c>
      <c r="AB27" s="156">
        <v>0.31</v>
      </c>
      <c r="AC27" s="157">
        <v>3266.15</v>
      </c>
      <c r="AD27" s="156">
        <v>0.05</v>
      </c>
      <c r="AE27" s="156">
        <v>47.83</v>
      </c>
      <c r="AF27" s="156">
        <v>39.22</v>
      </c>
      <c r="AG27" s="156">
        <v>4.84</v>
      </c>
      <c r="AH27" s="157">
        <v>107292.79</v>
      </c>
      <c r="AI27" s="156">
        <v>0.8</v>
      </c>
      <c r="AJ27" s="156">
        <v>0.22</v>
      </c>
      <c r="AK27" s="156">
        <v>0.53</v>
      </c>
      <c r="AL27" s="156" t="s">
        <v>1583</v>
      </c>
      <c r="AM27" s="156">
        <v>93.85</v>
      </c>
      <c r="AN27" s="156">
        <v>3.94</v>
      </c>
      <c r="AO27" s="156">
        <v>3.7</v>
      </c>
      <c r="AP27" s="156">
        <v>3</v>
      </c>
      <c r="AQ27" s="156">
        <v>73</v>
      </c>
      <c r="AR27" s="156">
        <v>11.25</v>
      </c>
      <c r="AS27" s="156">
        <v>0.98</v>
      </c>
      <c r="AT27" s="156">
        <v>0.45</v>
      </c>
      <c r="AU27" s="156">
        <v>0.62</v>
      </c>
      <c r="AV27" s="157">
        <v>5983</v>
      </c>
      <c r="AW27" s="156">
        <v>93.94</v>
      </c>
      <c r="AX27" s="156">
        <v>1.34</v>
      </c>
      <c r="AY27" s="156">
        <v>49.71</v>
      </c>
      <c r="AZ27" s="156">
        <v>79.55</v>
      </c>
      <c r="BA27" s="157">
        <v>16760</v>
      </c>
      <c r="BB27" s="156">
        <v>42.82</v>
      </c>
      <c r="BC27" s="156">
        <v>43.33</v>
      </c>
      <c r="BD27" s="156">
        <v>3.58</v>
      </c>
      <c r="BE27" s="157">
        <v>8630</v>
      </c>
      <c r="BF27" s="156">
        <v>12.73</v>
      </c>
      <c r="BG27" s="156">
        <v>42.4</v>
      </c>
    </row>
    <row r="28" spans="1:59">
      <c r="A28" s="155">
        <v>2013</v>
      </c>
      <c r="B28" s="156">
        <v>0.64</v>
      </c>
      <c r="C28" s="157">
        <v>1811.64</v>
      </c>
      <c r="D28" s="157">
        <v>461390014.64999998</v>
      </c>
      <c r="E28" s="156">
        <v>14.61</v>
      </c>
      <c r="F28" s="156">
        <v>4.75</v>
      </c>
      <c r="G28" s="156">
        <v>29.91</v>
      </c>
      <c r="H28" s="156">
        <v>6.39</v>
      </c>
      <c r="I28" s="156">
        <v>81.78</v>
      </c>
      <c r="J28" s="156">
        <v>0.04</v>
      </c>
      <c r="K28" s="157">
        <v>9846.34</v>
      </c>
      <c r="L28" s="157">
        <v>10982.98</v>
      </c>
      <c r="M28" s="156">
        <v>65.900000000000006</v>
      </c>
      <c r="N28" s="156">
        <v>41.8</v>
      </c>
      <c r="O28" s="156">
        <v>166.9</v>
      </c>
      <c r="P28" s="156">
        <v>5.7</v>
      </c>
      <c r="Q28" s="156">
        <v>15</v>
      </c>
      <c r="R28" s="156">
        <v>12.8</v>
      </c>
      <c r="S28" s="156">
        <v>51</v>
      </c>
      <c r="T28" s="156">
        <v>7.0000000000000007E-2</v>
      </c>
      <c r="U28" s="156">
        <v>0.14000000000000001</v>
      </c>
      <c r="V28" s="156">
        <v>43.9</v>
      </c>
      <c r="W28" s="156">
        <v>0.05</v>
      </c>
      <c r="X28" s="156">
        <v>0.1</v>
      </c>
      <c r="Y28" s="156">
        <v>0.15</v>
      </c>
      <c r="Z28" s="156">
        <v>0.2</v>
      </c>
      <c r="AA28" s="156">
        <v>0.04</v>
      </c>
      <c r="AB28" s="156">
        <v>0.31</v>
      </c>
      <c r="AC28" s="157">
        <v>3394.24</v>
      </c>
      <c r="AD28" s="156">
        <v>0.05</v>
      </c>
      <c r="AE28" s="156">
        <v>47.78</v>
      </c>
      <c r="AF28" s="156">
        <v>37.51</v>
      </c>
      <c r="AG28" s="156">
        <v>5.16</v>
      </c>
      <c r="AH28" s="157">
        <v>111279.3</v>
      </c>
      <c r="AI28" s="156">
        <v>0.78</v>
      </c>
      <c r="AJ28" s="156">
        <v>0.22</v>
      </c>
      <c r="AK28" s="156">
        <v>0.54</v>
      </c>
      <c r="AL28" s="156" t="s">
        <v>1583</v>
      </c>
      <c r="AM28" s="156">
        <v>96.19</v>
      </c>
      <c r="AN28" s="156">
        <v>4</v>
      </c>
      <c r="AO28" s="156">
        <v>3.9</v>
      </c>
      <c r="AP28" s="156">
        <v>3</v>
      </c>
      <c r="AQ28" s="156">
        <v>73.2</v>
      </c>
      <c r="AR28" s="156">
        <v>9.8000000000000007</v>
      </c>
      <c r="AS28" s="156">
        <v>0.95</v>
      </c>
      <c r="AT28" s="156">
        <v>0.45</v>
      </c>
      <c r="AU28" s="156">
        <v>0.62</v>
      </c>
      <c r="AV28" s="157">
        <v>6062</v>
      </c>
      <c r="AW28" s="156">
        <v>92.15</v>
      </c>
      <c r="AX28" s="156">
        <v>1.33</v>
      </c>
      <c r="AY28" s="156">
        <v>50.38</v>
      </c>
      <c r="AZ28" s="156">
        <v>80.760000000000005</v>
      </c>
      <c r="BA28" s="157">
        <v>16980</v>
      </c>
      <c r="BB28" s="156">
        <v>52.3</v>
      </c>
      <c r="BC28" s="156">
        <v>39.75</v>
      </c>
      <c r="BD28" s="156">
        <v>3.43</v>
      </c>
      <c r="BE28" s="157">
        <v>9010</v>
      </c>
      <c r="BF28" s="156">
        <v>12.5</v>
      </c>
      <c r="BG28" s="156">
        <v>42.09</v>
      </c>
    </row>
    <row r="29" spans="1:59">
      <c r="A29" s="155">
        <v>2014</v>
      </c>
      <c r="B29" s="156">
        <v>0.65</v>
      </c>
      <c r="C29" s="157">
        <v>1934.06</v>
      </c>
      <c r="D29" s="157">
        <v>407549987.79000002</v>
      </c>
      <c r="E29" s="156">
        <v>12.6</v>
      </c>
      <c r="F29" s="156">
        <v>3.78</v>
      </c>
      <c r="G29" s="156">
        <v>23.58</v>
      </c>
      <c r="H29" s="156">
        <v>5.54</v>
      </c>
      <c r="I29" s="156">
        <v>70.349999999999994</v>
      </c>
      <c r="J29" s="156">
        <v>0.03</v>
      </c>
      <c r="K29" s="157">
        <v>10431.34</v>
      </c>
      <c r="L29" s="157">
        <v>11880.43</v>
      </c>
      <c r="M29" s="156">
        <v>64.8</v>
      </c>
      <c r="N29" s="156">
        <v>42.4</v>
      </c>
      <c r="O29" s="156">
        <v>178.4</v>
      </c>
      <c r="P29" s="156">
        <v>6.8</v>
      </c>
      <c r="Q29" s="156">
        <v>15.3</v>
      </c>
      <c r="R29" s="156">
        <v>13.2</v>
      </c>
      <c r="S29" s="156">
        <v>48.8</v>
      </c>
      <c r="T29" s="156">
        <v>0.08</v>
      </c>
      <c r="U29" s="156">
        <v>0.15</v>
      </c>
      <c r="V29" s="156">
        <v>46.2</v>
      </c>
      <c r="W29" s="156">
        <v>0.06</v>
      </c>
      <c r="X29" s="156">
        <v>0.12</v>
      </c>
      <c r="Y29" s="156">
        <v>0.14000000000000001</v>
      </c>
      <c r="Z29" s="156">
        <v>0.2</v>
      </c>
      <c r="AA29" s="156">
        <v>0.08</v>
      </c>
      <c r="AB29" s="156">
        <v>0.28999999999999998</v>
      </c>
      <c r="AC29" s="157">
        <v>3430.96</v>
      </c>
      <c r="AD29" s="156">
        <v>0.05</v>
      </c>
      <c r="AE29" s="156">
        <v>47.75</v>
      </c>
      <c r="AF29" s="156">
        <v>35.76</v>
      </c>
      <c r="AG29" s="156">
        <v>3.84</v>
      </c>
      <c r="AH29" s="157">
        <v>115767.55</v>
      </c>
      <c r="AI29" s="156">
        <v>0.75</v>
      </c>
      <c r="AJ29" s="156">
        <v>0.2</v>
      </c>
      <c r="AK29" s="156">
        <v>0.55000000000000004</v>
      </c>
      <c r="AL29" s="156" t="s">
        <v>1583</v>
      </c>
      <c r="AM29" s="156">
        <v>98.53</v>
      </c>
      <c r="AN29" s="156">
        <v>4.0999999999999996</v>
      </c>
      <c r="AO29" s="156">
        <v>4.2</v>
      </c>
      <c r="AP29" s="156">
        <v>3</v>
      </c>
      <c r="AQ29" s="156">
        <v>73.400000000000006</v>
      </c>
      <c r="AR29" s="156">
        <v>8.5500000000000007</v>
      </c>
      <c r="AS29" s="156">
        <v>1.01</v>
      </c>
      <c r="AT29" s="156">
        <v>0.44</v>
      </c>
      <c r="AU29" s="156">
        <v>0.65</v>
      </c>
      <c r="AV29" s="157">
        <v>6143</v>
      </c>
      <c r="AW29" s="156">
        <v>90.36</v>
      </c>
      <c r="AX29" s="156">
        <v>1.32</v>
      </c>
      <c r="AY29" s="156">
        <v>51.04</v>
      </c>
      <c r="AZ29" s="156">
        <v>81.849999999999994</v>
      </c>
      <c r="BA29" s="157">
        <v>17870</v>
      </c>
      <c r="BB29" s="156">
        <v>53.87</v>
      </c>
      <c r="BC29" s="156">
        <v>40.86</v>
      </c>
      <c r="BD29" s="156">
        <v>3.12</v>
      </c>
      <c r="BE29" s="157">
        <v>9380</v>
      </c>
      <c r="BF29" s="156">
        <v>12.5</v>
      </c>
      <c r="BG29" s="156">
        <v>42.09</v>
      </c>
    </row>
    <row r="30" spans="1:59">
      <c r="A30" s="155">
        <v>2015</v>
      </c>
      <c r="B30" s="156">
        <v>0.65</v>
      </c>
      <c r="C30" s="157">
        <v>2049.85</v>
      </c>
      <c r="D30" s="157">
        <v>485829986.56999999</v>
      </c>
      <c r="E30" s="156">
        <v>10.72</v>
      </c>
      <c r="F30" s="156">
        <v>3.73</v>
      </c>
      <c r="G30" s="156">
        <v>22.54</v>
      </c>
      <c r="H30" s="156">
        <v>5.78</v>
      </c>
      <c r="I30" s="156">
        <v>73.58</v>
      </c>
      <c r="J30" s="156">
        <v>0.03</v>
      </c>
      <c r="K30" s="157">
        <v>10785.82</v>
      </c>
      <c r="L30" s="157">
        <v>12756.71</v>
      </c>
      <c r="M30" s="156">
        <v>67.5</v>
      </c>
      <c r="N30" s="156">
        <v>39.4</v>
      </c>
      <c r="O30" s="156">
        <v>189.9</v>
      </c>
      <c r="P30" s="156">
        <v>5.9</v>
      </c>
      <c r="Q30" s="156">
        <v>15.8</v>
      </c>
      <c r="R30" s="156">
        <v>14</v>
      </c>
      <c r="S30" s="156">
        <v>45.6</v>
      </c>
      <c r="T30" s="156">
        <v>0.02</v>
      </c>
      <c r="U30" s="156">
        <v>0.14000000000000001</v>
      </c>
      <c r="V30" s="156">
        <v>46.2</v>
      </c>
      <c r="W30" s="156">
        <v>0.05</v>
      </c>
      <c r="X30" s="156">
        <v>0.15</v>
      </c>
      <c r="Y30" s="156">
        <v>0.14000000000000001</v>
      </c>
      <c r="Z30" s="156">
        <v>0.2</v>
      </c>
      <c r="AA30" s="156">
        <v>0.08</v>
      </c>
      <c r="AB30" s="156">
        <v>0.33</v>
      </c>
      <c r="AC30" s="157">
        <v>4270.53</v>
      </c>
      <c r="AD30" s="156">
        <v>0.05</v>
      </c>
      <c r="AE30" s="156">
        <v>46.65</v>
      </c>
      <c r="AF30" s="156">
        <v>34.74</v>
      </c>
      <c r="AG30" s="156">
        <v>4.2300000000000004</v>
      </c>
      <c r="AH30" s="157">
        <v>121441.92</v>
      </c>
      <c r="AI30" s="156">
        <v>0.73</v>
      </c>
      <c r="AJ30" s="156">
        <v>0.24</v>
      </c>
      <c r="AK30" s="156">
        <v>0.56000000000000005</v>
      </c>
      <c r="AL30" s="156">
        <v>82.6</v>
      </c>
      <c r="AM30" s="156">
        <v>100.87</v>
      </c>
      <c r="AN30" s="156">
        <v>4.0999999999999996</v>
      </c>
      <c r="AO30" s="156">
        <v>4.5</v>
      </c>
      <c r="AP30" s="156">
        <v>3</v>
      </c>
      <c r="AQ30" s="156">
        <v>73.599999999999994</v>
      </c>
      <c r="AR30" s="156">
        <v>8.42</v>
      </c>
      <c r="AS30" s="156">
        <v>1.01</v>
      </c>
      <c r="AT30" s="156">
        <v>0.44</v>
      </c>
      <c r="AU30" s="156">
        <v>0.66</v>
      </c>
      <c r="AV30" s="157">
        <v>6223</v>
      </c>
      <c r="AW30" s="156">
        <v>88.57</v>
      </c>
      <c r="AX30" s="156">
        <v>1.3</v>
      </c>
      <c r="AY30" s="156">
        <v>51.71</v>
      </c>
      <c r="AZ30" s="156">
        <v>83.34</v>
      </c>
      <c r="BA30" s="157">
        <v>18840</v>
      </c>
      <c r="BB30" s="156">
        <v>50.05</v>
      </c>
      <c r="BC30" s="156">
        <v>50.33</v>
      </c>
      <c r="BD30" s="156">
        <v>1.83</v>
      </c>
      <c r="BE30" s="157">
        <v>9690</v>
      </c>
      <c r="BF30" s="156">
        <v>12.5</v>
      </c>
      <c r="BG30" s="156">
        <v>42.09</v>
      </c>
    </row>
    <row r="31" spans="1:59">
      <c r="A31" s="155">
        <v>2016</v>
      </c>
      <c r="B31" s="156">
        <v>0.66</v>
      </c>
      <c r="C31" s="157">
        <v>2107.5700000000002</v>
      </c>
      <c r="D31" s="157">
        <v>459649993.89999998</v>
      </c>
      <c r="E31" s="156">
        <v>10.4</v>
      </c>
      <c r="F31" s="156">
        <v>3.41</v>
      </c>
      <c r="G31" s="156">
        <v>19.79</v>
      </c>
      <c r="H31" s="156">
        <v>5.41</v>
      </c>
      <c r="I31" s="156">
        <v>68.37</v>
      </c>
      <c r="J31" s="156">
        <v>0.03</v>
      </c>
      <c r="K31" s="157">
        <v>11273.16</v>
      </c>
      <c r="L31" s="157">
        <v>13286.08</v>
      </c>
      <c r="M31" s="156">
        <v>68.2</v>
      </c>
      <c r="N31" s="156">
        <v>39.299999999999997</v>
      </c>
      <c r="O31" s="156">
        <v>196.7</v>
      </c>
      <c r="P31" s="156">
        <v>4.5</v>
      </c>
      <c r="Q31" s="156">
        <v>16.3</v>
      </c>
      <c r="R31" s="156">
        <v>14.7</v>
      </c>
      <c r="S31" s="156">
        <v>45</v>
      </c>
      <c r="T31" s="156">
        <v>0.04</v>
      </c>
      <c r="U31" s="156">
        <v>0.14000000000000001</v>
      </c>
      <c r="V31" s="156">
        <v>46.2</v>
      </c>
      <c r="W31" s="156">
        <v>0.04</v>
      </c>
      <c r="X31" s="156">
        <v>0.15</v>
      </c>
      <c r="Y31" s="156">
        <v>0.14000000000000001</v>
      </c>
      <c r="Z31" s="156">
        <v>0.2</v>
      </c>
      <c r="AA31" s="156">
        <v>0.05</v>
      </c>
      <c r="AB31" s="156">
        <v>0.31</v>
      </c>
      <c r="AC31" s="157">
        <v>4145.3100000000004</v>
      </c>
      <c r="AD31" s="156">
        <v>0.04</v>
      </c>
      <c r="AE31" s="156">
        <v>45.66</v>
      </c>
      <c r="AF31" s="156">
        <v>33.64</v>
      </c>
      <c r="AG31" s="156">
        <v>3.66</v>
      </c>
      <c r="AH31" s="157">
        <v>127882.36</v>
      </c>
      <c r="AI31" s="156">
        <v>0.71</v>
      </c>
      <c r="AJ31" s="156">
        <v>0.22</v>
      </c>
      <c r="AK31" s="156">
        <v>0.56000000000000005</v>
      </c>
      <c r="AL31" s="156" t="s">
        <v>1583</v>
      </c>
      <c r="AM31" s="156">
        <v>103.22</v>
      </c>
      <c r="AN31" s="156">
        <v>4.0999999999999996</v>
      </c>
      <c r="AO31" s="156">
        <v>4.7</v>
      </c>
      <c r="AP31" s="156">
        <v>3</v>
      </c>
      <c r="AQ31" s="156">
        <v>73.900000000000006</v>
      </c>
      <c r="AR31" s="156">
        <v>7.19</v>
      </c>
      <c r="AS31" s="156">
        <v>1.01</v>
      </c>
      <c r="AT31" s="156">
        <v>0.43</v>
      </c>
      <c r="AU31" s="156">
        <v>0.66</v>
      </c>
      <c r="AV31" s="157">
        <v>6304</v>
      </c>
      <c r="AW31" s="156">
        <v>86.78</v>
      </c>
      <c r="AX31" s="156">
        <v>1.29</v>
      </c>
      <c r="AY31" s="156">
        <v>52.38</v>
      </c>
      <c r="AZ31" s="156">
        <v>84.74</v>
      </c>
      <c r="BA31" s="157">
        <v>19040</v>
      </c>
      <c r="BB31" s="156">
        <v>33.700000000000003</v>
      </c>
      <c r="BC31" s="156">
        <v>50.94</v>
      </c>
      <c r="BD31" s="156">
        <v>2.42</v>
      </c>
      <c r="BE31" s="157">
        <v>9680</v>
      </c>
      <c r="BF31" s="156">
        <v>12.5</v>
      </c>
      <c r="BG31" s="156">
        <v>42.09</v>
      </c>
    </row>
    <row r="32" spans="1:59">
      <c r="A32" s="155">
        <v>2017</v>
      </c>
      <c r="B32" s="156">
        <v>0.66</v>
      </c>
      <c r="C32" s="157">
        <v>2159.16</v>
      </c>
      <c r="D32" s="157">
        <v>584919982.90999997</v>
      </c>
      <c r="E32" s="156">
        <v>13.64</v>
      </c>
      <c r="F32" s="156">
        <v>4.3</v>
      </c>
      <c r="G32" s="156">
        <v>24.7</v>
      </c>
      <c r="H32" s="156">
        <v>6.74</v>
      </c>
      <c r="I32" s="156">
        <v>88.11</v>
      </c>
      <c r="J32" s="156">
        <v>0.03</v>
      </c>
      <c r="K32" s="157">
        <v>11550.84</v>
      </c>
      <c r="L32" s="157">
        <v>13785.88</v>
      </c>
      <c r="M32" s="156">
        <v>67.2</v>
      </c>
      <c r="N32" s="156">
        <v>41.3</v>
      </c>
      <c r="O32" s="156">
        <v>180.02</v>
      </c>
      <c r="P32" s="156">
        <v>3.7</v>
      </c>
      <c r="Q32" s="156">
        <v>16.5</v>
      </c>
      <c r="R32" s="156">
        <v>14.5</v>
      </c>
      <c r="S32" s="156">
        <v>47</v>
      </c>
      <c r="T32" s="156">
        <v>0.03</v>
      </c>
      <c r="U32" s="156">
        <v>0.14000000000000001</v>
      </c>
      <c r="V32" s="156">
        <v>46.2</v>
      </c>
      <c r="W32" s="156">
        <v>0.03</v>
      </c>
      <c r="X32" s="156">
        <v>0.16</v>
      </c>
      <c r="Y32" s="156">
        <v>0.13</v>
      </c>
      <c r="Z32" s="156">
        <v>0.2</v>
      </c>
      <c r="AA32" s="156">
        <v>0.04</v>
      </c>
      <c r="AB32" s="156">
        <v>0.3</v>
      </c>
      <c r="AC32" s="157">
        <v>4124.1000000000004</v>
      </c>
      <c r="AD32" s="156">
        <v>0.03</v>
      </c>
      <c r="AE32" s="156">
        <v>44.79</v>
      </c>
      <c r="AF32" s="156">
        <v>32.56</v>
      </c>
      <c r="AG32" s="156">
        <v>3.18</v>
      </c>
      <c r="AH32" s="157">
        <v>132167.03</v>
      </c>
      <c r="AI32" s="156">
        <v>0.69</v>
      </c>
      <c r="AJ32" s="156">
        <v>0.22</v>
      </c>
      <c r="AK32" s="156">
        <v>0.56999999999999995</v>
      </c>
      <c r="AL32" s="156" t="s">
        <v>1583</v>
      </c>
      <c r="AM32" s="156">
        <v>105.56</v>
      </c>
      <c r="AN32" s="156">
        <v>4.3</v>
      </c>
      <c r="AO32" s="156">
        <v>4.8</v>
      </c>
      <c r="AP32" s="156">
        <v>3</v>
      </c>
      <c r="AQ32" s="156">
        <v>74.099999999999994</v>
      </c>
      <c r="AR32" s="156">
        <v>8.91</v>
      </c>
      <c r="AS32" s="156">
        <v>1.01</v>
      </c>
      <c r="AT32" s="156">
        <v>0.43</v>
      </c>
      <c r="AU32" s="156">
        <v>0.66</v>
      </c>
      <c r="AV32" s="157">
        <v>6385</v>
      </c>
      <c r="AW32" s="156">
        <v>84.99</v>
      </c>
      <c r="AX32" s="156">
        <v>1.27</v>
      </c>
      <c r="AY32" s="156">
        <v>53.06</v>
      </c>
      <c r="AZ32" s="156">
        <v>86.06</v>
      </c>
      <c r="BA32" s="157">
        <v>18960</v>
      </c>
      <c r="BB32" s="156">
        <v>33.299999999999997</v>
      </c>
      <c r="BC32" s="156">
        <v>51.55</v>
      </c>
      <c r="BD32" s="156">
        <v>1.82</v>
      </c>
      <c r="BE32" s="157">
        <v>9510</v>
      </c>
      <c r="BF32" s="156">
        <v>12.5</v>
      </c>
      <c r="BG32" s="156">
        <v>42.09</v>
      </c>
    </row>
    <row r="33" spans="1:59">
      <c r="A33" s="155">
        <v>2018</v>
      </c>
      <c r="B33" s="156">
        <v>0.66</v>
      </c>
      <c r="C33" s="157">
        <v>2014.58</v>
      </c>
      <c r="D33" s="157">
        <v>353760009.76999998</v>
      </c>
      <c r="E33" s="156">
        <v>11.28</v>
      </c>
      <c r="F33" s="156">
        <v>2.86</v>
      </c>
      <c r="G33" s="156">
        <v>16.12</v>
      </c>
      <c r="H33" s="156">
        <v>4.72</v>
      </c>
      <c r="I33" s="156">
        <v>54.72</v>
      </c>
      <c r="J33" s="156">
        <v>-0.05</v>
      </c>
      <c r="K33" s="157">
        <v>11117.83</v>
      </c>
      <c r="L33" s="157">
        <v>13025.24</v>
      </c>
      <c r="M33" s="156">
        <v>74.08</v>
      </c>
      <c r="N33" s="156">
        <v>45.93</v>
      </c>
      <c r="O33" s="156">
        <v>185.02</v>
      </c>
      <c r="P33" s="156">
        <v>3.39</v>
      </c>
      <c r="Q33" s="156">
        <v>14.53</v>
      </c>
      <c r="R33" s="156">
        <v>10.57</v>
      </c>
      <c r="S33" s="156">
        <v>-83.68</v>
      </c>
      <c r="T33" s="156">
        <v>0.02</v>
      </c>
      <c r="U33" s="156">
        <v>0.14000000000000001</v>
      </c>
      <c r="V33" s="156">
        <v>46.2</v>
      </c>
      <c r="W33" s="156">
        <v>0.05</v>
      </c>
      <c r="X33" s="156">
        <v>0.15</v>
      </c>
      <c r="Y33" s="156">
        <v>0.13</v>
      </c>
      <c r="Z33" s="156">
        <v>0.2</v>
      </c>
      <c r="AA33" s="156">
        <v>0.03</v>
      </c>
      <c r="AB33" s="156">
        <v>0.24</v>
      </c>
      <c r="AC33" s="157">
        <v>3135.78</v>
      </c>
      <c r="AD33" s="156">
        <v>0.05</v>
      </c>
      <c r="AE33" s="156">
        <v>45</v>
      </c>
      <c r="AF33" s="156">
        <v>32.06</v>
      </c>
      <c r="AG33" s="156">
        <v>5.16</v>
      </c>
      <c r="AH33" s="157">
        <v>134326.41</v>
      </c>
      <c r="AI33" s="156">
        <v>0.7</v>
      </c>
      <c r="AJ33" s="156">
        <v>0.17</v>
      </c>
      <c r="AK33" s="156">
        <v>0.56999999999999995</v>
      </c>
      <c r="AL33" s="156" t="s">
        <v>1583</v>
      </c>
      <c r="AM33" s="156">
        <v>107.9</v>
      </c>
      <c r="AN33" s="156">
        <v>4.3</v>
      </c>
      <c r="AO33" s="156">
        <v>5.0999999999999996</v>
      </c>
      <c r="AP33" s="156">
        <v>3</v>
      </c>
      <c r="AQ33" s="156">
        <v>74.3</v>
      </c>
      <c r="AR33" s="156">
        <v>8.6300000000000008</v>
      </c>
      <c r="AS33" s="156">
        <v>1.01</v>
      </c>
      <c r="AT33" s="156">
        <v>0.43</v>
      </c>
      <c r="AU33" s="156">
        <v>0.66</v>
      </c>
      <c r="AV33" s="157">
        <v>6466</v>
      </c>
      <c r="AW33" s="156">
        <v>83.3</v>
      </c>
      <c r="AX33" s="156">
        <v>1.26</v>
      </c>
      <c r="AY33" s="156">
        <v>53.73</v>
      </c>
      <c r="AZ33" s="156">
        <v>87.19</v>
      </c>
      <c r="BA33" s="157">
        <v>19070</v>
      </c>
      <c r="BB33" s="156">
        <v>32.909999999999997</v>
      </c>
      <c r="BC33" s="156">
        <v>52.16</v>
      </c>
      <c r="BD33" s="156">
        <v>1.32</v>
      </c>
      <c r="BE33" s="157">
        <v>9830</v>
      </c>
      <c r="BF33" s="156">
        <v>12.5</v>
      </c>
      <c r="BG33" s="156">
        <v>42.09</v>
      </c>
    </row>
    <row r="34" spans="1:59">
      <c r="A34" s="155">
        <v>2019</v>
      </c>
      <c r="B34" s="156">
        <v>0.66</v>
      </c>
      <c r="C34" s="157">
        <v>1926.7</v>
      </c>
      <c r="D34" s="157">
        <v>398390014.64999998</v>
      </c>
      <c r="E34" s="156">
        <v>17.48</v>
      </c>
      <c r="F34" s="156">
        <v>3.2</v>
      </c>
      <c r="G34" s="156">
        <v>18.63</v>
      </c>
      <c r="H34" s="156">
        <v>5.71</v>
      </c>
      <c r="I34" s="156">
        <v>59.47</v>
      </c>
      <c r="J34" s="156">
        <v>-0.05</v>
      </c>
      <c r="K34" s="157">
        <v>10949.8</v>
      </c>
      <c r="L34" s="157">
        <v>12611.22</v>
      </c>
      <c r="M34" s="156">
        <v>75.680000000000007</v>
      </c>
      <c r="N34" s="156">
        <v>47.29</v>
      </c>
      <c r="O34" s="156">
        <v>190.02</v>
      </c>
      <c r="P34" s="156">
        <v>2.98</v>
      </c>
      <c r="Q34" s="156">
        <v>14.52</v>
      </c>
      <c r="R34" s="156">
        <v>10.29</v>
      </c>
      <c r="S34" s="156">
        <v>-103.21</v>
      </c>
      <c r="T34" s="156">
        <v>0</v>
      </c>
      <c r="U34" s="156">
        <v>0.14000000000000001</v>
      </c>
      <c r="V34" s="156">
        <v>46.2</v>
      </c>
      <c r="W34" s="156">
        <v>0.05</v>
      </c>
      <c r="X34" s="156">
        <v>0.13</v>
      </c>
      <c r="Y34" s="156">
        <v>0.12</v>
      </c>
      <c r="Z34" s="156">
        <v>0.19</v>
      </c>
      <c r="AA34" s="156">
        <v>0.06</v>
      </c>
      <c r="AB34" s="156">
        <v>0.18</v>
      </c>
      <c r="AC34" s="157">
        <v>2227.06</v>
      </c>
      <c r="AD34" s="156">
        <v>0.05</v>
      </c>
      <c r="AE34" s="156">
        <v>45.31</v>
      </c>
      <c r="AF34" s="156">
        <v>31.71</v>
      </c>
      <c r="AG34" s="156">
        <v>5.12</v>
      </c>
      <c r="AH34" s="157">
        <v>134578.38</v>
      </c>
      <c r="AI34" s="156">
        <v>0.7</v>
      </c>
      <c r="AJ34" s="156">
        <v>0.12</v>
      </c>
      <c r="AK34" s="156">
        <v>0.56999999999999995</v>
      </c>
      <c r="AL34" s="156" t="s">
        <v>1583</v>
      </c>
      <c r="AM34" s="156">
        <v>110.24</v>
      </c>
      <c r="AN34" s="156">
        <v>4.33</v>
      </c>
      <c r="AO34" s="156">
        <v>4.99</v>
      </c>
      <c r="AP34" s="156">
        <v>3.26</v>
      </c>
      <c r="AQ34" s="156">
        <v>74.5</v>
      </c>
      <c r="AR34" s="156">
        <v>8.36</v>
      </c>
      <c r="AS34" s="156">
        <v>1.01</v>
      </c>
      <c r="AT34" s="156">
        <v>0.43</v>
      </c>
      <c r="AU34" s="156">
        <v>0.66</v>
      </c>
      <c r="AV34" s="157">
        <v>6546</v>
      </c>
      <c r="AW34" s="156">
        <v>81.62</v>
      </c>
      <c r="AX34" s="156">
        <v>1.23</v>
      </c>
      <c r="AY34" s="156">
        <v>54.39</v>
      </c>
      <c r="AZ34" s="156">
        <v>88.21</v>
      </c>
      <c r="BA34" s="157">
        <v>19515.39</v>
      </c>
      <c r="BB34" s="156">
        <v>32.520000000000003</v>
      </c>
      <c r="BC34" s="156">
        <v>52.77</v>
      </c>
      <c r="BD34" s="156">
        <v>1.29</v>
      </c>
      <c r="BE34" s="157">
        <v>9827.59</v>
      </c>
      <c r="BF34" s="156">
        <v>13.86</v>
      </c>
      <c r="BG34" s="156">
        <v>44.93</v>
      </c>
    </row>
    <row r="35" spans="1:59">
      <c r="A35" s="158">
        <v>2020</v>
      </c>
      <c r="B35" s="159">
        <v>0.68</v>
      </c>
      <c r="C35" s="160">
        <v>1905.26</v>
      </c>
      <c r="D35" s="160">
        <v>452988510.87</v>
      </c>
      <c r="E35" s="62">
        <v>-20.82</v>
      </c>
      <c r="F35" s="62">
        <v>-4.21</v>
      </c>
      <c r="G35" s="159">
        <v>5.54</v>
      </c>
      <c r="H35" s="62">
        <v>-1.82</v>
      </c>
      <c r="I35" s="159">
        <v>75.239999999999995</v>
      </c>
      <c r="J35" s="159">
        <v>-0.03</v>
      </c>
      <c r="K35" s="160">
        <v>10810.46</v>
      </c>
      <c r="L35" s="160">
        <v>12621.51</v>
      </c>
      <c r="M35" s="159">
        <v>77.28</v>
      </c>
      <c r="N35" s="159">
        <v>48.64</v>
      </c>
      <c r="O35" s="159">
        <v>195.03</v>
      </c>
      <c r="P35" s="159">
        <v>2.57</v>
      </c>
      <c r="Q35" s="159">
        <v>14.52</v>
      </c>
      <c r="R35" s="159">
        <v>10.01</v>
      </c>
      <c r="S35" s="159">
        <v>-122.74</v>
      </c>
      <c r="T35" s="159">
        <v>-0.02</v>
      </c>
      <c r="U35" s="159">
        <v>0.13</v>
      </c>
      <c r="V35" s="159">
        <v>46.2</v>
      </c>
      <c r="W35" s="159">
        <v>0.05</v>
      </c>
      <c r="X35" s="159">
        <v>0.14000000000000001</v>
      </c>
      <c r="Y35" s="159">
        <v>0.14000000000000001</v>
      </c>
      <c r="Z35" s="159">
        <v>0.21</v>
      </c>
      <c r="AA35" s="159">
        <v>0.06</v>
      </c>
      <c r="AB35" s="159">
        <v>0.19</v>
      </c>
      <c r="AC35" s="160">
        <v>2420.4699999999998</v>
      </c>
      <c r="AD35" s="159">
        <v>0.06</v>
      </c>
      <c r="AE35" s="159">
        <v>46.15</v>
      </c>
      <c r="AF35" s="159">
        <v>36.020000000000003</v>
      </c>
      <c r="AG35" s="159">
        <v>4.18</v>
      </c>
      <c r="AH35" s="160">
        <v>131803.14000000001</v>
      </c>
      <c r="AI35" s="159">
        <v>0.76</v>
      </c>
      <c r="AJ35" s="159">
        <v>0.21</v>
      </c>
      <c r="AK35" s="159">
        <v>0.59</v>
      </c>
      <c r="AL35" s="159" t="s">
        <v>1583</v>
      </c>
      <c r="AM35" s="159">
        <v>112.58</v>
      </c>
      <c r="AN35" s="159">
        <v>4.37</v>
      </c>
      <c r="AO35" s="159">
        <v>5.14</v>
      </c>
      <c r="AP35" s="159">
        <v>3.3</v>
      </c>
      <c r="AQ35" s="159">
        <v>75.41</v>
      </c>
      <c r="AR35" s="159">
        <v>8.08</v>
      </c>
      <c r="AS35" s="159">
        <v>1.02</v>
      </c>
      <c r="AT35" s="159">
        <v>0.39</v>
      </c>
      <c r="AU35" s="159">
        <v>0.68</v>
      </c>
      <c r="AV35" s="160">
        <v>6625</v>
      </c>
      <c r="AW35" s="159">
        <v>74.349999999999994</v>
      </c>
      <c r="AX35" s="159">
        <v>1.2</v>
      </c>
      <c r="AY35" s="159">
        <v>55.05</v>
      </c>
      <c r="AZ35" s="159">
        <v>86.38</v>
      </c>
      <c r="BA35" s="160">
        <v>19889.13</v>
      </c>
      <c r="BB35" s="159">
        <v>32.119999999999997</v>
      </c>
      <c r="BC35" s="159">
        <v>53.38</v>
      </c>
      <c r="BD35" s="159">
        <v>1.55</v>
      </c>
      <c r="BE35" s="160">
        <v>9998.9</v>
      </c>
      <c r="BF35" s="159">
        <v>13.87</v>
      </c>
      <c r="BG35" s="159">
        <v>45.21</v>
      </c>
    </row>
    <row r="36" spans="1:59">
      <c r="A36" s="156" t="s">
        <v>1581</v>
      </c>
      <c r="B36" s="156" t="s">
        <v>1582</v>
      </c>
      <c r="C36" s="156" t="s">
        <v>1583</v>
      </c>
      <c r="D36" s="156" t="s">
        <v>1584</v>
      </c>
      <c r="E36" s="156" t="s">
        <v>1584</v>
      </c>
      <c r="F36" s="156" t="s">
        <v>1584</v>
      </c>
      <c r="G36" s="156" t="s">
        <v>1584</v>
      </c>
      <c r="H36" s="156" t="s">
        <v>1584</v>
      </c>
      <c r="I36" s="156" t="s">
        <v>1584</v>
      </c>
      <c r="J36" s="156" t="s">
        <v>1583</v>
      </c>
      <c r="K36" s="156" t="s">
        <v>1583</v>
      </c>
      <c r="L36" s="156" t="s">
        <v>1583</v>
      </c>
      <c r="M36" s="156" t="s">
        <v>1583</v>
      </c>
      <c r="N36" s="156" t="s">
        <v>1583</v>
      </c>
      <c r="O36" s="156" t="s">
        <v>1583</v>
      </c>
      <c r="P36" s="156" t="s">
        <v>1583</v>
      </c>
      <c r="Q36" s="156" t="s">
        <v>1583</v>
      </c>
      <c r="R36" s="156" t="s">
        <v>1583</v>
      </c>
      <c r="S36" s="156" t="s">
        <v>1583</v>
      </c>
      <c r="T36" s="156" t="s">
        <v>1583</v>
      </c>
      <c r="U36" s="156" t="s">
        <v>1583</v>
      </c>
      <c r="V36" s="156" t="s">
        <v>1583</v>
      </c>
      <c r="W36" s="156" t="s">
        <v>1583</v>
      </c>
      <c r="X36" s="156" t="s">
        <v>1583</v>
      </c>
      <c r="Y36" s="156" t="s">
        <v>1583</v>
      </c>
      <c r="Z36" s="156" t="s">
        <v>1583</v>
      </c>
      <c r="AA36" s="156" t="s">
        <v>1583</v>
      </c>
      <c r="AB36" s="156" t="s">
        <v>1583</v>
      </c>
      <c r="AC36" s="156" t="s">
        <v>1583</v>
      </c>
      <c r="AD36" s="156" t="s">
        <v>1583</v>
      </c>
      <c r="AE36" s="156" t="s">
        <v>1583</v>
      </c>
      <c r="AF36" s="156" t="s">
        <v>1583</v>
      </c>
      <c r="AG36" s="156" t="s">
        <v>1583</v>
      </c>
      <c r="AH36" s="156" t="s">
        <v>1583</v>
      </c>
      <c r="AI36" s="156" t="s">
        <v>1583</v>
      </c>
      <c r="AJ36" s="156" t="s">
        <v>1583</v>
      </c>
      <c r="AK36" s="156" t="s">
        <v>1582</v>
      </c>
      <c r="AL36" s="156" t="s">
        <v>1582</v>
      </c>
      <c r="AM36" s="156" t="s">
        <v>1584</v>
      </c>
      <c r="AN36" s="156" t="s">
        <v>1606</v>
      </c>
      <c r="AO36" s="156" t="s">
        <v>1607</v>
      </c>
      <c r="AP36" s="156" t="s">
        <v>1607</v>
      </c>
      <c r="AQ36" s="156" t="s">
        <v>1582</v>
      </c>
      <c r="AR36" s="156" t="s">
        <v>1584</v>
      </c>
      <c r="AS36" s="156" t="s">
        <v>1582</v>
      </c>
      <c r="AT36" s="156" t="s">
        <v>1582</v>
      </c>
      <c r="AU36" s="156" t="s">
        <v>1582</v>
      </c>
      <c r="AV36" s="156" t="s">
        <v>1606</v>
      </c>
      <c r="AW36" s="156" t="s">
        <v>1584</v>
      </c>
      <c r="AX36" s="156" t="s">
        <v>1584</v>
      </c>
      <c r="AY36" s="156" t="s">
        <v>1584</v>
      </c>
      <c r="AZ36" s="156" t="s">
        <v>1584</v>
      </c>
      <c r="BA36" s="156" t="s">
        <v>1584</v>
      </c>
      <c r="BB36" s="156" t="s">
        <v>1584</v>
      </c>
      <c r="BC36" s="156" t="s">
        <v>1584</v>
      </c>
      <c r="BD36" s="156" t="s">
        <v>1584</v>
      </c>
      <c r="BE36" s="156" t="s">
        <v>1584</v>
      </c>
      <c r="BF36" s="156" t="s">
        <v>1584</v>
      </c>
      <c r="BG36" s="156" t="s">
        <v>1584</v>
      </c>
    </row>
  </sheetData>
  <hyperlinks>
    <hyperlink ref="J1" location="índice!A1" display="Volver al í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G36"/>
  <sheetViews>
    <sheetView topLeftCell="A27" workbookViewId="0">
      <selection activeCell="K1" sqref="K1"/>
    </sheetView>
  </sheetViews>
  <sheetFormatPr defaultColWidth="8.7109375" defaultRowHeight="15"/>
  <cols>
    <col min="1" max="59" width="14.28515625" customWidth="1"/>
  </cols>
  <sheetData>
    <row r="1" spans="1:59" ht="18.75">
      <c r="A1" s="2" t="s">
        <v>1610</v>
      </c>
      <c r="K1" s="181" t="s">
        <v>83</v>
      </c>
    </row>
    <row r="3" spans="1:59">
      <c r="A3" s="161" t="s">
        <v>1583</v>
      </c>
      <c r="B3" s="154" t="s">
        <v>1486</v>
      </c>
      <c r="C3" s="154" t="s">
        <v>1487</v>
      </c>
      <c r="D3" s="154" t="s">
        <v>1488</v>
      </c>
      <c r="E3" s="154" t="s">
        <v>1489</v>
      </c>
      <c r="F3" s="154" t="s">
        <v>1490</v>
      </c>
      <c r="G3" s="154" t="s">
        <v>1491</v>
      </c>
      <c r="H3" s="154" t="s">
        <v>1492</v>
      </c>
      <c r="I3" s="154" t="s">
        <v>1493</v>
      </c>
      <c r="J3" s="154" t="s">
        <v>1494</v>
      </c>
      <c r="K3" s="154" t="s">
        <v>1495</v>
      </c>
      <c r="L3" s="154" t="s">
        <v>1496</v>
      </c>
      <c r="M3" s="154" t="s">
        <v>1497</v>
      </c>
      <c r="N3" s="154" t="s">
        <v>1498</v>
      </c>
      <c r="O3" s="154" t="s">
        <v>1499</v>
      </c>
      <c r="P3" s="154" t="s">
        <v>1500</v>
      </c>
      <c r="Q3" s="154" t="s">
        <v>1501</v>
      </c>
      <c r="R3" s="154" t="s">
        <v>1502</v>
      </c>
      <c r="S3" s="154" t="s">
        <v>1503</v>
      </c>
      <c r="T3" s="154" t="s">
        <v>1504</v>
      </c>
      <c r="U3" s="154" t="s">
        <v>1505</v>
      </c>
      <c r="V3" s="154" t="s">
        <v>1506</v>
      </c>
      <c r="W3" s="154" t="s">
        <v>1586</v>
      </c>
      <c r="X3" s="154" t="s">
        <v>1587</v>
      </c>
      <c r="Y3" s="154" t="s">
        <v>1507</v>
      </c>
      <c r="Z3" s="154" t="s">
        <v>1508</v>
      </c>
      <c r="AA3" s="154" t="s">
        <v>1509</v>
      </c>
      <c r="AB3" s="154" t="s">
        <v>1510</v>
      </c>
      <c r="AC3" s="154" t="s">
        <v>1511</v>
      </c>
      <c r="AD3" s="154" t="s">
        <v>1512</v>
      </c>
      <c r="AE3" s="154" t="s">
        <v>1513</v>
      </c>
      <c r="AF3" s="154" t="s">
        <v>1514</v>
      </c>
      <c r="AG3" s="154" t="s">
        <v>1515</v>
      </c>
      <c r="AH3" s="154" t="s">
        <v>1516</v>
      </c>
      <c r="AI3" s="154" t="s">
        <v>1517</v>
      </c>
      <c r="AJ3" s="154" t="s">
        <v>1518</v>
      </c>
      <c r="AK3" s="154" t="s">
        <v>1519</v>
      </c>
      <c r="AL3" s="154" t="s">
        <v>1520</v>
      </c>
      <c r="AM3" s="154" t="s">
        <v>1521</v>
      </c>
      <c r="AN3" s="154" t="s">
        <v>1522</v>
      </c>
      <c r="AO3" s="154" t="s">
        <v>1523</v>
      </c>
      <c r="AP3" s="154" t="s">
        <v>1524</v>
      </c>
      <c r="AQ3" s="154" t="s">
        <v>1525</v>
      </c>
      <c r="AR3" s="154" t="s">
        <v>1526</v>
      </c>
      <c r="AS3" s="154" t="s">
        <v>1527</v>
      </c>
      <c r="AT3" s="154" t="s">
        <v>1528</v>
      </c>
      <c r="AU3" s="154" t="s">
        <v>1529</v>
      </c>
      <c r="AV3" s="154" t="s">
        <v>1530</v>
      </c>
      <c r="AW3" s="154" t="s">
        <v>1531</v>
      </c>
      <c r="AX3" s="154" t="s">
        <v>1532</v>
      </c>
      <c r="AY3" s="154" t="s">
        <v>1503</v>
      </c>
      <c r="AZ3" s="154" t="s">
        <v>1588</v>
      </c>
      <c r="BA3" s="154" t="s">
        <v>1589</v>
      </c>
      <c r="BB3" s="154" t="s">
        <v>1590</v>
      </c>
      <c r="BC3" s="154" t="s">
        <v>1591</v>
      </c>
      <c r="BD3" s="154" t="s">
        <v>1592</v>
      </c>
      <c r="BE3" s="154" t="s">
        <v>1593</v>
      </c>
      <c r="BF3" s="154" t="s">
        <v>1594</v>
      </c>
      <c r="BG3" s="154" t="s">
        <v>1520</v>
      </c>
    </row>
    <row r="4" spans="1:59" s="61" customFormat="1" ht="135">
      <c r="A4" s="27" t="s">
        <v>85</v>
      </c>
      <c r="B4" s="27" t="s">
        <v>1534</v>
      </c>
      <c r="C4" s="27" t="s">
        <v>1535</v>
      </c>
      <c r="D4" s="27" t="s">
        <v>1536</v>
      </c>
      <c r="E4" s="27" t="s">
        <v>1537</v>
      </c>
      <c r="F4" s="27" t="s">
        <v>1538</v>
      </c>
      <c r="G4" s="27" t="s">
        <v>1539</v>
      </c>
      <c r="H4" s="27" t="s">
        <v>1540</v>
      </c>
      <c r="I4" s="27" t="s">
        <v>1541</v>
      </c>
      <c r="J4" s="27" t="s">
        <v>1542</v>
      </c>
      <c r="K4" s="27" t="s">
        <v>1543</v>
      </c>
      <c r="L4" s="27" t="s">
        <v>1544</v>
      </c>
      <c r="M4" s="27" t="s">
        <v>1545</v>
      </c>
      <c r="N4" s="27" t="s">
        <v>1546</v>
      </c>
      <c r="O4" s="27" t="s">
        <v>1547</v>
      </c>
      <c r="P4" s="27" t="s">
        <v>1548</v>
      </c>
      <c r="Q4" s="27" t="s">
        <v>1549</v>
      </c>
      <c r="R4" s="27" t="s">
        <v>1550</v>
      </c>
      <c r="S4" s="27" t="s">
        <v>1551</v>
      </c>
      <c r="T4" s="27" t="s">
        <v>1552</v>
      </c>
      <c r="U4" s="27" t="s">
        <v>1553</v>
      </c>
      <c r="V4" s="27" t="s">
        <v>1554</v>
      </c>
      <c r="W4" s="27" t="s">
        <v>1595</v>
      </c>
      <c r="X4" s="27" t="s">
        <v>1596</v>
      </c>
      <c r="Y4" s="27" t="s">
        <v>1555</v>
      </c>
      <c r="Z4" s="27" t="s">
        <v>1556</v>
      </c>
      <c r="AA4" s="27" t="s">
        <v>1557</v>
      </c>
      <c r="AB4" s="27" t="s">
        <v>1558</v>
      </c>
      <c r="AC4" s="27" t="s">
        <v>1559</v>
      </c>
      <c r="AD4" s="27" t="s">
        <v>1560</v>
      </c>
      <c r="AE4" s="27" t="s">
        <v>1561</v>
      </c>
      <c r="AF4" s="27" t="s">
        <v>1562</v>
      </c>
      <c r="AG4" s="27" t="s">
        <v>1563</v>
      </c>
      <c r="AH4" s="27" t="s">
        <v>1564</v>
      </c>
      <c r="AI4" s="27" t="s">
        <v>1565</v>
      </c>
      <c r="AJ4" s="27" t="s">
        <v>1566</v>
      </c>
      <c r="AK4" s="27" t="s">
        <v>1567</v>
      </c>
      <c r="AL4" s="27" t="s">
        <v>1568</v>
      </c>
      <c r="AM4" s="27" t="s">
        <v>1569</v>
      </c>
      <c r="AN4" s="27" t="s">
        <v>1570</v>
      </c>
      <c r="AO4" s="27" t="s">
        <v>1571</v>
      </c>
      <c r="AP4" s="27" t="s">
        <v>1572</v>
      </c>
      <c r="AQ4" s="27" t="s">
        <v>1573</v>
      </c>
      <c r="AR4" s="27" t="s">
        <v>1574</v>
      </c>
      <c r="AS4" s="27" t="s">
        <v>1575</v>
      </c>
      <c r="AT4" s="27" t="s">
        <v>1576</v>
      </c>
      <c r="AU4" s="27" t="s">
        <v>1577</v>
      </c>
      <c r="AV4" s="27" t="s">
        <v>1578</v>
      </c>
      <c r="AW4" s="27" t="s">
        <v>1579</v>
      </c>
      <c r="AX4" s="27" t="s">
        <v>1580</v>
      </c>
      <c r="AY4" s="27" t="s">
        <v>1597</v>
      </c>
      <c r="AZ4" s="27" t="s">
        <v>1598</v>
      </c>
      <c r="BA4" s="27" t="s">
        <v>1599</v>
      </c>
      <c r="BB4" s="27" t="s">
        <v>1600</v>
      </c>
      <c r="BC4" s="27" t="s">
        <v>1601</v>
      </c>
      <c r="BD4" s="27" t="s">
        <v>1602</v>
      </c>
      <c r="BE4" s="27" t="s">
        <v>1603</v>
      </c>
      <c r="BF4" s="27" t="s">
        <v>1604</v>
      </c>
      <c r="BG4" s="27" t="s">
        <v>1605</v>
      </c>
    </row>
    <row r="5" spans="1:59">
      <c r="A5" s="155">
        <v>1990</v>
      </c>
      <c r="B5" s="156">
        <v>0.67</v>
      </c>
      <c r="C5" s="157">
        <v>1831</v>
      </c>
      <c r="D5" s="157">
        <v>341839996.33999997</v>
      </c>
      <c r="E5" s="156">
        <v>14.26</v>
      </c>
      <c r="F5" s="156">
        <v>4.08</v>
      </c>
      <c r="G5" s="156">
        <v>16.059999999999999</v>
      </c>
      <c r="H5" s="156">
        <v>8.2100000000000009</v>
      </c>
      <c r="I5" s="156">
        <v>71.33</v>
      </c>
      <c r="J5" s="156">
        <v>0.01</v>
      </c>
      <c r="K5" s="157">
        <v>4545.46</v>
      </c>
      <c r="L5" s="157">
        <v>5711.69</v>
      </c>
      <c r="M5" s="156">
        <v>26.8</v>
      </c>
      <c r="N5" s="156">
        <v>22.7</v>
      </c>
      <c r="O5" s="156">
        <v>207.1</v>
      </c>
      <c r="P5" s="156">
        <v>4.5999999999999996</v>
      </c>
      <c r="Q5" s="156">
        <v>9.6999999999999993</v>
      </c>
      <c r="R5" s="156">
        <v>11.7</v>
      </c>
      <c r="S5" s="156">
        <v>64.8</v>
      </c>
      <c r="T5" s="156">
        <v>0.03</v>
      </c>
      <c r="U5" s="156">
        <v>0.19</v>
      </c>
      <c r="V5" s="156">
        <v>45.3</v>
      </c>
      <c r="W5" s="156">
        <v>0.05</v>
      </c>
      <c r="X5" s="156">
        <v>0.2</v>
      </c>
      <c r="Y5" s="156">
        <v>0.22</v>
      </c>
      <c r="Z5" s="156">
        <v>0.28000000000000003</v>
      </c>
      <c r="AA5" s="156">
        <v>0.19</v>
      </c>
      <c r="AB5" s="156">
        <v>0.27</v>
      </c>
      <c r="AC5" s="157">
        <v>1560.59</v>
      </c>
      <c r="AD5" s="156">
        <v>0.03</v>
      </c>
      <c r="AE5" s="156">
        <v>22.09</v>
      </c>
      <c r="AF5" s="156">
        <v>23.48</v>
      </c>
      <c r="AG5" s="156">
        <v>3.24</v>
      </c>
      <c r="AH5" s="157">
        <v>50398.02</v>
      </c>
      <c r="AI5" s="156">
        <v>0.77</v>
      </c>
      <c r="AJ5" s="156">
        <v>0.14000000000000001</v>
      </c>
      <c r="AK5" s="156">
        <v>0.51</v>
      </c>
      <c r="AL5" s="156">
        <v>90.16</v>
      </c>
      <c r="AM5" s="156">
        <v>74.34</v>
      </c>
      <c r="AN5" s="156">
        <v>3.72</v>
      </c>
      <c r="AO5" s="156">
        <v>3.3</v>
      </c>
      <c r="AP5" s="156">
        <v>2.35</v>
      </c>
      <c r="AQ5" s="156">
        <v>75.72</v>
      </c>
      <c r="AR5" s="156">
        <v>4.46</v>
      </c>
      <c r="AS5" s="156">
        <v>0.94</v>
      </c>
      <c r="AT5" s="156">
        <v>0.47</v>
      </c>
      <c r="AU5" s="156">
        <v>0.65</v>
      </c>
      <c r="AV5" s="157">
        <v>3119</v>
      </c>
      <c r="AW5" s="156">
        <v>95.42</v>
      </c>
      <c r="AX5" s="156">
        <v>2.61</v>
      </c>
      <c r="AY5" s="156">
        <v>61.09</v>
      </c>
      <c r="AZ5" s="156">
        <v>97.4</v>
      </c>
      <c r="BA5" s="157">
        <v>8850</v>
      </c>
      <c r="BB5" s="156">
        <v>97.52</v>
      </c>
      <c r="BC5" s="156">
        <v>59.35</v>
      </c>
      <c r="BD5" s="156">
        <v>3.29</v>
      </c>
      <c r="BE5" s="157">
        <v>4290</v>
      </c>
      <c r="BF5" s="156">
        <v>5.09</v>
      </c>
      <c r="BG5" s="156">
        <v>43.06</v>
      </c>
    </row>
    <row r="6" spans="1:59">
      <c r="A6" s="155">
        <v>1991</v>
      </c>
      <c r="B6" s="156">
        <v>0.68</v>
      </c>
      <c r="C6" s="157">
        <v>2247.37</v>
      </c>
      <c r="D6" s="157">
        <v>261209991.46000001</v>
      </c>
      <c r="E6" s="156">
        <v>13.9</v>
      </c>
      <c r="F6" s="156">
        <v>2.62</v>
      </c>
      <c r="G6" s="156">
        <v>13.88</v>
      </c>
      <c r="H6" s="156">
        <v>7.31</v>
      </c>
      <c r="I6" s="156">
        <v>57.47</v>
      </c>
      <c r="J6" s="156">
        <v>0</v>
      </c>
      <c r="K6" s="157">
        <v>6205.03</v>
      </c>
      <c r="L6" s="157">
        <v>7196.28</v>
      </c>
      <c r="M6" s="156">
        <v>26.6</v>
      </c>
      <c r="N6" s="156">
        <v>23.4</v>
      </c>
      <c r="O6" s="156">
        <v>194.8</v>
      </c>
      <c r="P6" s="156">
        <v>5.5</v>
      </c>
      <c r="Q6" s="156">
        <v>10.3</v>
      </c>
      <c r="R6" s="156">
        <v>11.8</v>
      </c>
      <c r="S6" s="156">
        <v>69.400000000000006</v>
      </c>
      <c r="T6" s="156">
        <v>0.02</v>
      </c>
      <c r="U6" s="156">
        <v>0.21</v>
      </c>
      <c r="V6" s="156">
        <v>46.6</v>
      </c>
      <c r="W6" s="156">
        <v>7.0000000000000007E-2</v>
      </c>
      <c r="X6" s="156">
        <v>0.14000000000000001</v>
      </c>
      <c r="Y6" s="156">
        <v>0.25</v>
      </c>
      <c r="Z6" s="156">
        <v>0.27</v>
      </c>
      <c r="AA6" s="156">
        <v>0.65</v>
      </c>
      <c r="AB6" s="156">
        <v>0.18</v>
      </c>
      <c r="AC6" s="157">
        <v>1324.25</v>
      </c>
      <c r="AD6" s="156">
        <v>0.05</v>
      </c>
      <c r="AE6" s="156">
        <v>22.99</v>
      </c>
      <c r="AF6" s="156">
        <v>26.44</v>
      </c>
      <c r="AG6" s="156">
        <v>4.67</v>
      </c>
      <c r="AH6" s="157">
        <v>52283.45</v>
      </c>
      <c r="AI6" s="156">
        <v>0.74</v>
      </c>
      <c r="AJ6" s="156">
        <v>0.12</v>
      </c>
      <c r="AK6" s="156">
        <v>0.52</v>
      </c>
      <c r="AL6" s="156">
        <v>90.4</v>
      </c>
      <c r="AM6" s="156">
        <v>79.099999999999994</v>
      </c>
      <c r="AN6" s="156">
        <v>3.88</v>
      </c>
      <c r="AO6" s="156">
        <v>3.4</v>
      </c>
      <c r="AP6" s="156">
        <v>2.34</v>
      </c>
      <c r="AQ6" s="156">
        <v>75.89</v>
      </c>
      <c r="AR6" s="156">
        <v>4.12</v>
      </c>
      <c r="AS6" s="156">
        <v>0.94</v>
      </c>
      <c r="AT6" s="156">
        <v>0.46</v>
      </c>
      <c r="AU6" s="156">
        <v>0.65</v>
      </c>
      <c r="AV6" s="157">
        <v>3202</v>
      </c>
      <c r="AW6" s="156">
        <v>94.5</v>
      </c>
      <c r="AX6" s="156">
        <v>2.61</v>
      </c>
      <c r="AY6" s="156">
        <v>62.71</v>
      </c>
      <c r="AZ6" s="156">
        <v>97.49</v>
      </c>
      <c r="BA6" s="157">
        <v>9120</v>
      </c>
      <c r="BB6" s="156">
        <v>94.88</v>
      </c>
      <c r="BC6" s="156">
        <v>59.49</v>
      </c>
      <c r="BD6" s="156">
        <v>2.78</v>
      </c>
      <c r="BE6" s="157">
        <v>4320</v>
      </c>
      <c r="BF6" s="156">
        <v>5.09</v>
      </c>
      <c r="BG6" s="156">
        <v>43.16</v>
      </c>
    </row>
    <row r="7" spans="1:59">
      <c r="A7" s="155">
        <v>1992</v>
      </c>
      <c r="B7" s="156">
        <v>0.68</v>
      </c>
      <c r="C7" s="157">
        <v>2605.81</v>
      </c>
      <c r="D7" s="157">
        <v>199130004.88</v>
      </c>
      <c r="E7" s="156">
        <v>9.09</v>
      </c>
      <c r="F7" s="156">
        <v>1.9</v>
      </c>
      <c r="G7" s="156">
        <v>10.45</v>
      </c>
      <c r="H7" s="156">
        <v>4.92</v>
      </c>
      <c r="I7" s="156">
        <v>48.43</v>
      </c>
      <c r="J7" s="156">
        <v>0.06</v>
      </c>
      <c r="K7" s="157">
        <v>7287.93</v>
      </c>
      <c r="L7" s="157">
        <v>8564.0400000000009</v>
      </c>
      <c r="M7" s="156">
        <v>29.9</v>
      </c>
      <c r="N7" s="156">
        <v>25.1</v>
      </c>
      <c r="O7" s="156">
        <v>219.8</v>
      </c>
      <c r="P7" s="156">
        <v>4.0999999999999996</v>
      </c>
      <c r="Q7" s="156">
        <v>11.7</v>
      </c>
      <c r="R7" s="156">
        <v>12.2</v>
      </c>
      <c r="S7" s="156">
        <v>60.4</v>
      </c>
      <c r="T7" s="156">
        <v>0.1</v>
      </c>
      <c r="U7" s="156">
        <v>0.21</v>
      </c>
      <c r="V7" s="156">
        <v>45.7</v>
      </c>
      <c r="W7" s="156">
        <v>0.05</v>
      </c>
      <c r="X7" s="156">
        <v>0.15</v>
      </c>
      <c r="Y7" s="156">
        <v>0.23</v>
      </c>
      <c r="Z7" s="156">
        <v>0.27</v>
      </c>
      <c r="AA7" s="156">
        <v>0.2</v>
      </c>
      <c r="AB7" s="156">
        <v>0.2</v>
      </c>
      <c r="AC7" s="157">
        <v>1749.94</v>
      </c>
      <c r="AD7" s="156">
        <v>0.04</v>
      </c>
      <c r="AE7" s="156">
        <v>19.61</v>
      </c>
      <c r="AF7" s="156">
        <v>24.7</v>
      </c>
      <c r="AG7" s="156">
        <v>3.36</v>
      </c>
      <c r="AH7" s="157">
        <v>55269.91</v>
      </c>
      <c r="AI7" s="156">
        <v>0.74</v>
      </c>
      <c r="AJ7" s="156">
        <v>0.14000000000000001</v>
      </c>
      <c r="AK7" s="156">
        <v>0.53</v>
      </c>
      <c r="AL7" s="156">
        <v>90.65</v>
      </c>
      <c r="AM7" s="156">
        <v>81.14</v>
      </c>
      <c r="AN7" s="156">
        <v>4.03</v>
      </c>
      <c r="AO7" s="156">
        <v>3.49</v>
      </c>
      <c r="AP7" s="156">
        <v>2.33</v>
      </c>
      <c r="AQ7" s="156">
        <v>76</v>
      </c>
      <c r="AR7" s="156">
        <v>4.87</v>
      </c>
      <c r="AS7" s="156">
        <v>0.94</v>
      </c>
      <c r="AT7" s="156">
        <v>0.45</v>
      </c>
      <c r="AU7" s="156">
        <v>0.66</v>
      </c>
      <c r="AV7" s="157">
        <v>3287</v>
      </c>
      <c r="AW7" s="156">
        <v>93.59</v>
      </c>
      <c r="AX7" s="156">
        <v>2.6</v>
      </c>
      <c r="AY7" s="156">
        <v>64.37</v>
      </c>
      <c r="AZ7" s="156">
        <v>97.58</v>
      </c>
      <c r="BA7" s="157">
        <v>10220</v>
      </c>
      <c r="BB7" s="156">
        <v>82.84</v>
      </c>
      <c r="BC7" s="156">
        <v>58.86</v>
      </c>
      <c r="BD7" s="156">
        <v>2.58</v>
      </c>
      <c r="BE7" s="157">
        <v>4330</v>
      </c>
      <c r="BF7" s="156">
        <v>4.9000000000000004</v>
      </c>
      <c r="BG7" s="156">
        <v>42.3</v>
      </c>
    </row>
    <row r="8" spans="1:59">
      <c r="A8" s="155">
        <v>1993</v>
      </c>
      <c r="B8" s="156">
        <v>0.69</v>
      </c>
      <c r="C8" s="157">
        <v>2841.64</v>
      </c>
      <c r="D8" s="157">
        <v>166199996.94999999</v>
      </c>
      <c r="E8" s="156">
        <v>5.81</v>
      </c>
      <c r="F8" s="156">
        <v>1.25</v>
      </c>
      <c r="G8" s="156">
        <v>6.31</v>
      </c>
      <c r="H8" s="156">
        <v>3.1</v>
      </c>
      <c r="I8" s="156">
        <v>34.729999999999997</v>
      </c>
      <c r="J8" s="156">
        <v>0.04</v>
      </c>
      <c r="K8" s="157">
        <v>8265.1299999999992</v>
      </c>
      <c r="L8" s="157">
        <v>9582.8700000000008</v>
      </c>
      <c r="M8" s="156">
        <v>31.9</v>
      </c>
      <c r="N8" s="156">
        <v>25.3</v>
      </c>
      <c r="O8" s="156">
        <v>236.8</v>
      </c>
      <c r="P8" s="156">
        <v>4.0999999999999996</v>
      </c>
      <c r="Q8" s="156">
        <v>11.5</v>
      </c>
      <c r="R8" s="156">
        <v>11.7</v>
      </c>
      <c r="S8" s="156">
        <v>54.4</v>
      </c>
      <c r="T8" s="156">
        <v>0.05</v>
      </c>
      <c r="U8" s="156">
        <v>0.2</v>
      </c>
      <c r="V8" s="156">
        <v>46</v>
      </c>
      <c r="W8" s="156">
        <v>0.05</v>
      </c>
      <c r="X8" s="156">
        <v>0.14000000000000001</v>
      </c>
      <c r="Y8" s="156">
        <v>0.22</v>
      </c>
      <c r="Z8" s="156">
        <v>0.27</v>
      </c>
      <c r="AA8" s="156">
        <v>0.1</v>
      </c>
      <c r="AB8" s="156">
        <v>0.21</v>
      </c>
      <c r="AC8" s="157">
        <v>2015.16</v>
      </c>
      <c r="AD8" s="156">
        <v>0.04</v>
      </c>
      <c r="AE8" s="156">
        <v>21.56</v>
      </c>
      <c r="AF8" s="156">
        <v>23.84</v>
      </c>
      <c r="AG8" s="156">
        <v>3.52</v>
      </c>
      <c r="AH8" s="157">
        <v>59021.279999999999</v>
      </c>
      <c r="AI8" s="156">
        <v>0.76</v>
      </c>
      <c r="AJ8" s="156">
        <v>0.15</v>
      </c>
      <c r="AK8" s="156">
        <v>0.53</v>
      </c>
      <c r="AL8" s="156">
        <v>90.89</v>
      </c>
      <c r="AM8" s="156">
        <v>83.07</v>
      </c>
      <c r="AN8" s="156">
        <v>4.1900000000000004</v>
      </c>
      <c r="AO8" s="156">
        <v>3.58</v>
      </c>
      <c r="AP8" s="156">
        <v>2.33</v>
      </c>
      <c r="AQ8" s="156">
        <v>76.2</v>
      </c>
      <c r="AR8" s="156">
        <v>4.74</v>
      </c>
      <c r="AS8" s="156">
        <v>0.94</v>
      </c>
      <c r="AT8" s="156">
        <v>0.45</v>
      </c>
      <c r="AU8" s="156">
        <v>0.67</v>
      </c>
      <c r="AV8" s="157">
        <v>3372</v>
      </c>
      <c r="AW8" s="156">
        <v>91.5</v>
      </c>
      <c r="AX8" s="156">
        <v>2.58</v>
      </c>
      <c r="AY8" s="156">
        <v>66.05</v>
      </c>
      <c r="AZ8" s="156">
        <v>97.67</v>
      </c>
      <c r="BA8" s="157">
        <v>10290</v>
      </c>
      <c r="BB8" s="156">
        <v>89.92</v>
      </c>
      <c r="BC8" s="156">
        <v>58.3</v>
      </c>
      <c r="BD8" s="156">
        <v>2.21</v>
      </c>
      <c r="BE8" s="157">
        <v>4390</v>
      </c>
      <c r="BF8" s="156">
        <v>4.5</v>
      </c>
      <c r="BG8" s="156">
        <v>41.38</v>
      </c>
    </row>
    <row r="9" spans="1:59">
      <c r="A9" s="155">
        <v>1994</v>
      </c>
      <c r="B9" s="156">
        <v>0.69</v>
      </c>
      <c r="C9" s="157">
        <v>3031.89</v>
      </c>
      <c r="D9" s="157">
        <v>113650001.53</v>
      </c>
      <c r="E9" s="156">
        <v>4.0599999999999996</v>
      </c>
      <c r="F9" s="156">
        <v>0.85</v>
      </c>
      <c r="G9" s="156">
        <v>3.67</v>
      </c>
      <c r="H9" s="156">
        <v>2.29</v>
      </c>
      <c r="I9" s="156">
        <v>25.6</v>
      </c>
      <c r="J9" s="156">
        <v>0.02</v>
      </c>
      <c r="K9" s="157">
        <v>8961.7199999999993</v>
      </c>
      <c r="L9" s="157">
        <v>10486.78</v>
      </c>
      <c r="M9" s="156">
        <v>32</v>
      </c>
      <c r="N9" s="156">
        <v>25.2</v>
      </c>
      <c r="O9" s="156">
        <v>250.3</v>
      </c>
      <c r="P9" s="156">
        <v>4.2</v>
      </c>
      <c r="Q9" s="156">
        <v>10.199999999999999</v>
      </c>
      <c r="R9" s="156">
        <v>14.9</v>
      </c>
      <c r="S9" s="156">
        <v>56.9</v>
      </c>
      <c r="T9" s="156">
        <v>0.02</v>
      </c>
      <c r="U9" s="156">
        <v>0.19</v>
      </c>
      <c r="V9" s="156">
        <v>46.8</v>
      </c>
      <c r="W9" s="156">
        <v>0.06</v>
      </c>
      <c r="X9" s="156">
        <v>0.15</v>
      </c>
      <c r="Y9" s="156">
        <v>0.22</v>
      </c>
      <c r="Z9" s="156">
        <v>0.28000000000000003</v>
      </c>
      <c r="AA9" s="156">
        <v>0.16</v>
      </c>
      <c r="AB9" s="156">
        <v>0.21</v>
      </c>
      <c r="AC9" s="157">
        <v>2178.1799999999998</v>
      </c>
      <c r="AD9" s="156">
        <v>0.04</v>
      </c>
      <c r="AE9" s="156">
        <v>20.09</v>
      </c>
      <c r="AF9" s="156">
        <v>22.01</v>
      </c>
      <c r="AG9" s="156">
        <v>3.39</v>
      </c>
      <c r="AH9" s="157">
        <v>63044.82</v>
      </c>
      <c r="AI9" s="156">
        <v>0.76</v>
      </c>
      <c r="AJ9" s="156">
        <v>0.15</v>
      </c>
      <c r="AK9" s="156">
        <v>0.54</v>
      </c>
      <c r="AL9" s="156">
        <v>91.13</v>
      </c>
      <c r="AM9" s="156">
        <v>81.709999999999994</v>
      </c>
      <c r="AN9" s="156">
        <v>4.34</v>
      </c>
      <c r="AO9" s="156">
        <v>3.68</v>
      </c>
      <c r="AP9" s="156">
        <v>2.3199999999999998</v>
      </c>
      <c r="AQ9" s="156">
        <v>76.400000000000006</v>
      </c>
      <c r="AR9" s="156">
        <v>5.26</v>
      </c>
      <c r="AS9" s="156">
        <v>0.94</v>
      </c>
      <c r="AT9" s="156">
        <v>0.44</v>
      </c>
      <c r="AU9" s="156">
        <v>0.67</v>
      </c>
      <c r="AV9" s="157">
        <v>3459</v>
      </c>
      <c r="AW9" s="156">
        <v>89.42</v>
      </c>
      <c r="AX9" s="156">
        <v>2.5299999999999998</v>
      </c>
      <c r="AY9" s="156">
        <v>67.739999999999995</v>
      </c>
      <c r="AZ9" s="156">
        <v>97.75</v>
      </c>
      <c r="BA9" s="157">
        <v>10670</v>
      </c>
      <c r="BB9" s="156">
        <v>90.15</v>
      </c>
      <c r="BC9" s="156">
        <v>57.37</v>
      </c>
      <c r="BD9" s="156">
        <v>2.39</v>
      </c>
      <c r="BE9" s="157">
        <v>4140</v>
      </c>
      <c r="BF9" s="156">
        <v>4.5</v>
      </c>
      <c r="BG9" s="156">
        <v>41.03</v>
      </c>
    </row>
    <row r="10" spans="1:59">
      <c r="A10" s="155">
        <v>1995</v>
      </c>
      <c r="B10" s="156">
        <v>0.7</v>
      </c>
      <c r="C10" s="157">
        <v>3265.69</v>
      </c>
      <c r="D10" s="157">
        <v>58770000.460000001</v>
      </c>
      <c r="E10" s="156">
        <v>2.04</v>
      </c>
      <c r="F10" s="156">
        <v>0.4</v>
      </c>
      <c r="G10" s="156">
        <v>1.85</v>
      </c>
      <c r="H10" s="156">
        <v>1.06</v>
      </c>
      <c r="I10" s="156">
        <v>13</v>
      </c>
      <c r="J10" s="156">
        <v>0.02</v>
      </c>
      <c r="K10" s="157">
        <v>9723.02</v>
      </c>
      <c r="L10" s="157">
        <v>11578.59</v>
      </c>
      <c r="M10" s="156">
        <v>31.7</v>
      </c>
      <c r="N10" s="156">
        <v>26.8</v>
      </c>
      <c r="O10" s="156">
        <v>263.7</v>
      </c>
      <c r="P10" s="156">
        <v>5.2</v>
      </c>
      <c r="Q10" s="156">
        <v>10.9</v>
      </c>
      <c r="R10" s="156">
        <v>13.7</v>
      </c>
      <c r="S10" s="156">
        <v>56.9</v>
      </c>
      <c r="T10" s="156">
        <v>0.04</v>
      </c>
      <c r="U10" s="156">
        <v>0.19</v>
      </c>
      <c r="V10" s="156">
        <v>45.7</v>
      </c>
      <c r="W10" s="156">
        <v>7.0000000000000007E-2</v>
      </c>
      <c r="X10" s="156">
        <v>0.16</v>
      </c>
      <c r="Y10" s="156">
        <v>0.2</v>
      </c>
      <c r="Z10" s="156">
        <v>0.26</v>
      </c>
      <c r="AA10" s="156">
        <v>0.21</v>
      </c>
      <c r="AB10" s="156">
        <v>0.2</v>
      </c>
      <c r="AC10" s="157">
        <v>2262.67</v>
      </c>
      <c r="AD10" s="156">
        <v>0.05</v>
      </c>
      <c r="AE10" s="156">
        <v>21.08</v>
      </c>
      <c r="AF10" s="156">
        <v>23.11</v>
      </c>
      <c r="AG10" s="156">
        <v>4.59</v>
      </c>
      <c r="AH10" s="157">
        <v>67127.95</v>
      </c>
      <c r="AI10" s="156">
        <v>0.75</v>
      </c>
      <c r="AJ10" s="156">
        <v>0.15</v>
      </c>
      <c r="AK10" s="156">
        <v>0.55000000000000004</v>
      </c>
      <c r="AL10" s="156">
        <v>91.38</v>
      </c>
      <c r="AM10" s="156">
        <v>80.55</v>
      </c>
      <c r="AN10" s="156">
        <v>3.4</v>
      </c>
      <c r="AO10" s="156">
        <v>3.77</v>
      </c>
      <c r="AP10" s="156">
        <v>2.31</v>
      </c>
      <c r="AQ10" s="156">
        <v>76.599999999999994</v>
      </c>
      <c r="AR10" s="156">
        <v>5.19</v>
      </c>
      <c r="AS10" s="156">
        <v>0.95</v>
      </c>
      <c r="AT10" s="156">
        <v>0.47</v>
      </c>
      <c r="AU10" s="156">
        <v>0.68</v>
      </c>
      <c r="AV10" s="157">
        <v>3546</v>
      </c>
      <c r="AW10" s="156">
        <v>87.34</v>
      </c>
      <c r="AX10" s="156">
        <v>2.48</v>
      </c>
      <c r="AY10" s="156">
        <v>69.44</v>
      </c>
      <c r="AZ10" s="156">
        <v>97.84</v>
      </c>
      <c r="BA10" s="157">
        <v>10240</v>
      </c>
      <c r="BB10" s="156">
        <v>82.75</v>
      </c>
      <c r="BC10" s="156">
        <v>59.39</v>
      </c>
      <c r="BD10" s="156">
        <v>2.93</v>
      </c>
      <c r="BE10" s="157">
        <v>3850</v>
      </c>
      <c r="BF10" s="156">
        <v>4.3099999999999996</v>
      </c>
      <c r="BG10" s="156">
        <v>40.11</v>
      </c>
    </row>
    <row r="11" spans="1:59">
      <c r="A11" s="155">
        <v>1996</v>
      </c>
      <c r="B11" s="156">
        <v>0.7</v>
      </c>
      <c r="C11" s="157">
        <v>3215.11</v>
      </c>
      <c r="D11" s="157">
        <v>-1019999.98</v>
      </c>
      <c r="E11" s="156">
        <v>-0.01</v>
      </c>
      <c r="F11" s="156">
        <v>0</v>
      </c>
      <c r="G11" s="156">
        <v>-0.01</v>
      </c>
      <c r="H11" s="156">
        <v>0</v>
      </c>
      <c r="I11" s="156">
        <v>-0.06</v>
      </c>
      <c r="J11" s="156">
        <v>-0.01</v>
      </c>
      <c r="K11" s="157">
        <v>10076.459999999999</v>
      </c>
      <c r="L11" s="157">
        <v>11678.42</v>
      </c>
      <c r="M11" s="156">
        <v>32.299999999999997</v>
      </c>
      <c r="N11" s="156">
        <v>28.2</v>
      </c>
      <c r="O11" s="156">
        <v>273.3</v>
      </c>
      <c r="P11" s="156">
        <v>6.2</v>
      </c>
      <c r="Q11" s="156">
        <v>11.8</v>
      </c>
      <c r="R11" s="156">
        <v>14.8</v>
      </c>
      <c r="S11" s="156">
        <v>57.7</v>
      </c>
      <c r="T11" s="156">
        <v>-0.01</v>
      </c>
      <c r="U11" s="156">
        <v>0.19</v>
      </c>
      <c r="V11" s="156">
        <v>46.5</v>
      </c>
      <c r="W11" s="156">
        <v>0.08</v>
      </c>
      <c r="X11" s="156">
        <v>0.14000000000000001</v>
      </c>
      <c r="Y11" s="156">
        <v>0.18</v>
      </c>
      <c r="Z11" s="156">
        <v>0.26</v>
      </c>
      <c r="AA11" s="156">
        <v>0.15</v>
      </c>
      <c r="AB11" s="156">
        <v>0.18</v>
      </c>
      <c r="AC11" s="157">
        <v>2072.98</v>
      </c>
      <c r="AD11" s="156">
        <v>0.06</v>
      </c>
      <c r="AE11" s="156">
        <v>17.940000000000001</v>
      </c>
      <c r="AF11" s="156">
        <v>23.33</v>
      </c>
      <c r="AG11" s="156">
        <v>5.26</v>
      </c>
      <c r="AH11" s="157">
        <v>70686.850000000006</v>
      </c>
      <c r="AI11" s="156">
        <v>0.79</v>
      </c>
      <c r="AJ11" s="156">
        <v>0.14000000000000001</v>
      </c>
      <c r="AK11" s="156">
        <v>0.56000000000000005</v>
      </c>
      <c r="AL11" s="156">
        <v>91.62</v>
      </c>
      <c r="AM11" s="156">
        <v>81.92</v>
      </c>
      <c r="AN11" s="156">
        <v>5.05</v>
      </c>
      <c r="AO11" s="156">
        <v>3.86</v>
      </c>
      <c r="AP11" s="156">
        <v>2.31</v>
      </c>
      <c r="AQ11" s="156">
        <v>76.8</v>
      </c>
      <c r="AR11" s="156">
        <v>5.2</v>
      </c>
      <c r="AS11" s="156">
        <v>0.95</v>
      </c>
      <c r="AT11" s="156">
        <v>0.41</v>
      </c>
      <c r="AU11" s="156">
        <v>0.68</v>
      </c>
      <c r="AV11" s="157">
        <v>3632</v>
      </c>
      <c r="AW11" s="156">
        <v>85.26</v>
      </c>
      <c r="AX11" s="156">
        <v>2.42</v>
      </c>
      <c r="AY11" s="156">
        <v>71.14</v>
      </c>
      <c r="AZ11" s="156">
        <v>97.93</v>
      </c>
      <c r="BA11" s="157">
        <v>10200</v>
      </c>
      <c r="BB11" s="156">
        <v>90.71</v>
      </c>
      <c r="BC11" s="156">
        <v>57.71</v>
      </c>
      <c r="BD11" s="156">
        <v>2.6</v>
      </c>
      <c r="BE11" s="157">
        <v>3850</v>
      </c>
      <c r="BF11" s="156">
        <v>4.1100000000000003</v>
      </c>
      <c r="BG11" s="156">
        <v>39.07</v>
      </c>
    </row>
    <row r="12" spans="1:59">
      <c r="A12" s="155">
        <v>1997</v>
      </c>
      <c r="B12" s="156">
        <v>0.71</v>
      </c>
      <c r="C12" s="157">
        <v>3391.98</v>
      </c>
      <c r="D12" s="157">
        <v>10619999.890000001</v>
      </c>
      <c r="E12" s="156">
        <v>0.15</v>
      </c>
      <c r="F12" s="156">
        <v>0.03</v>
      </c>
      <c r="G12" s="156">
        <v>0.14000000000000001</v>
      </c>
      <c r="H12" s="156">
        <v>7.0000000000000007E-2</v>
      </c>
      <c r="I12" s="156">
        <v>1.01</v>
      </c>
      <c r="J12" s="156">
        <v>0.03</v>
      </c>
      <c r="K12" s="157">
        <v>10639.24</v>
      </c>
      <c r="L12" s="157">
        <v>12614.6</v>
      </c>
      <c r="M12" s="156">
        <v>35.200000000000003</v>
      </c>
      <c r="N12" s="156">
        <v>29</v>
      </c>
      <c r="O12" s="156">
        <v>286.8</v>
      </c>
      <c r="P12" s="156">
        <v>5.7</v>
      </c>
      <c r="Q12" s="156">
        <v>11.8</v>
      </c>
      <c r="R12" s="156">
        <v>13.5</v>
      </c>
      <c r="S12" s="156">
        <v>57.9</v>
      </c>
      <c r="T12" s="156">
        <v>0.08</v>
      </c>
      <c r="U12" s="156">
        <v>0.19</v>
      </c>
      <c r="V12" s="156">
        <v>45.6</v>
      </c>
      <c r="W12" s="156">
        <v>7.0000000000000007E-2</v>
      </c>
      <c r="X12" s="156">
        <v>0.16</v>
      </c>
      <c r="Y12" s="156">
        <v>0.17</v>
      </c>
      <c r="Z12" s="156">
        <v>0.27</v>
      </c>
      <c r="AA12" s="156">
        <v>0.15</v>
      </c>
      <c r="AB12" s="156">
        <v>0.2</v>
      </c>
      <c r="AC12" s="157">
        <v>2529.79</v>
      </c>
      <c r="AD12" s="156">
        <v>0.06</v>
      </c>
      <c r="AE12" s="156">
        <v>22.13</v>
      </c>
      <c r="AF12" s="156">
        <v>22.99</v>
      </c>
      <c r="AG12" s="156">
        <v>4.91</v>
      </c>
      <c r="AH12" s="157">
        <v>75506.070000000007</v>
      </c>
      <c r="AI12" s="156">
        <v>0.78</v>
      </c>
      <c r="AJ12" s="156">
        <v>0.16</v>
      </c>
      <c r="AK12" s="156">
        <v>0.56999999999999995</v>
      </c>
      <c r="AL12" s="156">
        <v>91.86</v>
      </c>
      <c r="AM12" s="156">
        <v>87.64</v>
      </c>
      <c r="AN12" s="156">
        <v>5.16</v>
      </c>
      <c r="AO12" s="156">
        <v>3.95</v>
      </c>
      <c r="AP12" s="156">
        <v>2.2999999999999998</v>
      </c>
      <c r="AQ12" s="156">
        <v>76.900000000000006</v>
      </c>
      <c r="AR12" s="156">
        <v>5.65</v>
      </c>
      <c r="AS12" s="156">
        <v>0.95</v>
      </c>
      <c r="AT12" s="156">
        <v>0.4</v>
      </c>
      <c r="AU12" s="156">
        <v>0.69</v>
      </c>
      <c r="AV12" s="157">
        <v>3719</v>
      </c>
      <c r="AW12" s="156">
        <v>83.17</v>
      </c>
      <c r="AX12" s="156">
        <v>2.36</v>
      </c>
      <c r="AY12" s="156">
        <v>72.83</v>
      </c>
      <c r="AZ12" s="156">
        <v>98.01</v>
      </c>
      <c r="BA12" s="157">
        <v>10290</v>
      </c>
      <c r="BB12" s="156">
        <v>96.95</v>
      </c>
      <c r="BC12" s="156">
        <v>58.44</v>
      </c>
      <c r="BD12" s="156">
        <v>2.29</v>
      </c>
      <c r="BE12" s="157">
        <v>3900</v>
      </c>
      <c r="BF12" s="156">
        <v>4.1100000000000003</v>
      </c>
      <c r="BG12" s="156">
        <v>38.25</v>
      </c>
    </row>
    <row r="13" spans="1:59">
      <c r="A13" s="155">
        <v>1998</v>
      </c>
      <c r="B13" s="156">
        <v>0.71</v>
      </c>
      <c r="C13" s="157">
        <v>3597.43</v>
      </c>
      <c r="D13" s="157">
        <v>43189998.630000003</v>
      </c>
      <c r="E13" s="156">
        <v>0.96</v>
      </c>
      <c r="F13" s="156">
        <v>0.22</v>
      </c>
      <c r="G13" s="156">
        <v>1.03</v>
      </c>
      <c r="H13" s="156">
        <v>0.49</v>
      </c>
      <c r="I13" s="156">
        <v>7.83</v>
      </c>
      <c r="J13" s="156">
        <v>0.05</v>
      </c>
      <c r="K13" s="157">
        <v>11145.9</v>
      </c>
      <c r="L13" s="157">
        <v>13684.26</v>
      </c>
      <c r="M13" s="156">
        <v>38.299999999999997</v>
      </c>
      <c r="N13" s="156">
        <v>31</v>
      </c>
      <c r="O13" s="156">
        <v>299.60000000000002</v>
      </c>
      <c r="P13" s="156">
        <v>5.6</v>
      </c>
      <c r="Q13" s="156">
        <v>12</v>
      </c>
      <c r="R13" s="156">
        <v>13.5</v>
      </c>
      <c r="S13" s="156">
        <v>55.7</v>
      </c>
      <c r="T13" s="156">
        <v>0.06</v>
      </c>
      <c r="U13" s="156">
        <v>0.19</v>
      </c>
      <c r="V13" s="156">
        <v>45.7</v>
      </c>
      <c r="W13" s="156">
        <v>0.08</v>
      </c>
      <c r="X13" s="156">
        <v>0.19</v>
      </c>
      <c r="Y13" s="156">
        <v>0.18</v>
      </c>
      <c r="Z13" s="156">
        <v>0.26</v>
      </c>
      <c r="AA13" s="156">
        <v>0.12</v>
      </c>
      <c r="AB13" s="156">
        <v>0.23</v>
      </c>
      <c r="AC13" s="157">
        <v>3101.1</v>
      </c>
      <c r="AD13" s="156">
        <v>0.05</v>
      </c>
      <c r="AE13" s="156">
        <v>20.239999999999998</v>
      </c>
      <c r="AF13" s="156">
        <v>21.6</v>
      </c>
      <c r="AG13" s="156">
        <v>4.22</v>
      </c>
      <c r="AH13" s="157">
        <v>82132.31</v>
      </c>
      <c r="AI13" s="156">
        <v>0.73</v>
      </c>
      <c r="AJ13" s="156">
        <v>0.18</v>
      </c>
      <c r="AK13" s="156">
        <v>0.57999999999999996</v>
      </c>
      <c r="AL13" s="156">
        <v>92.11</v>
      </c>
      <c r="AM13" s="156">
        <v>88.32</v>
      </c>
      <c r="AN13" s="156">
        <v>5.26</v>
      </c>
      <c r="AO13" s="156">
        <v>4.05</v>
      </c>
      <c r="AP13" s="156">
        <v>2.2999999999999998</v>
      </c>
      <c r="AQ13" s="156">
        <v>77.099999999999994</v>
      </c>
      <c r="AR13" s="156">
        <v>5.89</v>
      </c>
      <c r="AS13" s="156">
        <v>0.95</v>
      </c>
      <c r="AT13" s="156">
        <v>0.4</v>
      </c>
      <c r="AU13" s="156">
        <v>0.69</v>
      </c>
      <c r="AV13" s="157">
        <v>3804</v>
      </c>
      <c r="AW13" s="156">
        <v>80.430000000000007</v>
      </c>
      <c r="AX13" s="156">
        <v>2.2599999999999998</v>
      </c>
      <c r="AY13" s="156">
        <v>74.5</v>
      </c>
      <c r="AZ13" s="156">
        <v>98.1</v>
      </c>
      <c r="BA13" s="157">
        <v>11010</v>
      </c>
      <c r="BB13" s="156">
        <v>91.85</v>
      </c>
      <c r="BC13" s="156">
        <v>63.76</v>
      </c>
      <c r="BD13" s="156">
        <v>1.53</v>
      </c>
      <c r="BE13" s="157">
        <v>4030</v>
      </c>
      <c r="BF13" s="156">
        <v>4.1100000000000003</v>
      </c>
      <c r="BG13" s="156">
        <v>37.5</v>
      </c>
    </row>
    <row r="14" spans="1:59">
      <c r="A14" s="155">
        <v>1999</v>
      </c>
      <c r="B14" s="156">
        <v>0.72</v>
      </c>
      <c r="C14" s="157">
        <v>3668.8</v>
      </c>
      <c r="D14" s="157">
        <v>9470000.2699999996</v>
      </c>
      <c r="E14" s="156">
        <v>0.11</v>
      </c>
      <c r="F14" s="156">
        <v>0.03</v>
      </c>
      <c r="G14" s="156">
        <v>0.11</v>
      </c>
      <c r="H14" s="156">
        <v>0.05</v>
      </c>
      <c r="I14" s="156">
        <v>0.89</v>
      </c>
      <c r="J14" s="156">
        <v>0.02</v>
      </c>
      <c r="K14" s="157">
        <v>11595.35</v>
      </c>
      <c r="L14" s="157">
        <v>14254.87</v>
      </c>
      <c r="M14" s="156">
        <v>35.700000000000003</v>
      </c>
      <c r="N14" s="156">
        <v>31.4</v>
      </c>
      <c r="O14" s="156">
        <v>303.3</v>
      </c>
      <c r="P14" s="156">
        <v>6</v>
      </c>
      <c r="Q14" s="156">
        <v>12.4</v>
      </c>
      <c r="R14" s="156">
        <v>14.2</v>
      </c>
      <c r="S14" s="156">
        <v>63.3</v>
      </c>
      <c r="T14" s="156">
        <v>0.02</v>
      </c>
      <c r="U14" s="156">
        <v>0.19</v>
      </c>
      <c r="V14" s="156">
        <v>47.7</v>
      </c>
      <c r="W14" s="156">
        <v>0.08</v>
      </c>
      <c r="X14" s="156">
        <v>0.19</v>
      </c>
      <c r="Y14" s="156">
        <v>0.17</v>
      </c>
      <c r="Z14" s="156">
        <v>0.26</v>
      </c>
      <c r="AA14" s="156">
        <v>0.11</v>
      </c>
      <c r="AB14" s="156">
        <v>0.21</v>
      </c>
      <c r="AC14" s="157">
        <v>3004.9</v>
      </c>
      <c r="AD14" s="156">
        <v>0.06</v>
      </c>
      <c r="AE14" s="156">
        <v>20.9</v>
      </c>
      <c r="AF14" s="156">
        <v>20.97</v>
      </c>
      <c r="AG14" s="156">
        <v>4.8899999999999997</v>
      </c>
      <c r="AH14" s="157">
        <v>88115.66</v>
      </c>
      <c r="AI14" s="156">
        <v>0.73</v>
      </c>
      <c r="AJ14" s="156">
        <v>0.18</v>
      </c>
      <c r="AK14" s="156">
        <v>0.57999999999999996</v>
      </c>
      <c r="AL14" s="156">
        <v>92.35</v>
      </c>
      <c r="AM14" s="156">
        <v>82.95</v>
      </c>
      <c r="AN14" s="156">
        <v>5.36</v>
      </c>
      <c r="AO14" s="156">
        <v>4.1399999999999997</v>
      </c>
      <c r="AP14" s="156">
        <v>2.29</v>
      </c>
      <c r="AQ14" s="156">
        <v>77.3</v>
      </c>
      <c r="AR14" s="156">
        <v>6.31</v>
      </c>
      <c r="AS14" s="156">
        <v>0.95</v>
      </c>
      <c r="AT14" s="156">
        <v>0.39</v>
      </c>
      <c r="AU14" s="156">
        <v>0.7</v>
      </c>
      <c r="AV14" s="157">
        <v>3885</v>
      </c>
      <c r="AW14" s="156">
        <v>77.680000000000007</v>
      </c>
      <c r="AX14" s="156">
        <v>2.12</v>
      </c>
      <c r="AY14" s="156">
        <v>76.099999999999994</v>
      </c>
      <c r="AZ14" s="156">
        <v>98.19</v>
      </c>
      <c r="BA14" s="157">
        <v>10840</v>
      </c>
      <c r="BB14" s="156">
        <v>97.85</v>
      </c>
      <c r="BC14" s="156">
        <v>60.59</v>
      </c>
      <c r="BD14" s="156">
        <v>1.1599999999999999</v>
      </c>
      <c r="BE14" s="157">
        <v>4020</v>
      </c>
      <c r="BF14" s="156">
        <v>4.3099999999999996</v>
      </c>
      <c r="BG14" s="156">
        <v>36.979999999999997</v>
      </c>
    </row>
    <row r="15" spans="1:59">
      <c r="A15" s="155">
        <v>2000</v>
      </c>
      <c r="B15" s="156">
        <v>0.72</v>
      </c>
      <c r="C15" s="157">
        <v>3789.05</v>
      </c>
      <c r="D15" s="157">
        <v>48119998.93</v>
      </c>
      <c r="E15" s="156">
        <v>0.82</v>
      </c>
      <c r="F15" s="156">
        <v>0.18</v>
      </c>
      <c r="G15" s="156">
        <v>0.77</v>
      </c>
      <c r="H15" s="156">
        <v>0.34</v>
      </c>
      <c r="I15" s="156">
        <v>6.43</v>
      </c>
      <c r="J15" s="156">
        <v>0.02</v>
      </c>
      <c r="K15" s="157">
        <v>12007.54</v>
      </c>
      <c r="L15" s="157">
        <v>15013.63</v>
      </c>
      <c r="M15" s="156">
        <v>33.1</v>
      </c>
      <c r="N15" s="156">
        <v>30.9</v>
      </c>
      <c r="O15" s="156">
        <v>310.2</v>
      </c>
      <c r="P15" s="156">
        <v>5.2</v>
      </c>
      <c r="Q15" s="156">
        <v>12.4</v>
      </c>
      <c r="R15" s="156">
        <v>14.4</v>
      </c>
      <c r="S15" s="156">
        <v>61.2</v>
      </c>
      <c r="T15" s="156">
        <v>0.03</v>
      </c>
      <c r="U15" s="156">
        <v>0.18</v>
      </c>
      <c r="V15" s="156">
        <v>47.4</v>
      </c>
      <c r="W15" s="156">
        <v>7.0000000000000007E-2</v>
      </c>
      <c r="X15" s="156">
        <v>0.2</v>
      </c>
      <c r="Y15" s="156">
        <v>0.16</v>
      </c>
      <c r="Z15" s="156">
        <v>0.25</v>
      </c>
      <c r="AA15" s="156">
        <v>0.09</v>
      </c>
      <c r="AB15" s="156">
        <v>0.21</v>
      </c>
      <c r="AC15" s="157">
        <v>3105.82</v>
      </c>
      <c r="AD15" s="156">
        <v>0.05</v>
      </c>
      <c r="AE15" s="156">
        <v>20.55</v>
      </c>
      <c r="AF15" s="156">
        <v>24.95</v>
      </c>
      <c r="AG15" s="156">
        <v>4.33</v>
      </c>
      <c r="AH15" s="157">
        <v>93654.12</v>
      </c>
      <c r="AI15" s="156">
        <v>0.71</v>
      </c>
      <c r="AJ15" s="156">
        <v>0.17</v>
      </c>
      <c r="AK15" s="156">
        <v>0.59</v>
      </c>
      <c r="AL15" s="156">
        <v>94.9</v>
      </c>
      <c r="AM15" s="156">
        <v>88.32</v>
      </c>
      <c r="AN15" s="156">
        <v>4.7</v>
      </c>
      <c r="AO15" s="156">
        <v>4</v>
      </c>
      <c r="AP15" s="156">
        <v>2</v>
      </c>
      <c r="AQ15" s="156">
        <v>77.5</v>
      </c>
      <c r="AR15" s="156">
        <v>6.28</v>
      </c>
      <c r="AS15" s="156">
        <v>0.94</v>
      </c>
      <c r="AT15" s="156">
        <v>0.43</v>
      </c>
      <c r="AU15" s="156">
        <v>0.69</v>
      </c>
      <c r="AV15" s="157">
        <v>3962</v>
      </c>
      <c r="AW15" s="156">
        <v>74.930000000000007</v>
      </c>
      <c r="AX15" s="156">
        <v>1.96</v>
      </c>
      <c r="AY15" s="156">
        <v>77.599999999999994</v>
      </c>
      <c r="AZ15" s="156">
        <v>96.94</v>
      </c>
      <c r="BA15" s="157">
        <v>10700</v>
      </c>
      <c r="BB15" s="156">
        <v>99.15</v>
      </c>
      <c r="BC15" s="156">
        <v>57.61</v>
      </c>
      <c r="BD15" s="156">
        <v>1.02</v>
      </c>
      <c r="BE15" s="157">
        <v>4040</v>
      </c>
      <c r="BF15" s="156">
        <v>4.1100000000000003</v>
      </c>
      <c r="BG15" s="156">
        <v>36.04</v>
      </c>
    </row>
    <row r="16" spans="1:59">
      <c r="A16" s="155">
        <v>2001</v>
      </c>
      <c r="B16" s="156">
        <v>0.73</v>
      </c>
      <c r="C16" s="157">
        <v>3960.31</v>
      </c>
      <c r="D16" s="157">
        <v>33180000.309999999</v>
      </c>
      <c r="E16" s="156">
        <v>0.44</v>
      </c>
      <c r="F16" s="156">
        <v>0.09</v>
      </c>
      <c r="G16" s="156">
        <v>0.39</v>
      </c>
      <c r="H16" s="156">
        <v>0.19</v>
      </c>
      <c r="I16" s="156">
        <v>3.54</v>
      </c>
      <c r="J16" s="156">
        <v>0.02</v>
      </c>
      <c r="K16" s="157">
        <v>12736.23</v>
      </c>
      <c r="L16" s="157">
        <v>15976.17</v>
      </c>
      <c r="M16" s="156">
        <v>31.9</v>
      </c>
      <c r="N16" s="156">
        <v>30.4</v>
      </c>
      <c r="O16" s="156">
        <v>324.10000000000002</v>
      </c>
      <c r="P16" s="156">
        <v>6.1</v>
      </c>
      <c r="Q16" s="156">
        <v>12.8</v>
      </c>
      <c r="R16" s="156">
        <v>14.9</v>
      </c>
      <c r="S16" s="156">
        <v>58.2</v>
      </c>
      <c r="T16" s="156">
        <v>-0.01</v>
      </c>
      <c r="U16" s="156">
        <v>0.17</v>
      </c>
      <c r="V16" s="156">
        <v>51.5</v>
      </c>
      <c r="W16" s="156">
        <v>7.0000000000000007E-2</v>
      </c>
      <c r="X16" s="156">
        <v>0.2</v>
      </c>
      <c r="Y16" s="156">
        <v>0.17</v>
      </c>
      <c r="Z16" s="156">
        <v>0.27</v>
      </c>
      <c r="AA16" s="156">
        <v>0.1</v>
      </c>
      <c r="AB16" s="156">
        <v>0.2</v>
      </c>
      <c r="AC16" s="157">
        <v>3213.69</v>
      </c>
      <c r="AD16" s="156">
        <v>0.06</v>
      </c>
      <c r="AE16" s="156">
        <v>23.76</v>
      </c>
      <c r="AF16" s="156">
        <v>22.94</v>
      </c>
      <c r="AG16" s="156">
        <v>5.14</v>
      </c>
      <c r="AH16" s="157">
        <v>99996.87</v>
      </c>
      <c r="AI16" s="156">
        <v>0.69</v>
      </c>
      <c r="AJ16" s="156">
        <v>0.18</v>
      </c>
      <c r="AK16" s="156">
        <v>0.6</v>
      </c>
      <c r="AL16" s="156">
        <v>92.07</v>
      </c>
      <c r="AM16" s="156">
        <v>91.27</v>
      </c>
      <c r="AN16" s="156">
        <v>5.73</v>
      </c>
      <c r="AO16" s="156">
        <v>4</v>
      </c>
      <c r="AP16" s="156">
        <v>2</v>
      </c>
      <c r="AQ16" s="156">
        <v>77.599999999999994</v>
      </c>
      <c r="AR16" s="156">
        <v>6.37</v>
      </c>
      <c r="AS16" s="156">
        <v>0.96</v>
      </c>
      <c r="AT16" s="156">
        <v>0.36</v>
      </c>
      <c r="AU16" s="156">
        <v>0.72</v>
      </c>
      <c r="AV16" s="157">
        <v>4034</v>
      </c>
      <c r="AW16" s="156">
        <v>72.180000000000007</v>
      </c>
      <c r="AX16" s="156">
        <v>1.79</v>
      </c>
      <c r="AY16" s="156">
        <v>79.010000000000005</v>
      </c>
      <c r="AZ16" s="156">
        <v>98.25</v>
      </c>
      <c r="BA16" s="157">
        <v>11020</v>
      </c>
      <c r="BB16" s="156">
        <v>98.52</v>
      </c>
      <c r="BC16" s="156">
        <v>56.47</v>
      </c>
      <c r="BD16" s="156">
        <v>1.06</v>
      </c>
      <c r="BE16" s="157">
        <v>3980</v>
      </c>
      <c r="BF16" s="156">
        <v>4.1100000000000003</v>
      </c>
      <c r="BG16" s="156">
        <v>35.9</v>
      </c>
    </row>
    <row r="17" spans="1:59">
      <c r="A17" s="155">
        <v>2002</v>
      </c>
      <c r="B17" s="156">
        <v>0.73</v>
      </c>
      <c r="C17" s="157">
        <v>4042.71</v>
      </c>
      <c r="D17" s="157">
        <v>26790000.920000002</v>
      </c>
      <c r="E17" s="156">
        <v>0.4</v>
      </c>
      <c r="F17" s="156">
        <v>0.08</v>
      </c>
      <c r="G17" s="156">
        <v>0.32</v>
      </c>
      <c r="H17" s="156">
        <v>0.17</v>
      </c>
      <c r="I17" s="156">
        <v>3.23</v>
      </c>
      <c r="J17" s="156">
        <v>0.02</v>
      </c>
      <c r="K17" s="157">
        <v>13607.66</v>
      </c>
      <c r="L17" s="157">
        <v>16578.82</v>
      </c>
      <c r="M17" s="156">
        <v>32.799999999999997</v>
      </c>
      <c r="N17" s="156">
        <v>30.2</v>
      </c>
      <c r="O17" s="156">
        <v>321.2</v>
      </c>
      <c r="P17" s="156">
        <v>6.4</v>
      </c>
      <c r="Q17" s="156">
        <v>12.5</v>
      </c>
      <c r="R17" s="156">
        <v>15.6</v>
      </c>
      <c r="S17" s="156">
        <v>60.3</v>
      </c>
      <c r="T17" s="156">
        <v>0.03</v>
      </c>
      <c r="U17" s="156">
        <v>0.17</v>
      </c>
      <c r="V17" s="156">
        <v>51.8</v>
      </c>
      <c r="W17" s="156">
        <v>0.08</v>
      </c>
      <c r="X17" s="156">
        <v>0.18</v>
      </c>
      <c r="Y17" s="156">
        <v>0.15</v>
      </c>
      <c r="Z17" s="156">
        <v>0.27</v>
      </c>
      <c r="AA17" s="156">
        <v>0.1</v>
      </c>
      <c r="AB17" s="156">
        <v>0.2</v>
      </c>
      <c r="AC17" s="157">
        <v>3296.92</v>
      </c>
      <c r="AD17" s="156">
        <v>0.06</v>
      </c>
      <c r="AE17" s="156">
        <v>25.19</v>
      </c>
      <c r="AF17" s="156">
        <v>23.08</v>
      </c>
      <c r="AG17" s="156">
        <v>5.58</v>
      </c>
      <c r="AH17" s="157">
        <v>107085.15</v>
      </c>
      <c r="AI17" s="156">
        <v>0.71</v>
      </c>
      <c r="AJ17" s="156">
        <v>0.19</v>
      </c>
      <c r="AK17" s="156">
        <v>0.6</v>
      </c>
      <c r="AL17" s="156">
        <v>92.41</v>
      </c>
      <c r="AM17" s="156">
        <v>93.49</v>
      </c>
      <c r="AN17" s="156">
        <v>5.82</v>
      </c>
      <c r="AO17" s="156">
        <v>4.5999999999999996</v>
      </c>
      <c r="AP17" s="156">
        <v>2.2999999999999998</v>
      </c>
      <c r="AQ17" s="156">
        <v>77.7</v>
      </c>
      <c r="AR17" s="156">
        <v>6.29</v>
      </c>
      <c r="AS17" s="156">
        <v>0.96</v>
      </c>
      <c r="AT17" s="156">
        <v>0.36</v>
      </c>
      <c r="AU17" s="156">
        <v>0.72</v>
      </c>
      <c r="AV17" s="157">
        <v>4101</v>
      </c>
      <c r="AW17" s="156">
        <v>69.44</v>
      </c>
      <c r="AX17" s="156">
        <v>1.64</v>
      </c>
      <c r="AY17" s="156">
        <v>80.319999999999993</v>
      </c>
      <c r="AZ17" s="156">
        <v>98.51</v>
      </c>
      <c r="BA17" s="157">
        <v>11060</v>
      </c>
      <c r="BB17" s="156">
        <v>98.38</v>
      </c>
      <c r="BC17" s="156">
        <v>53.82</v>
      </c>
      <c r="BD17" s="156">
        <v>0.96</v>
      </c>
      <c r="BE17" s="157">
        <v>3920</v>
      </c>
      <c r="BF17" s="156">
        <v>3.92</v>
      </c>
      <c r="BG17" s="156">
        <v>35.76</v>
      </c>
    </row>
    <row r="18" spans="1:59">
      <c r="A18" s="155">
        <v>2003</v>
      </c>
      <c r="B18" s="156">
        <v>0.73</v>
      </c>
      <c r="C18" s="157">
        <v>4147.82</v>
      </c>
      <c r="D18" s="157">
        <v>48159999.850000001</v>
      </c>
      <c r="E18" s="156">
        <v>1.22</v>
      </c>
      <c r="F18" s="156">
        <v>0.24</v>
      </c>
      <c r="G18" s="156">
        <v>0.98</v>
      </c>
      <c r="H18" s="156">
        <v>0.48</v>
      </c>
      <c r="I18" s="156">
        <v>9.61</v>
      </c>
      <c r="J18" s="156">
        <v>0.03</v>
      </c>
      <c r="K18" s="157">
        <v>14338.88</v>
      </c>
      <c r="L18" s="157">
        <v>17271.759999999998</v>
      </c>
      <c r="M18" s="156">
        <v>32.9</v>
      </c>
      <c r="N18" s="156">
        <v>30.6</v>
      </c>
      <c r="O18" s="156">
        <v>316.10000000000002</v>
      </c>
      <c r="P18" s="156">
        <v>6.7</v>
      </c>
      <c r="Q18" s="156">
        <v>12.8</v>
      </c>
      <c r="R18" s="156">
        <v>15.3</v>
      </c>
      <c r="S18" s="156">
        <v>61.6</v>
      </c>
      <c r="T18" s="156">
        <v>0.01</v>
      </c>
      <c r="U18" s="156">
        <v>0.17</v>
      </c>
      <c r="V18" s="156">
        <v>49.3</v>
      </c>
      <c r="W18" s="156">
        <v>0.08</v>
      </c>
      <c r="X18" s="156">
        <v>0.17</v>
      </c>
      <c r="Y18" s="156">
        <v>0.14000000000000001</v>
      </c>
      <c r="Z18" s="156">
        <v>0.26</v>
      </c>
      <c r="AA18" s="156">
        <v>0.11</v>
      </c>
      <c r="AB18" s="156">
        <v>0.19</v>
      </c>
      <c r="AC18" s="157">
        <v>3275.6</v>
      </c>
      <c r="AD18" s="156">
        <v>7.0000000000000007E-2</v>
      </c>
      <c r="AE18" s="156">
        <v>24.03</v>
      </c>
      <c r="AF18" s="156">
        <v>20.86</v>
      </c>
      <c r="AG18" s="156">
        <v>5.79</v>
      </c>
      <c r="AH18" s="157">
        <v>115141.35</v>
      </c>
      <c r="AI18" s="156">
        <v>0.71</v>
      </c>
      <c r="AJ18" s="156">
        <v>0.19</v>
      </c>
      <c r="AK18" s="156">
        <v>0.61</v>
      </c>
      <c r="AL18" s="156">
        <v>92.75</v>
      </c>
      <c r="AM18" s="156">
        <v>92.96</v>
      </c>
      <c r="AN18" s="156">
        <v>5.91</v>
      </c>
      <c r="AO18" s="156">
        <v>4.5999999999999996</v>
      </c>
      <c r="AP18" s="156">
        <v>2.2999999999999998</v>
      </c>
      <c r="AQ18" s="156">
        <v>77.900000000000006</v>
      </c>
      <c r="AR18" s="156">
        <v>7.2</v>
      </c>
      <c r="AS18" s="156">
        <v>0.96</v>
      </c>
      <c r="AT18" s="156">
        <v>0.36</v>
      </c>
      <c r="AU18" s="156">
        <v>0.73</v>
      </c>
      <c r="AV18" s="157">
        <v>4164</v>
      </c>
      <c r="AW18" s="156">
        <v>68.260000000000005</v>
      </c>
      <c r="AX18" s="156">
        <v>1.53</v>
      </c>
      <c r="AY18" s="156">
        <v>81.55</v>
      </c>
      <c r="AZ18" s="156">
        <v>98.7</v>
      </c>
      <c r="BA18" s="157">
        <v>11430</v>
      </c>
      <c r="BB18" s="156">
        <v>97.89</v>
      </c>
      <c r="BC18" s="156">
        <v>56.39</v>
      </c>
      <c r="BD18" s="156">
        <v>0.99</v>
      </c>
      <c r="BE18" s="157">
        <v>3870</v>
      </c>
      <c r="BF18" s="156">
        <v>4.1100000000000003</v>
      </c>
      <c r="BG18" s="156">
        <v>35.82</v>
      </c>
    </row>
    <row r="19" spans="1:59">
      <c r="A19" s="155">
        <v>2004</v>
      </c>
      <c r="B19" s="156">
        <v>0.74</v>
      </c>
      <c r="C19" s="157">
        <v>4404.71</v>
      </c>
      <c r="D19" s="157">
        <v>32560001.370000001</v>
      </c>
      <c r="E19" s="156">
        <v>0.73</v>
      </c>
      <c r="F19" s="156">
        <v>0.14000000000000001</v>
      </c>
      <c r="G19" s="156">
        <v>0.61</v>
      </c>
      <c r="H19" s="156">
        <v>0.28999999999999998</v>
      </c>
      <c r="I19" s="156">
        <v>6.1</v>
      </c>
      <c r="J19" s="156">
        <v>0.03</v>
      </c>
      <c r="K19" s="157">
        <v>15244.16</v>
      </c>
      <c r="L19" s="157">
        <v>18610.59</v>
      </c>
      <c r="M19" s="156">
        <v>33.1</v>
      </c>
      <c r="N19" s="156">
        <v>32.4</v>
      </c>
      <c r="O19" s="156">
        <v>318</v>
      </c>
      <c r="P19" s="156">
        <v>6.5</v>
      </c>
      <c r="Q19" s="156">
        <v>12.7</v>
      </c>
      <c r="R19" s="156">
        <v>14.6</v>
      </c>
      <c r="S19" s="156">
        <v>57.6</v>
      </c>
      <c r="T19" s="156">
        <v>0.04</v>
      </c>
      <c r="U19" s="156">
        <v>0.17</v>
      </c>
      <c r="V19" s="156">
        <v>48.3</v>
      </c>
      <c r="W19" s="156">
        <v>0.08</v>
      </c>
      <c r="X19" s="156">
        <v>0.18</v>
      </c>
      <c r="Y19" s="156">
        <v>0.13</v>
      </c>
      <c r="Z19" s="156">
        <v>0.27</v>
      </c>
      <c r="AA19" s="156">
        <v>0.13</v>
      </c>
      <c r="AB19" s="156">
        <v>0.19</v>
      </c>
      <c r="AC19" s="157">
        <v>3522.98</v>
      </c>
      <c r="AD19" s="156">
        <v>0.06</v>
      </c>
      <c r="AE19" s="156">
        <v>24.99</v>
      </c>
      <c r="AF19" s="156">
        <v>22.18</v>
      </c>
      <c r="AG19" s="156">
        <v>5.41</v>
      </c>
      <c r="AH19" s="157">
        <v>123454.9</v>
      </c>
      <c r="AI19" s="156">
        <v>0.7</v>
      </c>
      <c r="AJ19" s="156">
        <v>0.19</v>
      </c>
      <c r="AK19" s="156">
        <v>0.61</v>
      </c>
      <c r="AL19" s="156">
        <v>93.08</v>
      </c>
      <c r="AM19" s="156">
        <v>94.08</v>
      </c>
      <c r="AN19" s="156">
        <v>6</v>
      </c>
      <c r="AO19" s="156">
        <v>4.4000000000000004</v>
      </c>
      <c r="AP19" s="156">
        <v>2.2000000000000002</v>
      </c>
      <c r="AQ19" s="156">
        <v>78</v>
      </c>
      <c r="AR19" s="156">
        <v>6.63</v>
      </c>
      <c r="AS19" s="156">
        <v>0.96</v>
      </c>
      <c r="AT19" s="156">
        <v>0.35</v>
      </c>
      <c r="AU19" s="156">
        <v>0.73</v>
      </c>
      <c r="AV19" s="157">
        <v>4225</v>
      </c>
      <c r="AW19" s="156">
        <v>67.09</v>
      </c>
      <c r="AX19" s="156">
        <v>1.46</v>
      </c>
      <c r="AY19" s="156">
        <v>82.75</v>
      </c>
      <c r="AZ19" s="156">
        <v>98.95</v>
      </c>
      <c r="BA19" s="157">
        <v>11430</v>
      </c>
      <c r="BB19" s="156">
        <v>99.2</v>
      </c>
      <c r="BC19" s="156">
        <v>47.46</v>
      </c>
      <c r="BD19" s="156">
        <v>0.95</v>
      </c>
      <c r="BE19" s="157">
        <v>3810</v>
      </c>
      <c r="BF19" s="156">
        <v>4.1100000000000003</v>
      </c>
      <c r="BG19" s="156">
        <v>35.68</v>
      </c>
    </row>
    <row r="20" spans="1:59">
      <c r="A20" s="155">
        <v>2005</v>
      </c>
      <c r="B20" s="156">
        <v>0.74</v>
      </c>
      <c r="C20" s="157">
        <v>4676.38</v>
      </c>
      <c r="D20" s="157">
        <v>35259998.32</v>
      </c>
      <c r="E20" s="156">
        <v>0.86</v>
      </c>
      <c r="F20" s="156">
        <v>0.17</v>
      </c>
      <c r="G20" s="156">
        <v>0.72</v>
      </c>
      <c r="H20" s="156">
        <v>0.32</v>
      </c>
      <c r="I20" s="156">
        <v>7.61</v>
      </c>
      <c r="J20" s="156">
        <v>0.03</v>
      </c>
      <c r="K20" s="157">
        <v>16699.759999999998</v>
      </c>
      <c r="L20" s="157">
        <v>20040.64</v>
      </c>
      <c r="M20" s="156">
        <v>34</v>
      </c>
      <c r="N20" s="156">
        <v>33.1</v>
      </c>
      <c r="O20" s="156">
        <v>332.4</v>
      </c>
      <c r="P20" s="156">
        <v>6.6</v>
      </c>
      <c r="Q20" s="156">
        <v>13</v>
      </c>
      <c r="R20" s="156">
        <v>14.4</v>
      </c>
      <c r="S20" s="156">
        <v>54.6</v>
      </c>
      <c r="T20" s="156">
        <v>0.04</v>
      </c>
      <c r="U20" s="156">
        <v>0.17</v>
      </c>
      <c r="V20" s="156">
        <v>47.5</v>
      </c>
      <c r="W20" s="156">
        <v>0.09</v>
      </c>
      <c r="X20" s="156">
        <v>0.17</v>
      </c>
      <c r="Y20" s="156">
        <v>0.13</v>
      </c>
      <c r="Z20" s="156">
        <v>0.26</v>
      </c>
      <c r="AA20" s="156">
        <v>0.13</v>
      </c>
      <c r="AB20" s="156">
        <v>0.19</v>
      </c>
      <c r="AC20" s="157">
        <v>3800.54</v>
      </c>
      <c r="AD20" s="156">
        <v>7.0000000000000007E-2</v>
      </c>
      <c r="AE20" s="156">
        <v>22.61</v>
      </c>
      <c r="AF20" s="156">
        <v>20.350000000000001</v>
      </c>
      <c r="AG20" s="156">
        <v>5.03</v>
      </c>
      <c r="AH20" s="157">
        <v>132710.26999999999</v>
      </c>
      <c r="AI20" s="156">
        <v>0.7</v>
      </c>
      <c r="AJ20" s="156">
        <v>0.19</v>
      </c>
      <c r="AK20" s="156">
        <v>0.61</v>
      </c>
      <c r="AL20" s="156">
        <v>93.42</v>
      </c>
      <c r="AM20" s="156">
        <v>93.51</v>
      </c>
      <c r="AN20" s="156">
        <v>6.09</v>
      </c>
      <c r="AO20" s="156">
        <v>4.3</v>
      </c>
      <c r="AP20" s="156">
        <v>2.4</v>
      </c>
      <c r="AQ20" s="156">
        <v>78.099999999999994</v>
      </c>
      <c r="AR20" s="156">
        <v>7.82</v>
      </c>
      <c r="AS20" s="156">
        <v>0.97</v>
      </c>
      <c r="AT20" s="156">
        <v>0.35</v>
      </c>
      <c r="AU20" s="156">
        <v>0.73</v>
      </c>
      <c r="AV20" s="157">
        <v>4286</v>
      </c>
      <c r="AW20" s="156">
        <v>65.92</v>
      </c>
      <c r="AX20" s="156">
        <v>1.42</v>
      </c>
      <c r="AY20" s="156">
        <v>83.93</v>
      </c>
      <c r="AZ20" s="156">
        <v>99.05</v>
      </c>
      <c r="BA20" s="157">
        <v>11960</v>
      </c>
      <c r="BB20" s="156">
        <v>96.72</v>
      </c>
      <c r="BC20" s="156">
        <v>46.92</v>
      </c>
      <c r="BD20" s="156">
        <v>0.99</v>
      </c>
      <c r="BE20" s="157">
        <v>3940</v>
      </c>
      <c r="BF20" s="156">
        <v>4.1100000000000003</v>
      </c>
      <c r="BG20" s="156">
        <v>35.35</v>
      </c>
    </row>
    <row r="21" spans="1:59">
      <c r="A21" s="155">
        <v>2006</v>
      </c>
      <c r="B21" s="156">
        <v>0.75</v>
      </c>
      <c r="C21" s="157">
        <v>5227.47</v>
      </c>
      <c r="D21" s="157">
        <v>33459999.079999998</v>
      </c>
      <c r="E21" s="156">
        <v>0.67</v>
      </c>
      <c r="F21" s="156">
        <v>0.14000000000000001</v>
      </c>
      <c r="G21" s="156">
        <v>0.65</v>
      </c>
      <c r="H21" s="156">
        <v>0.27</v>
      </c>
      <c r="I21" s="156">
        <v>7.33</v>
      </c>
      <c r="J21" s="156">
        <v>0.06</v>
      </c>
      <c r="K21" s="157">
        <v>18649.650000000001</v>
      </c>
      <c r="L21" s="157">
        <v>22715.54</v>
      </c>
      <c r="M21" s="156">
        <v>34.200000000000003</v>
      </c>
      <c r="N21" s="156">
        <v>33.299999999999997</v>
      </c>
      <c r="O21" s="156">
        <v>352.2</v>
      </c>
      <c r="P21" s="156">
        <v>6</v>
      </c>
      <c r="Q21" s="156">
        <v>13.7</v>
      </c>
      <c r="R21" s="156">
        <v>14.2</v>
      </c>
      <c r="S21" s="156">
        <v>50.2</v>
      </c>
      <c r="T21" s="156">
        <v>0.04</v>
      </c>
      <c r="U21" s="156">
        <v>0.16</v>
      </c>
      <c r="V21" s="156">
        <v>49.4</v>
      </c>
      <c r="W21" s="156">
        <v>0.08</v>
      </c>
      <c r="X21" s="156">
        <v>0.18</v>
      </c>
      <c r="Y21" s="156">
        <v>0.13</v>
      </c>
      <c r="Z21" s="156">
        <v>0.27</v>
      </c>
      <c r="AA21" s="156">
        <v>0.13</v>
      </c>
      <c r="AB21" s="156">
        <v>0.21</v>
      </c>
      <c r="AC21" s="157">
        <v>4789.72</v>
      </c>
      <c r="AD21" s="156">
        <v>0.06</v>
      </c>
      <c r="AE21" s="156">
        <v>21.57</v>
      </c>
      <c r="AF21" s="156">
        <v>21.63</v>
      </c>
      <c r="AG21" s="156">
        <v>4.2699999999999996</v>
      </c>
      <c r="AH21" s="157">
        <v>142918.88</v>
      </c>
      <c r="AI21" s="156">
        <v>0.71</v>
      </c>
      <c r="AJ21" s="156">
        <v>0.2</v>
      </c>
      <c r="AK21" s="156">
        <v>0.62</v>
      </c>
      <c r="AL21" s="156">
        <v>93.75</v>
      </c>
      <c r="AM21" s="156">
        <v>90.27</v>
      </c>
      <c r="AN21" s="156">
        <v>6.18</v>
      </c>
      <c r="AO21" s="156">
        <v>4.5999999999999996</v>
      </c>
      <c r="AP21" s="156">
        <v>2.4</v>
      </c>
      <c r="AQ21" s="156">
        <v>78.2</v>
      </c>
      <c r="AR21" s="156">
        <v>8.08</v>
      </c>
      <c r="AS21" s="156">
        <v>0.97</v>
      </c>
      <c r="AT21" s="156">
        <v>0.34</v>
      </c>
      <c r="AU21" s="156">
        <v>0.75</v>
      </c>
      <c r="AV21" s="157">
        <v>4345</v>
      </c>
      <c r="AW21" s="156">
        <v>64.739999999999995</v>
      </c>
      <c r="AX21" s="156">
        <v>1.39</v>
      </c>
      <c r="AY21" s="156">
        <v>85.1</v>
      </c>
      <c r="AZ21" s="156">
        <v>99.15</v>
      </c>
      <c r="BA21" s="157">
        <v>12280</v>
      </c>
      <c r="BB21" s="156">
        <v>93.87</v>
      </c>
      <c r="BC21" s="156">
        <v>47.9</v>
      </c>
      <c r="BD21" s="156">
        <v>1.35</v>
      </c>
      <c r="BE21" s="157">
        <v>3920</v>
      </c>
      <c r="BF21" s="156">
        <v>4.1100000000000003</v>
      </c>
      <c r="BG21" s="156">
        <v>35.549999999999997</v>
      </c>
    </row>
    <row r="22" spans="1:59">
      <c r="A22" s="155">
        <v>2007</v>
      </c>
      <c r="B22" s="156">
        <v>0.75</v>
      </c>
      <c r="C22" s="157">
        <v>6103.74</v>
      </c>
      <c r="D22" s="157">
        <v>64919998.170000002</v>
      </c>
      <c r="E22" s="156">
        <v>1.03</v>
      </c>
      <c r="F22" s="156">
        <v>0.25</v>
      </c>
      <c r="G22" s="156">
        <v>1.1299999999999999</v>
      </c>
      <c r="H22" s="156">
        <v>0.48</v>
      </c>
      <c r="I22" s="156">
        <v>14.62</v>
      </c>
      <c r="J22" s="156">
        <v>7.0000000000000007E-2</v>
      </c>
      <c r="K22" s="157">
        <v>22046.95</v>
      </c>
      <c r="L22" s="157">
        <v>26884.7</v>
      </c>
      <c r="M22" s="156">
        <v>34.799999999999997</v>
      </c>
      <c r="N22" s="156">
        <v>33.1</v>
      </c>
      <c r="O22" s="156">
        <v>386.1</v>
      </c>
      <c r="P22" s="156">
        <v>4.5999999999999996</v>
      </c>
      <c r="Q22" s="156">
        <v>15.5</v>
      </c>
      <c r="R22" s="156">
        <v>14</v>
      </c>
      <c r="S22" s="156">
        <v>44.1</v>
      </c>
      <c r="T22" s="156">
        <v>0.03</v>
      </c>
      <c r="U22" s="156">
        <v>0.16</v>
      </c>
      <c r="V22" s="156">
        <v>49.3</v>
      </c>
      <c r="W22" s="156">
        <v>7.0000000000000007E-2</v>
      </c>
      <c r="X22" s="156">
        <v>0.18</v>
      </c>
      <c r="Y22" s="156">
        <v>0.13</v>
      </c>
      <c r="Z22" s="156">
        <v>0.27</v>
      </c>
      <c r="AA22" s="156">
        <v>0.11</v>
      </c>
      <c r="AB22" s="156">
        <v>0.23</v>
      </c>
      <c r="AC22" s="157">
        <v>6260.58</v>
      </c>
      <c r="AD22" s="156">
        <v>0.04</v>
      </c>
      <c r="AE22" s="156">
        <v>19.87</v>
      </c>
      <c r="AF22" s="156">
        <v>19.649999999999999</v>
      </c>
      <c r="AG22" s="156">
        <v>3.19</v>
      </c>
      <c r="AH22" s="157">
        <v>155388.92000000001</v>
      </c>
      <c r="AI22" s="156">
        <v>0.72</v>
      </c>
      <c r="AJ22" s="156">
        <v>0.22</v>
      </c>
      <c r="AK22" s="156">
        <v>0.63</v>
      </c>
      <c r="AL22" s="156">
        <v>94.09</v>
      </c>
      <c r="AM22" s="156">
        <v>92.7</v>
      </c>
      <c r="AN22" s="156">
        <v>6.27</v>
      </c>
      <c r="AO22" s="156">
        <v>4.7</v>
      </c>
      <c r="AP22" s="156">
        <v>2.4</v>
      </c>
      <c r="AQ22" s="156">
        <v>78.400000000000006</v>
      </c>
      <c r="AR22" s="156">
        <v>8.3800000000000008</v>
      </c>
      <c r="AS22" s="156">
        <v>0.97</v>
      </c>
      <c r="AT22" s="156">
        <v>0.34</v>
      </c>
      <c r="AU22" s="156">
        <v>0.75</v>
      </c>
      <c r="AV22" s="157">
        <v>4405</v>
      </c>
      <c r="AW22" s="156">
        <v>63.57</v>
      </c>
      <c r="AX22" s="156">
        <v>1.35</v>
      </c>
      <c r="AY22" s="156">
        <v>86.26</v>
      </c>
      <c r="AZ22" s="156">
        <v>99.22</v>
      </c>
      <c r="BA22" s="157">
        <v>13660</v>
      </c>
      <c r="BB22" s="156">
        <v>92.02</v>
      </c>
      <c r="BC22" s="156">
        <v>49.37</v>
      </c>
      <c r="BD22" s="156">
        <v>1.47</v>
      </c>
      <c r="BE22" s="157">
        <v>4130</v>
      </c>
      <c r="BF22" s="156">
        <v>3.92</v>
      </c>
      <c r="BG22" s="156">
        <v>35.25</v>
      </c>
    </row>
    <row r="23" spans="1:59">
      <c r="A23" s="155">
        <v>2008</v>
      </c>
      <c r="B23" s="156">
        <v>0.76</v>
      </c>
      <c r="C23" s="157">
        <v>6901.39</v>
      </c>
      <c r="D23" s="157">
        <v>70959999.079999998</v>
      </c>
      <c r="E23" s="156">
        <v>1.02</v>
      </c>
      <c r="F23" s="156">
        <v>0.26</v>
      </c>
      <c r="G23" s="156">
        <v>1.1599999999999999</v>
      </c>
      <c r="H23" s="156">
        <v>0.5</v>
      </c>
      <c r="I23" s="156">
        <v>17.28</v>
      </c>
      <c r="J23" s="156">
        <v>0.03</v>
      </c>
      <c r="K23" s="157">
        <v>25928.25</v>
      </c>
      <c r="L23" s="157">
        <v>30801.74</v>
      </c>
      <c r="M23" s="156">
        <v>35.5</v>
      </c>
      <c r="N23" s="156">
        <v>32.299999999999997</v>
      </c>
      <c r="O23" s="156">
        <v>424.2</v>
      </c>
      <c r="P23" s="156">
        <v>4.9000000000000004</v>
      </c>
      <c r="Q23" s="156">
        <v>14.4</v>
      </c>
      <c r="R23" s="156">
        <v>12.5</v>
      </c>
      <c r="S23" s="156">
        <v>38.4</v>
      </c>
      <c r="T23" s="156">
        <v>-0.02</v>
      </c>
      <c r="U23" s="156">
        <v>0.15</v>
      </c>
      <c r="V23" s="156">
        <v>48.6</v>
      </c>
      <c r="W23" s="156">
        <v>0.06</v>
      </c>
      <c r="X23" s="156">
        <v>0.16</v>
      </c>
      <c r="Y23" s="156">
        <v>0.13</v>
      </c>
      <c r="Z23" s="156">
        <v>0.27</v>
      </c>
      <c r="AA23" s="156">
        <v>0.11</v>
      </c>
      <c r="AB23" s="156">
        <v>0.25</v>
      </c>
      <c r="AC23" s="157">
        <v>7580.54</v>
      </c>
      <c r="AD23" s="156">
        <v>0.05</v>
      </c>
      <c r="AE23" s="156">
        <v>20.329999999999998</v>
      </c>
      <c r="AF23" s="156">
        <v>19.239999999999998</v>
      </c>
      <c r="AG23" s="156">
        <v>4.1399999999999997</v>
      </c>
      <c r="AH23" s="157">
        <v>169920.09</v>
      </c>
      <c r="AI23" s="156">
        <v>0.73</v>
      </c>
      <c r="AJ23" s="156">
        <v>0.23</v>
      </c>
      <c r="AK23" s="156">
        <v>0.64</v>
      </c>
      <c r="AL23" s="156">
        <v>94.43</v>
      </c>
      <c r="AM23" s="156">
        <v>94.49</v>
      </c>
      <c r="AN23" s="156">
        <v>6.36</v>
      </c>
      <c r="AO23" s="156">
        <v>5.0999999999999996</v>
      </c>
      <c r="AP23" s="156">
        <v>2.4</v>
      </c>
      <c r="AQ23" s="156">
        <v>78.5</v>
      </c>
      <c r="AR23" s="156">
        <v>11.47</v>
      </c>
      <c r="AS23" s="156">
        <v>0.97</v>
      </c>
      <c r="AT23" s="156">
        <v>0.34</v>
      </c>
      <c r="AU23" s="156">
        <v>0.75</v>
      </c>
      <c r="AV23" s="157">
        <v>4463</v>
      </c>
      <c r="AW23" s="156">
        <v>62.81</v>
      </c>
      <c r="AX23" s="156">
        <v>1.32</v>
      </c>
      <c r="AY23" s="156">
        <v>87.41</v>
      </c>
      <c r="AZ23" s="156">
        <v>99.26</v>
      </c>
      <c r="BA23" s="157">
        <v>13860</v>
      </c>
      <c r="BB23" s="156">
        <v>92.85</v>
      </c>
      <c r="BC23" s="156">
        <v>48.87</v>
      </c>
      <c r="BD23" s="156">
        <v>1.32</v>
      </c>
      <c r="BE23" s="157">
        <v>4300</v>
      </c>
      <c r="BF23" s="156">
        <v>3.92</v>
      </c>
      <c r="BG23" s="156">
        <v>35.119999999999997</v>
      </c>
    </row>
    <row r="24" spans="1:59">
      <c r="A24" s="155">
        <v>2009</v>
      </c>
      <c r="B24" s="156">
        <v>0.76</v>
      </c>
      <c r="C24" s="157">
        <v>6801.04</v>
      </c>
      <c r="D24" s="157">
        <v>100319999.69</v>
      </c>
      <c r="E24" s="156">
        <v>1.98</v>
      </c>
      <c r="F24" s="156">
        <v>0.38</v>
      </c>
      <c r="G24" s="156">
        <v>1.48</v>
      </c>
      <c r="H24" s="156">
        <v>0.94</v>
      </c>
      <c r="I24" s="156">
        <v>24.91</v>
      </c>
      <c r="J24" s="156">
        <v>-0.02</v>
      </c>
      <c r="K24" s="157">
        <v>25224.33</v>
      </c>
      <c r="L24" s="157">
        <v>30745.71</v>
      </c>
      <c r="M24" s="156">
        <v>29.1</v>
      </c>
      <c r="N24" s="156">
        <v>29.9</v>
      </c>
      <c r="O24" s="156">
        <v>436.5</v>
      </c>
      <c r="P24" s="156">
        <v>7.8</v>
      </c>
      <c r="Q24" s="156">
        <v>13.2</v>
      </c>
      <c r="R24" s="156">
        <v>15.4</v>
      </c>
      <c r="S24" s="156">
        <v>40.700000000000003</v>
      </c>
      <c r="T24" s="156">
        <v>-0.08</v>
      </c>
      <c r="U24" s="156">
        <v>0.14000000000000001</v>
      </c>
      <c r="V24" s="156">
        <v>50.6</v>
      </c>
      <c r="W24" s="156">
        <v>0.1</v>
      </c>
      <c r="X24" s="156">
        <v>0.18</v>
      </c>
      <c r="Y24" s="156">
        <v>0.12</v>
      </c>
      <c r="Z24" s="156">
        <v>0.25</v>
      </c>
      <c r="AA24" s="156">
        <v>0.1</v>
      </c>
      <c r="AB24" s="156">
        <v>0.18</v>
      </c>
      <c r="AC24" s="157">
        <v>5673.48</v>
      </c>
      <c r="AD24" s="156">
        <v>0.08</v>
      </c>
      <c r="AE24" s="156">
        <v>21.17</v>
      </c>
      <c r="AF24" s="156">
        <v>19.510000000000002</v>
      </c>
      <c r="AG24" s="156">
        <v>6.58</v>
      </c>
      <c r="AH24" s="157">
        <v>181434.34</v>
      </c>
      <c r="AI24" s="156">
        <v>0.68</v>
      </c>
      <c r="AJ24" s="156">
        <v>0.19</v>
      </c>
      <c r="AK24" s="156">
        <v>0.65</v>
      </c>
      <c r="AL24" s="156">
        <v>94.76</v>
      </c>
      <c r="AM24" s="156">
        <v>97.95</v>
      </c>
      <c r="AN24" s="156">
        <v>6.45</v>
      </c>
      <c r="AO24" s="156">
        <v>5.6</v>
      </c>
      <c r="AP24" s="156">
        <v>2.2999999999999998</v>
      </c>
      <c r="AQ24" s="156">
        <v>78.599999999999994</v>
      </c>
      <c r="AR24" s="156">
        <v>11.61</v>
      </c>
      <c r="AS24" s="156">
        <v>0.97</v>
      </c>
      <c r="AT24" s="156">
        <v>0.33</v>
      </c>
      <c r="AU24" s="156">
        <v>0.76</v>
      </c>
      <c r="AV24" s="157">
        <v>4521</v>
      </c>
      <c r="AW24" s="156">
        <v>62.05</v>
      </c>
      <c r="AX24" s="156">
        <v>1.28</v>
      </c>
      <c r="AY24" s="156">
        <v>88.54</v>
      </c>
      <c r="AZ24" s="156">
        <v>99.41</v>
      </c>
      <c r="BA24" s="157">
        <v>13450</v>
      </c>
      <c r="BB24" s="156">
        <v>95.16</v>
      </c>
      <c r="BC24" s="156">
        <v>48.1</v>
      </c>
      <c r="BD24" s="156">
        <v>1.19</v>
      </c>
      <c r="BE24" s="157">
        <v>4370</v>
      </c>
      <c r="BF24" s="156">
        <v>4.3099999999999996</v>
      </c>
      <c r="BG24" s="156">
        <v>35.57</v>
      </c>
    </row>
    <row r="25" spans="1:59">
      <c r="A25" s="155">
        <v>2010</v>
      </c>
      <c r="B25" s="156">
        <v>0.77</v>
      </c>
      <c r="C25" s="157">
        <v>8227.1299999999992</v>
      </c>
      <c r="D25" s="157">
        <v>87910003.659999996</v>
      </c>
      <c r="E25" s="156">
        <v>1.35</v>
      </c>
      <c r="F25" s="156">
        <v>0.28000000000000003</v>
      </c>
      <c r="G25" s="156">
        <v>1.05</v>
      </c>
      <c r="H25" s="156">
        <v>0.7</v>
      </c>
      <c r="I25" s="156">
        <v>22.09</v>
      </c>
      <c r="J25" s="156">
        <v>0.04</v>
      </c>
      <c r="K25" s="157">
        <v>30887.35</v>
      </c>
      <c r="L25" s="157">
        <v>37658.61</v>
      </c>
      <c r="M25" s="156">
        <v>33</v>
      </c>
      <c r="N25" s="156">
        <v>31.1</v>
      </c>
      <c r="O25" s="156">
        <v>514.9</v>
      </c>
      <c r="P25" s="156">
        <v>9.1999999999999993</v>
      </c>
      <c r="Q25" s="156">
        <v>13.1</v>
      </c>
      <c r="R25" s="156">
        <v>17.3</v>
      </c>
      <c r="S25" s="156">
        <v>41.3</v>
      </c>
      <c r="T25" s="156">
        <v>7.0000000000000007E-2</v>
      </c>
      <c r="U25" s="156">
        <v>0.15</v>
      </c>
      <c r="V25" s="156">
        <v>48.2</v>
      </c>
      <c r="W25" s="156">
        <v>0.09</v>
      </c>
      <c r="X25" s="156">
        <v>0.18</v>
      </c>
      <c r="Y25" s="156">
        <v>0.11</v>
      </c>
      <c r="Z25" s="156">
        <v>0.25</v>
      </c>
      <c r="AA25" s="156">
        <v>7.0000000000000007E-2</v>
      </c>
      <c r="AB25" s="156">
        <v>0.2</v>
      </c>
      <c r="AC25" s="157">
        <v>7469.18</v>
      </c>
      <c r="AD25" s="156">
        <v>7.0000000000000007E-2</v>
      </c>
      <c r="AE25" s="156">
        <v>19.21</v>
      </c>
      <c r="AF25" s="156">
        <v>22.58</v>
      </c>
      <c r="AG25" s="156">
        <v>6.01</v>
      </c>
      <c r="AH25" s="157">
        <v>193023.44</v>
      </c>
      <c r="AI25" s="156">
        <v>0.71</v>
      </c>
      <c r="AJ25" s="156">
        <v>0.2</v>
      </c>
      <c r="AK25" s="156">
        <v>0.65</v>
      </c>
      <c r="AL25" s="156">
        <v>95.1</v>
      </c>
      <c r="AM25" s="156">
        <v>99.33</v>
      </c>
      <c r="AN25" s="156">
        <v>6.6</v>
      </c>
      <c r="AO25" s="156">
        <v>5.9</v>
      </c>
      <c r="AP25" s="156">
        <v>2.2000000000000002</v>
      </c>
      <c r="AQ25" s="156">
        <v>78.8</v>
      </c>
      <c r="AR25" s="156">
        <v>11.51</v>
      </c>
      <c r="AS25" s="156">
        <v>0.97</v>
      </c>
      <c r="AT25" s="156">
        <v>0.33</v>
      </c>
      <c r="AU25" s="156">
        <v>0.76</v>
      </c>
      <c r="AV25" s="157">
        <v>4577</v>
      </c>
      <c r="AW25" s="156">
        <v>61.29</v>
      </c>
      <c r="AX25" s="156">
        <v>1.24</v>
      </c>
      <c r="AY25" s="156">
        <v>89.65</v>
      </c>
      <c r="AZ25" s="156">
        <v>99</v>
      </c>
      <c r="BA25" s="157">
        <v>13560</v>
      </c>
      <c r="BB25" s="156">
        <v>93.31</v>
      </c>
      <c r="BC25" s="156">
        <v>47.57</v>
      </c>
      <c r="BD25" s="156">
        <v>1.64</v>
      </c>
      <c r="BE25" s="157">
        <v>4430</v>
      </c>
      <c r="BF25" s="156">
        <v>4.41</v>
      </c>
      <c r="BG25" s="156">
        <v>35.619999999999997</v>
      </c>
    </row>
    <row r="26" spans="1:59">
      <c r="A26" s="155">
        <v>2011</v>
      </c>
      <c r="B26" s="156">
        <v>0.78</v>
      </c>
      <c r="C26" s="157">
        <v>9229.83</v>
      </c>
      <c r="D26" s="157">
        <v>33939998.630000003</v>
      </c>
      <c r="E26" s="156">
        <v>0.41</v>
      </c>
      <c r="F26" s="156">
        <v>0.09</v>
      </c>
      <c r="G26" s="156">
        <v>0.33</v>
      </c>
      <c r="H26" s="156">
        <v>0.21</v>
      </c>
      <c r="I26" s="156">
        <v>7.67</v>
      </c>
      <c r="J26" s="156">
        <v>0.03</v>
      </c>
      <c r="K26" s="157">
        <v>35769.230000000003</v>
      </c>
      <c r="L26" s="157">
        <v>42762.62</v>
      </c>
      <c r="M26" s="156">
        <v>35</v>
      </c>
      <c r="N26" s="156">
        <v>31.9</v>
      </c>
      <c r="O26" s="156">
        <v>569.1</v>
      </c>
      <c r="P26" s="156">
        <v>10.5</v>
      </c>
      <c r="Q26" s="156">
        <v>13</v>
      </c>
      <c r="R26" s="156">
        <v>16.7</v>
      </c>
      <c r="S26" s="156">
        <v>42.6</v>
      </c>
      <c r="T26" s="156">
        <v>0.04</v>
      </c>
      <c r="U26" s="156">
        <v>0.14000000000000001</v>
      </c>
      <c r="V26" s="156">
        <v>48.7</v>
      </c>
      <c r="W26" s="156">
        <v>0.13</v>
      </c>
      <c r="X26" s="156">
        <v>0.16</v>
      </c>
      <c r="Y26" s="156">
        <v>0.1</v>
      </c>
      <c r="Z26" s="156">
        <v>0.24</v>
      </c>
      <c r="AA26" s="156">
        <v>0.05</v>
      </c>
      <c r="AB26" s="156">
        <v>0.2</v>
      </c>
      <c r="AC26" s="157">
        <v>8573.1299999999992</v>
      </c>
      <c r="AD26" s="156">
        <v>0.1</v>
      </c>
      <c r="AE26" s="156">
        <v>16.28</v>
      </c>
      <c r="AF26" s="156">
        <v>20.260000000000002</v>
      </c>
      <c r="AG26" s="156">
        <v>8.56</v>
      </c>
      <c r="AH26" s="157">
        <v>203608.31</v>
      </c>
      <c r="AI26" s="156">
        <v>0.72</v>
      </c>
      <c r="AJ26" s="156">
        <v>0.2</v>
      </c>
      <c r="AK26" s="156">
        <v>0.68</v>
      </c>
      <c r="AL26" s="156">
        <v>97.4</v>
      </c>
      <c r="AM26" s="156">
        <v>104.36</v>
      </c>
      <c r="AN26" s="156">
        <v>6.5</v>
      </c>
      <c r="AO26" s="156">
        <v>5.8</v>
      </c>
      <c r="AP26" s="156">
        <v>2.4</v>
      </c>
      <c r="AQ26" s="156">
        <v>78.900000000000006</v>
      </c>
      <c r="AR26" s="156">
        <v>10.23</v>
      </c>
      <c r="AS26" s="156">
        <v>0.97</v>
      </c>
      <c r="AT26" s="156">
        <v>0.32</v>
      </c>
      <c r="AU26" s="156">
        <v>0.77</v>
      </c>
      <c r="AV26" s="157">
        <v>4633</v>
      </c>
      <c r="AW26" s="156">
        <v>60.53</v>
      </c>
      <c r="AX26" s="156">
        <v>1.21</v>
      </c>
      <c r="AY26" s="156">
        <v>90.74</v>
      </c>
      <c r="AZ26" s="156">
        <v>99.23</v>
      </c>
      <c r="BA26" s="157">
        <v>14270</v>
      </c>
      <c r="BB26" s="156">
        <v>91.22</v>
      </c>
      <c r="BC26" s="156">
        <v>48.2</v>
      </c>
      <c r="BD26" s="156">
        <v>1.25</v>
      </c>
      <c r="BE26" s="157">
        <v>4550</v>
      </c>
      <c r="BF26" s="156">
        <v>4.54</v>
      </c>
      <c r="BG26" s="156">
        <v>35.619999999999997</v>
      </c>
    </row>
    <row r="27" spans="1:59">
      <c r="A27" s="155">
        <v>2012</v>
      </c>
      <c r="B27" s="156">
        <v>0.78</v>
      </c>
      <c r="C27" s="157">
        <v>10075</v>
      </c>
      <c r="D27" s="157">
        <v>30030000.690000001</v>
      </c>
      <c r="E27" s="156">
        <v>0.3</v>
      </c>
      <c r="F27" s="156">
        <v>0.06</v>
      </c>
      <c r="G27" s="156">
        <v>0.23</v>
      </c>
      <c r="H27" s="156">
        <v>0.16</v>
      </c>
      <c r="I27" s="156">
        <v>6.07</v>
      </c>
      <c r="J27" s="156">
        <v>0.04</v>
      </c>
      <c r="K27" s="157">
        <v>39623.440000000002</v>
      </c>
      <c r="L27" s="157">
        <v>47231.65</v>
      </c>
      <c r="M27" s="156">
        <v>36</v>
      </c>
      <c r="N27" s="156">
        <v>32.200000000000003</v>
      </c>
      <c r="O27" s="156">
        <v>608.20000000000005</v>
      </c>
      <c r="P27" s="156">
        <v>9.8000000000000007</v>
      </c>
      <c r="Q27" s="156">
        <v>12.9</v>
      </c>
      <c r="R27" s="156">
        <v>16.899999999999999</v>
      </c>
      <c r="S27" s="156">
        <v>50</v>
      </c>
      <c r="T27" s="156">
        <v>0.04</v>
      </c>
      <c r="U27" s="156">
        <v>0.14000000000000001</v>
      </c>
      <c r="V27" s="156">
        <v>48.6</v>
      </c>
      <c r="W27" s="156">
        <v>0.12</v>
      </c>
      <c r="X27" s="156">
        <v>0.16</v>
      </c>
      <c r="Y27" s="156">
        <v>0.1</v>
      </c>
      <c r="Z27" s="156">
        <v>0.24</v>
      </c>
      <c r="AA27" s="156">
        <v>0.05</v>
      </c>
      <c r="AB27" s="156">
        <v>0.2</v>
      </c>
      <c r="AC27" s="157">
        <v>9377.4599999999991</v>
      </c>
      <c r="AD27" s="156">
        <v>0.1</v>
      </c>
      <c r="AE27" s="156">
        <v>18.100000000000001</v>
      </c>
      <c r="AF27" s="156">
        <v>21.02</v>
      </c>
      <c r="AG27" s="156">
        <v>8.58</v>
      </c>
      <c r="AH27" s="157">
        <v>210644.66</v>
      </c>
      <c r="AI27" s="156">
        <v>0.73</v>
      </c>
      <c r="AJ27" s="156">
        <v>0.21</v>
      </c>
      <c r="AK27" s="156">
        <v>0.69</v>
      </c>
      <c r="AL27" s="156">
        <v>94.9</v>
      </c>
      <c r="AM27" s="156">
        <v>102.41</v>
      </c>
      <c r="AN27" s="156">
        <v>6.7</v>
      </c>
      <c r="AO27" s="156">
        <v>5.6</v>
      </c>
      <c r="AP27" s="156">
        <v>2.2999999999999998</v>
      </c>
      <c r="AQ27" s="156">
        <v>79.099999999999994</v>
      </c>
      <c r="AR27" s="156">
        <v>8.68</v>
      </c>
      <c r="AS27" s="156">
        <v>0.98</v>
      </c>
      <c r="AT27" s="156">
        <v>0.31</v>
      </c>
      <c r="AU27" s="156">
        <v>0.77</v>
      </c>
      <c r="AV27" s="157">
        <v>4688</v>
      </c>
      <c r="AW27" s="156">
        <v>59.77</v>
      </c>
      <c r="AX27" s="156">
        <v>1.18</v>
      </c>
      <c r="AY27" s="156">
        <v>91.81</v>
      </c>
      <c r="AZ27" s="156">
        <v>99.5</v>
      </c>
      <c r="BA27" s="157">
        <v>14230</v>
      </c>
      <c r="BB27" s="156">
        <v>91.84</v>
      </c>
      <c r="BC27" s="156">
        <v>47.92</v>
      </c>
      <c r="BD27" s="156">
        <v>1.19</v>
      </c>
      <c r="BE27" s="157">
        <v>4490</v>
      </c>
      <c r="BF27" s="156">
        <v>4.54</v>
      </c>
      <c r="BG27" s="156">
        <v>35.49</v>
      </c>
    </row>
    <row r="28" spans="1:59">
      <c r="A28" s="155">
        <v>2013</v>
      </c>
      <c r="B28" s="156">
        <v>0.79</v>
      </c>
      <c r="C28" s="157">
        <v>10744.09</v>
      </c>
      <c r="D28" s="157">
        <v>30739999.77</v>
      </c>
      <c r="E28" s="156">
        <v>0.33</v>
      </c>
      <c r="F28" s="156">
        <v>7.0000000000000007E-2</v>
      </c>
      <c r="G28" s="156">
        <v>0.24</v>
      </c>
      <c r="H28" s="156">
        <v>0.17</v>
      </c>
      <c r="I28" s="156">
        <v>6.92</v>
      </c>
      <c r="J28" s="156">
        <v>0.01</v>
      </c>
      <c r="K28" s="157">
        <v>42437.33</v>
      </c>
      <c r="L28" s="157">
        <v>50949.67</v>
      </c>
      <c r="M28" s="156">
        <v>35.799999999999997</v>
      </c>
      <c r="N28" s="156">
        <v>32.5</v>
      </c>
      <c r="O28" s="156">
        <v>651.5</v>
      </c>
      <c r="P28" s="156">
        <v>8.3000000000000007</v>
      </c>
      <c r="Q28" s="156">
        <v>13.4</v>
      </c>
      <c r="R28" s="156">
        <v>18.2</v>
      </c>
      <c r="S28" s="156">
        <v>55.4</v>
      </c>
      <c r="T28" s="156">
        <v>0</v>
      </c>
      <c r="U28" s="156">
        <v>0.13</v>
      </c>
      <c r="V28" s="156">
        <v>49.3</v>
      </c>
      <c r="W28" s="156">
        <v>0.1</v>
      </c>
      <c r="X28" s="156">
        <v>0.17</v>
      </c>
      <c r="Y28" s="156">
        <v>0.08</v>
      </c>
      <c r="Z28" s="156">
        <v>0.22</v>
      </c>
      <c r="AA28" s="156">
        <v>0.05</v>
      </c>
      <c r="AB28" s="156">
        <v>0.2</v>
      </c>
      <c r="AC28" s="157">
        <v>9981.2800000000007</v>
      </c>
      <c r="AD28" s="156">
        <v>0.09</v>
      </c>
      <c r="AE28" s="156">
        <v>19.52</v>
      </c>
      <c r="AF28" s="156">
        <v>23.98</v>
      </c>
      <c r="AG28" s="156">
        <v>7.69</v>
      </c>
      <c r="AH28" s="157">
        <v>214141.22</v>
      </c>
      <c r="AI28" s="156">
        <v>0.73</v>
      </c>
      <c r="AJ28" s="156">
        <v>0.2</v>
      </c>
      <c r="AK28" s="156">
        <v>0.69</v>
      </c>
      <c r="AL28" s="156">
        <v>95.4</v>
      </c>
      <c r="AM28" s="156">
        <v>98.65</v>
      </c>
      <c r="AN28" s="156">
        <v>6.8</v>
      </c>
      <c r="AO28" s="156">
        <v>5.6</v>
      </c>
      <c r="AP28" s="156">
        <v>2.2999999999999998</v>
      </c>
      <c r="AQ28" s="156">
        <v>79.2</v>
      </c>
      <c r="AR28" s="156">
        <v>8.67</v>
      </c>
      <c r="AS28" s="156">
        <v>0.98</v>
      </c>
      <c r="AT28" s="156">
        <v>0.31</v>
      </c>
      <c r="AU28" s="156">
        <v>0.78</v>
      </c>
      <c r="AV28" s="157">
        <v>4742</v>
      </c>
      <c r="AW28" s="156">
        <v>58.51</v>
      </c>
      <c r="AX28" s="156">
        <v>1.1499999999999999</v>
      </c>
      <c r="AY28" s="156">
        <v>92.87</v>
      </c>
      <c r="AZ28" s="156">
        <v>99.56</v>
      </c>
      <c r="BA28" s="157">
        <v>14720</v>
      </c>
      <c r="BB28" s="156">
        <v>88.31</v>
      </c>
      <c r="BC28" s="156">
        <v>49.05</v>
      </c>
      <c r="BD28" s="156">
        <v>1.25</v>
      </c>
      <c r="BE28" s="157">
        <v>4570</v>
      </c>
      <c r="BF28" s="156">
        <v>4.54</v>
      </c>
      <c r="BG28" s="156">
        <v>35.270000000000003</v>
      </c>
    </row>
    <row r="29" spans="1:59">
      <c r="A29" s="155">
        <v>2014</v>
      </c>
      <c r="B29" s="156">
        <v>0.8</v>
      </c>
      <c r="C29" s="157">
        <v>10847.17</v>
      </c>
      <c r="D29" s="157">
        <v>51869998.93</v>
      </c>
      <c r="E29" s="156">
        <v>0.55000000000000004</v>
      </c>
      <c r="F29" s="156">
        <v>0.11</v>
      </c>
      <c r="G29" s="156">
        <v>0.39</v>
      </c>
      <c r="H29" s="156">
        <v>0.28000000000000003</v>
      </c>
      <c r="I29" s="156">
        <v>11.38</v>
      </c>
      <c r="J29" s="156">
        <v>0.02</v>
      </c>
      <c r="K29" s="157">
        <v>43299.63</v>
      </c>
      <c r="L29" s="157">
        <v>52016.41</v>
      </c>
      <c r="M29" s="156">
        <v>36.299999999999997</v>
      </c>
      <c r="N29" s="156">
        <v>33</v>
      </c>
      <c r="O29" s="156">
        <v>646.5</v>
      </c>
      <c r="P29" s="156">
        <v>9.6999999999999993</v>
      </c>
      <c r="Q29" s="156">
        <v>13.1</v>
      </c>
      <c r="R29" s="156">
        <v>18.2</v>
      </c>
      <c r="S29" s="156">
        <v>57.8</v>
      </c>
      <c r="T29" s="156">
        <v>0</v>
      </c>
      <c r="U29" s="156">
        <v>0.12</v>
      </c>
      <c r="V29" s="156">
        <v>48.6</v>
      </c>
      <c r="W29" s="156">
        <v>0.11</v>
      </c>
      <c r="X29" s="156">
        <v>0.17</v>
      </c>
      <c r="Y29" s="156">
        <v>0.1</v>
      </c>
      <c r="Z29" s="156">
        <v>0.23</v>
      </c>
      <c r="AA29" s="156">
        <v>0.06</v>
      </c>
      <c r="AB29" s="156">
        <v>0.19</v>
      </c>
      <c r="AC29" s="157">
        <v>9999.19</v>
      </c>
      <c r="AD29" s="156">
        <v>0.09</v>
      </c>
      <c r="AE29" s="156">
        <v>19</v>
      </c>
      <c r="AF29" s="156">
        <v>22.29</v>
      </c>
      <c r="AG29" s="156">
        <v>7.64</v>
      </c>
      <c r="AH29" s="157">
        <v>218221.61</v>
      </c>
      <c r="AI29" s="156">
        <v>0.71</v>
      </c>
      <c r="AJ29" s="156">
        <v>0.19</v>
      </c>
      <c r="AK29" s="156">
        <v>0.71</v>
      </c>
      <c r="AL29" s="156">
        <v>95.9</v>
      </c>
      <c r="AM29" s="156">
        <v>98.43</v>
      </c>
      <c r="AN29" s="156">
        <v>6.9</v>
      </c>
      <c r="AO29" s="156">
        <v>5.6</v>
      </c>
      <c r="AP29" s="156">
        <v>2.2999999999999998</v>
      </c>
      <c r="AQ29" s="156">
        <v>79.400000000000006</v>
      </c>
      <c r="AR29" s="156">
        <v>9.9499999999999993</v>
      </c>
      <c r="AS29" s="156">
        <v>0.98</v>
      </c>
      <c r="AT29" s="156">
        <v>0.32</v>
      </c>
      <c r="AU29" s="156">
        <v>0.78</v>
      </c>
      <c r="AV29" s="157">
        <v>4795</v>
      </c>
      <c r="AW29" s="156">
        <v>57.24</v>
      </c>
      <c r="AX29" s="156">
        <v>1.1200000000000001</v>
      </c>
      <c r="AY29" s="156">
        <v>93.92</v>
      </c>
      <c r="AZ29" s="156">
        <v>99.36</v>
      </c>
      <c r="BA29" s="157">
        <v>14770</v>
      </c>
      <c r="BB29" s="156">
        <v>89.79</v>
      </c>
      <c r="BC29" s="156">
        <v>49.83</v>
      </c>
      <c r="BD29" s="156">
        <v>1.37</v>
      </c>
      <c r="BE29" s="157">
        <v>4590</v>
      </c>
      <c r="BF29" s="156">
        <v>4.41</v>
      </c>
      <c r="BG29" s="156">
        <v>34.82</v>
      </c>
    </row>
    <row r="30" spans="1:59">
      <c r="A30" s="155">
        <v>2015</v>
      </c>
      <c r="B30" s="156">
        <v>0.8</v>
      </c>
      <c r="C30" s="157">
        <v>11642.78</v>
      </c>
      <c r="D30" s="157">
        <v>120900001.53</v>
      </c>
      <c r="E30" s="156">
        <v>1.05</v>
      </c>
      <c r="F30" s="156">
        <v>0.21</v>
      </c>
      <c r="G30" s="156">
        <v>0.69</v>
      </c>
      <c r="H30" s="156">
        <v>0.56000000000000005</v>
      </c>
      <c r="I30" s="156">
        <v>22.96</v>
      </c>
      <c r="J30" s="156">
        <v>0.03</v>
      </c>
      <c r="K30" s="157">
        <v>46230.74</v>
      </c>
      <c r="L30" s="157">
        <v>56441.919999999998</v>
      </c>
      <c r="M30" s="156">
        <v>36.6</v>
      </c>
      <c r="N30" s="156">
        <v>32.6</v>
      </c>
      <c r="O30" s="156">
        <v>679.1</v>
      </c>
      <c r="P30" s="156">
        <v>9.6</v>
      </c>
      <c r="Q30" s="156">
        <v>13.3</v>
      </c>
      <c r="R30" s="156">
        <v>18.2</v>
      </c>
      <c r="S30" s="156">
        <v>60.2</v>
      </c>
      <c r="T30" s="156">
        <v>-0.04</v>
      </c>
      <c r="U30" s="156">
        <v>0.12</v>
      </c>
      <c r="V30" s="156">
        <v>48.4</v>
      </c>
      <c r="W30" s="156">
        <v>0.11</v>
      </c>
      <c r="X30" s="156">
        <v>0.18</v>
      </c>
      <c r="Y30" s="156">
        <v>0.1</v>
      </c>
      <c r="Z30" s="156">
        <v>0.25</v>
      </c>
      <c r="AA30" s="156">
        <v>0.04</v>
      </c>
      <c r="AB30" s="156">
        <v>0.19</v>
      </c>
      <c r="AC30" s="157">
        <v>10641.4</v>
      </c>
      <c r="AD30" s="156">
        <v>0.09</v>
      </c>
      <c r="AE30" s="156">
        <v>19.16</v>
      </c>
      <c r="AF30" s="156">
        <v>22.38</v>
      </c>
      <c r="AG30" s="156">
        <v>7.6</v>
      </c>
      <c r="AH30" s="157">
        <v>221008.94</v>
      </c>
      <c r="AI30" s="156">
        <v>0.68</v>
      </c>
      <c r="AJ30" s="156">
        <v>0.18</v>
      </c>
      <c r="AK30" s="156">
        <v>0.71</v>
      </c>
      <c r="AL30" s="156">
        <v>96.4</v>
      </c>
      <c r="AM30" s="156">
        <v>99.59</v>
      </c>
      <c r="AN30" s="156">
        <v>7.1</v>
      </c>
      <c r="AO30" s="156">
        <v>5.7</v>
      </c>
      <c r="AP30" s="156">
        <v>2.1</v>
      </c>
      <c r="AQ30" s="156">
        <v>79.599999999999994</v>
      </c>
      <c r="AR30" s="156">
        <v>11.49</v>
      </c>
      <c r="AS30" s="156">
        <v>0.98</v>
      </c>
      <c r="AT30" s="156">
        <v>0.32</v>
      </c>
      <c r="AU30" s="156">
        <v>0.79</v>
      </c>
      <c r="AV30" s="157">
        <v>4848</v>
      </c>
      <c r="AW30" s="156">
        <v>55.98</v>
      </c>
      <c r="AX30" s="156">
        <v>1.0900000000000001</v>
      </c>
      <c r="AY30" s="156">
        <v>94.94</v>
      </c>
      <c r="AZ30" s="156">
        <v>99.41</v>
      </c>
      <c r="BA30" s="157">
        <v>14630</v>
      </c>
      <c r="BB30" s="156">
        <v>99</v>
      </c>
      <c r="BC30" s="156">
        <v>45.85</v>
      </c>
      <c r="BD30" s="156">
        <v>1.1499999999999999</v>
      </c>
      <c r="BE30" s="157">
        <v>4640</v>
      </c>
      <c r="BF30" s="156">
        <v>4.96</v>
      </c>
      <c r="BG30" s="156">
        <v>34.81</v>
      </c>
    </row>
    <row r="31" spans="1:59">
      <c r="A31" s="155">
        <v>2016</v>
      </c>
      <c r="B31" s="156">
        <v>0.8</v>
      </c>
      <c r="C31" s="157">
        <v>12011.22</v>
      </c>
      <c r="D31" s="157">
        <v>106029998.78</v>
      </c>
      <c r="E31" s="156">
        <v>0.91</v>
      </c>
      <c r="F31" s="156">
        <v>0.18</v>
      </c>
      <c r="G31" s="156">
        <v>0.63</v>
      </c>
      <c r="H31" s="156">
        <v>0.48</v>
      </c>
      <c r="I31" s="156">
        <v>20.56</v>
      </c>
      <c r="J31" s="156">
        <v>0.03</v>
      </c>
      <c r="K31" s="157">
        <v>47530.35</v>
      </c>
      <c r="L31" s="157">
        <v>58847.02</v>
      </c>
      <c r="M31" s="156">
        <v>38.200000000000003</v>
      </c>
      <c r="N31" s="156">
        <v>34.200000000000003</v>
      </c>
      <c r="O31" s="156">
        <v>675.8</v>
      </c>
      <c r="P31" s="156">
        <v>9.5</v>
      </c>
      <c r="Q31" s="156">
        <v>13.4</v>
      </c>
      <c r="R31" s="156">
        <v>18.100000000000001</v>
      </c>
      <c r="S31" s="156">
        <v>62.9</v>
      </c>
      <c r="T31" s="156">
        <v>0.04</v>
      </c>
      <c r="U31" s="156">
        <v>0.12</v>
      </c>
      <c r="V31" s="156">
        <v>48.7</v>
      </c>
      <c r="W31" s="156">
        <v>0.11</v>
      </c>
      <c r="X31" s="156">
        <v>0.19</v>
      </c>
      <c r="Y31" s="156">
        <v>0.09</v>
      </c>
      <c r="Z31" s="156">
        <v>0.24</v>
      </c>
      <c r="AA31" s="156">
        <v>0.02</v>
      </c>
      <c r="AB31" s="156">
        <v>0.19</v>
      </c>
      <c r="AC31" s="157">
        <v>11115.58</v>
      </c>
      <c r="AD31" s="156">
        <v>0.09</v>
      </c>
      <c r="AE31" s="156">
        <v>16.91</v>
      </c>
      <c r="AF31" s="156">
        <v>21.34</v>
      </c>
      <c r="AG31" s="156">
        <v>7.22</v>
      </c>
      <c r="AH31" s="157">
        <v>225579.33</v>
      </c>
      <c r="AI31" s="156">
        <v>0.66</v>
      </c>
      <c r="AJ31" s="156">
        <v>0.17</v>
      </c>
      <c r="AK31" s="156">
        <v>0.71</v>
      </c>
      <c r="AL31" s="156">
        <v>96.9</v>
      </c>
      <c r="AM31" s="156">
        <v>97.32</v>
      </c>
      <c r="AN31" s="156">
        <v>7.1</v>
      </c>
      <c r="AO31" s="156">
        <v>5.5</v>
      </c>
      <c r="AP31" s="156">
        <v>2</v>
      </c>
      <c r="AQ31" s="156">
        <v>79.7</v>
      </c>
      <c r="AR31" s="156">
        <v>11.8</v>
      </c>
      <c r="AS31" s="156">
        <v>0.98</v>
      </c>
      <c r="AT31" s="156">
        <v>0.32</v>
      </c>
      <c r="AU31" s="156">
        <v>0.79</v>
      </c>
      <c r="AV31" s="157">
        <v>4899</v>
      </c>
      <c r="AW31" s="156">
        <v>54.72</v>
      </c>
      <c r="AX31" s="156">
        <v>1.06</v>
      </c>
      <c r="AY31" s="156">
        <v>95.95</v>
      </c>
      <c r="AZ31" s="156">
        <v>99.5</v>
      </c>
      <c r="BA31" s="157">
        <v>15540</v>
      </c>
      <c r="BB31" s="156">
        <v>94.6</v>
      </c>
      <c r="BC31" s="156">
        <v>45.23</v>
      </c>
      <c r="BD31" s="156">
        <v>1.25</v>
      </c>
      <c r="BE31" s="157">
        <v>4810</v>
      </c>
      <c r="BF31" s="156">
        <v>5.24</v>
      </c>
      <c r="BG31" s="156">
        <v>34.81</v>
      </c>
    </row>
    <row r="32" spans="1:59">
      <c r="A32" s="155">
        <v>2017</v>
      </c>
      <c r="B32" s="156">
        <v>0.8</v>
      </c>
      <c r="C32" s="157">
        <v>12225.57</v>
      </c>
      <c r="D32" s="157">
        <v>102529998.78</v>
      </c>
      <c r="E32" s="156">
        <v>0.91</v>
      </c>
      <c r="F32" s="156">
        <v>0.17</v>
      </c>
      <c r="G32" s="156">
        <v>0.65</v>
      </c>
      <c r="H32" s="156">
        <v>0.44</v>
      </c>
      <c r="I32" s="156">
        <v>20.05</v>
      </c>
      <c r="J32" s="156">
        <v>0.03</v>
      </c>
      <c r="K32" s="157">
        <v>49309.51</v>
      </c>
      <c r="L32" s="157">
        <v>60516.04</v>
      </c>
      <c r="M32" s="156">
        <v>37.9</v>
      </c>
      <c r="N32" s="156">
        <v>34.799999999999997</v>
      </c>
      <c r="O32" s="156">
        <v>657.9</v>
      </c>
      <c r="P32" s="156">
        <v>9.3000000000000007</v>
      </c>
      <c r="Q32" s="156">
        <v>13.5</v>
      </c>
      <c r="R32" s="156">
        <v>18.8</v>
      </c>
      <c r="S32" s="156">
        <v>65.3</v>
      </c>
      <c r="T32" s="156">
        <v>0.04</v>
      </c>
      <c r="U32" s="156">
        <v>0.12</v>
      </c>
      <c r="V32" s="156">
        <v>48.3</v>
      </c>
      <c r="W32" s="156">
        <v>0.1</v>
      </c>
      <c r="X32" s="156">
        <v>0.19</v>
      </c>
      <c r="Y32" s="156">
        <v>0.1</v>
      </c>
      <c r="Z32" s="156">
        <v>0.24</v>
      </c>
      <c r="AA32" s="156">
        <v>0.03</v>
      </c>
      <c r="AB32" s="156">
        <v>0.18</v>
      </c>
      <c r="AC32" s="157">
        <v>10932.15</v>
      </c>
      <c r="AD32" s="156">
        <v>0.08</v>
      </c>
      <c r="AE32" s="156">
        <v>18.57</v>
      </c>
      <c r="AF32" s="156">
        <v>21.22</v>
      </c>
      <c r="AG32" s="156">
        <v>6.82</v>
      </c>
      <c r="AH32" s="157">
        <v>222963.8</v>
      </c>
      <c r="AI32" s="156">
        <v>0.64</v>
      </c>
      <c r="AJ32" s="156">
        <v>0.17</v>
      </c>
      <c r="AK32" s="156">
        <v>0.72</v>
      </c>
      <c r="AL32" s="156">
        <v>97.4</v>
      </c>
      <c r="AM32" s="156">
        <v>96.78</v>
      </c>
      <c r="AN32" s="156">
        <v>7.4</v>
      </c>
      <c r="AO32" s="156">
        <v>5.4</v>
      </c>
      <c r="AP32" s="156">
        <v>1.9</v>
      </c>
      <c r="AQ32" s="156">
        <v>79.900000000000006</v>
      </c>
      <c r="AR32" s="156">
        <v>12.18</v>
      </c>
      <c r="AS32" s="156">
        <v>0.98</v>
      </c>
      <c r="AT32" s="156">
        <v>0.31</v>
      </c>
      <c r="AU32" s="156">
        <v>0.79</v>
      </c>
      <c r="AV32" s="157">
        <v>4950</v>
      </c>
      <c r="AW32" s="156">
        <v>53.46</v>
      </c>
      <c r="AX32" s="156">
        <v>1.03</v>
      </c>
      <c r="AY32" s="156">
        <v>96.94</v>
      </c>
      <c r="AZ32" s="156">
        <v>99.6</v>
      </c>
      <c r="BA32" s="157">
        <v>15710</v>
      </c>
      <c r="BB32" s="156">
        <v>94.67</v>
      </c>
      <c r="BC32" s="156">
        <v>44.6</v>
      </c>
      <c r="BD32" s="156">
        <v>1.17</v>
      </c>
      <c r="BE32" s="157">
        <v>4870</v>
      </c>
      <c r="BF32" s="156">
        <v>4.93</v>
      </c>
      <c r="BG32" s="156">
        <v>34.85</v>
      </c>
    </row>
    <row r="33" spans="1:59">
      <c r="A33" s="155">
        <v>2018</v>
      </c>
      <c r="B33" s="156">
        <v>0.81</v>
      </c>
      <c r="C33" s="157">
        <v>12485.42</v>
      </c>
      <c r="D33" s="157">
        <v>99360000.609999999</v>
      </c>
      <c r="E33" s="156">
        <v>0.87</v>
      </c>
      <c r="F33" s="156">
        <v>0.17</v>
      </c>
      <c r="G33" s="156">
        <v>0.55000000000000004</v>
      </c>
      <c r="H33" s="156">
        <v>0.41</v>
      </c>
      <c r="I33" s="156">
        <v>19.87</v>
      </c>
      <c r="J33" s="156">
        <v>0.02</v>
      </c>
      <c r="K33" s="157">
        <v>50621.79</v>
      </c>
      <c r="L33" s="157">
        <v>62420.17</v>
      </c>
      <c r="M33" s="156">
        <v>37.229999999999997</v>
      </c>
      <c r="N33" s="156">
        <v>35.32</v>
      </c>
      <c r="O33" s="156">
        <v>663.03</v>
      </c>
      <c r="P33" s="156">
        <v>9.68</v>
      </c>
      <c r="Q33" s="156">
        <v>14.28</v>
      </c>
      <c r="R33" s="156">
        <v>18.22</v>
      </c>
      <c r="S33" s="156">
        <v>50.79</v>
      </c>
      <c r="T33" s="156">
        <v>0.04</v>
      </c>
      <c r="U33" s="156">
        <v>0.12</v>
      </c>
      <c r="V33" s="156">
        <v>48</v>
      </c>
      <c r="W33" s="156">
        <v>0.12</v>
      </c>
      <c r="X33" s="156">
        <v>0.19</v>
      </c>
      <c r="Y33" s="156">
        <v>0.11</v>
      </c>
      <c r="Z33" s="156">
        <v>0.25</v>
      </c>
      <c r="AA33" s="156">
        <v>0.02</v>
      </c>
      <c r="AB33" s="156">
        <v>0.18</v>
      </c>
      <c r="AC33" s="157">
        <v>11466.5</v>
      </c>
      <c r="AD33" s="156">
        <v>0.1</v>
      </c>
      <c r="AE33" s="156">
        <v>20.92</v>
      </c>
      <c r="AF33" s="156">
        <v>21.1</v>
      </c>
      <c r="AG33" s="156">
        <v>8</v>
      </c>
      <c r="AH33" s="157">
        <v>230247.17</v>
      </c>
      <c r="AI33" s="156">
        <v>0.64</v>
      </c>
      <c r="AJ33" s="156">
        <v>0.17</v>
      </c>
      <c r="AK33" s="156">
        <v>0.72</v>
      </c>
      <c r="AL33" s="156">
        <v>97.9</v>
      </c>
      <c r="AM33" s="156">
        <v>98.59</v>
      </c>
      <c r="AN33" s="156">
        <v>7</v>
      </c>
      <c r="AO33" s="156">
        <v>5.5</v>
      </c>
      <c r="AP33" s="156">
        <v>2.1</v>
      </c>
      <c r="AQ33" s="156">
        <v>80.099999999999994</v>
      </c>
      <c r="AR33" s="156">
        <v>11.26</v>
      </c>
      <c r="AS33" s="156">
        <v>0.98</v>
      </c>
      <c r="AT33" s="156">
        <v>0.28999999999999998</v>
      </c>
      <c r="AU33" s="156">
        <v>0.79</v>
      </c>
      <c r="AV33" s="157">
        <v>4999</v>
      </c>
      <c r="AW33" s="156">
        <v>52.52</v>
      </c>
      <c r="AX33" s="156">
        <v>0.99</v>
      </c>
      <c r="AY33" s="156">
        <v>97.91</v>
      </c>
      <c r="AZ33" s="156">
        <v>99.7</v>
      </c>
      <c r="BA33" s="157">
        <v>15810</v>
      </c>
      <c r="BB33" s="156">
        <v>94.75</v>
      </c>
      <c r="BC33" s="156">
        <v>43.98</v>
      </c>
      <c r="BD33" s="156">
        <v>0.96</v>
      </c>
      <c r="BE33" s="157">
        <v>4820</v>
      </c>
      <c r="BF33" s="156">
        <v>4.95</v>
      </c>
      <c r="BG33" s="156">
        <v>34.909999999999997</v>
      </c>
    </row>
    <row r="34" spans="1:59">
      <c r="A34" s="155">
        <v>2019</v>
      </c>
      <c r="B34" s="156">
        <v>0.81</v>
      </c>
      <c r="C34" s="157">
        <v>12693.83</v>
      </c>
      <c r="D34" s="157">
        <v>60110000.609999999</v>
      </c>
      <c r="E34" s="156">
        <v>0.56000000000000005</v>
      </c>
      <c r="F34" s="156">
        <v>0.1</v>
      </c>
      <c r="G34" s="156">
        <v>0.31</v>
      </c>
      <c r="H34" s="156">
        <v>0.24</v>
      </c>
      <c r="I34" s="156">
        <v>11.84</v>
      </c>
      <c r="J34" s="156">
        <v>0.01</v>
      </c>
      <c r="K34" s="157">
        <v>52167.88</v>
      </c>
      <c r="L34" s="157">
        <v>64072.87</v>
      </c>
      <c r="M34" s="156">
        <v>37.49</v>
      </c>
      <c r="N34" s="156">
        <v>35.67</v>
      </c>
      <c r="O34" s="156">
        <v>681.51</v>
      </c>
      <c r="P34" s="156">
        <v>9.8800000000000008</v>
      </c>
      <c r="Q34" s="156">
        <v>14.4</v>
      </c>
      <c r="R34" s="156">
        <v>18.440000000000001</v>
      </c>
      <c r="S34" s="156">
        <v>50.45</v>
      </c>
      <c r="T34" s="156">
        <v>0.01</v>
      </c>
      <c r="U34" s="156">
        <v>0.12</v>
      </c>
      <c r="V34" s="156">
        <v>48.2</v>
      </c>
      <c r="W34" s="156">
        <v>0.15</v>
      </c>
      <c r="X34" s="156">
        <v>0.19</v>
      </c>
      <c r="Y34" s="156">
        <v>0.1</v>
      </c>
      <c r="Z34" s="156">
        <v>0.24</v>
      </c>
      <c r="AA34" s="156">
        <v>0.02</v>
      </c>
      <c r="AB34" s="156">
        <v>0.17</v>
      </c>
      <c r="AC34" s="157">
        <v>10705.12</v>
      </c>
      <c r="AD34" s="156">
        <v>0.11</v>
      </c>
      <c r="AE34" s="156">
        <v>21.55</v>
      </c>
      <c r="AF34" s="156">
        <v>24.33</v>
      </c>
      <c r="AG34" s="156">
        <v>9.1300000000000008</v>
      </c>
      <c r="AH34" s="157">
        <v>236104.75</v>
      </c>
      <c r="AI34" s="156">
        <v>0.63</v>
      </c>
      <c r="AJ34" s="156">
        <v>0.16</v>
      </c>
      <c r="AK34" s="156">
        <v>0.73</v>
      </c>
      <c r="AL34" s="156">
        <v>98.4</v>
      </c>
      <c r="AM34" s="156">
        <v>102.74</v>
      </c>
      <c r="AN34" s="156">
        <v>7.35</v>
      </c>
      <c r="AO34" s="156">
        <v>5.82</v>
      </c>
      <c r="AP34" s="156">
        <v>2.16</v>
      </c>
      <c r="AQ34" s="156">
        <v>80.3</v>
      </c>
      <c r="AR34" s="156">
        <v>12.18</v>
      </c>
      <c r="AS34" s="156">
        <v>0.98</v>
      </c>
      <c r="AT34" s="156">
        <v>0.28999999999999998</v>
      </c>
      <c r="AU34" s="156">
        <v>0.8</v>
      </c>
      <c r="AV34" s="157">
        <v>5048</v>
      </c>
      <c r="AW34" s="156">
        <v>51.58</v>
      </c>
      <c r="AX34" s="156">
        <v>0.96</v>
      </c>
      <c r="AY34" s="156">
        <v>98.86</v>
      </c>
      <c r="AZ34" s="156">
        <v>99.71</v>
      </c>
      <c r="BA34" s="157">
        <v>15875.49</v>
      </c>
      <c r="BB34" s="156">
        <v>94.83</v>
      </c>
      <c r="BC34" s="156">
        <v>43.36</v>
      </c>
      <c r="BD34" s="156">
        <v>0.75</v>
      </c>
      <c r="BE34" s="157">
        <v>4612.5600000000004</v>
      </c>
      <c r="BF34" s="156">
        <v>4.5199999999999996</v>
      </c>
      <c r="BG34" s="156">
        <v>32.92</v>
      </c>
    </row>
    <row r="35" spans="1:59">
      <c r="A35" s="158">
        <v>2020</v>
      </c>
      <c r="B35" s="159">
        <v>0.82</v>
      </c>
      <c r="C35" s="160">
        <v>12140.85</v>
      </c>
      <c r="D35" s="160">
        <v>32878115.43</v>
      </c>
      <c r="E35" s="159">
        <v>-1.66</v>
      </c>
      <c r="F35" s="159">
        <v>-0.41</v>
      </c>
      <c r="G35" s="159">
        <v>-2.12</v>
      </c>
      <c r="H35" s="159">
        <v>-0.98</v>
      </c>
      <c r="I35" s="159">
        <v>6.24</v>
      </c>
      <c r="J35" s="159">
        <v>-0.05</v>
      </c>
      <c r="K35" s="160">
        <v>50553.93</v>
      </c>
      <c r="L35" s="160">
        <v>61846.9</v>
      </c>
      <c r="M35" s="159">
        <v>37.74</v>
      </c>
      <c r="N35" s="159">
        <v>36.020000000000003</v>
      </c>
      <c r="O35" s="159">
        <v>700</v>
      </c>
      <c r="P35" s="159">
        <v>10.08</v>
      </c>
      <c r="Q35" s="159">
        <v>14.52</v>
      </c>
      <c r="R35" s="159">
        <v>18.66</v>
      </c>
      <c r="S35" s="159">
        <v>50.11</v>
      </c>
      <c r="T35" s="159">
        <v>0.04</v>
      </c>
      <c r="U35" s="159">
        <v>0.13</v>
      </c>
      <c r="V35" s="159">
        <v>49.63</v>
      </c>
      <c r="W35" s="159">
        <v>0.12</v>
      </c>
      <c r="X35" s="159">
        <v>0.18</v>
      </c>
      <c r="Y35" s="159">
        <v>7.0000000000000007E-2</v>
      </c>
      <c r="Z35" s="159">
        <v>0.24</v>
      </c>
      <c r="AA35" s="159">
        <v>0</v>
      </c>
      <c r="AB35" s="159">
        <v>0.17</v>
      </c>
      <c r="AC35" s="160">
        <v>10244.68</v>
      </c>
      <c r="AD35" s="159">
        <v>0.17</v>
      </c>
      <c r="AE35" s="159">
        <v>19.28</v>
      </c>
      <c r="AF35" s="159">
        <v>20.93</v>
      </c>
      <c r="AG35" s="159">
        <v>8.18</v>
      </c>
      <c r="AH35" s="160">
        <v>253226.52</v>
      </c>
      <c r="AI35" s="159">
        <v>0.66</v>
      </c>
      <c r="AJ35" s="159">
        <v>0.2</v>
      </c>
      <c r="AK35" s="159">
        <v>0.74</v>
      </c>
      <c r="AL35" s="159">
        <v>98.9</v>
      </c>
      <c r="AM35" s="159">
        <v>104.59</v>
      </c>
      <c r="AN35" s="159">
        <v>7.75</v>
      </c>
      <c r="AO35" s="159">
        <v>6.09</v>
      </c>
      <c r="AP35" s="159">
        <v>2.16</v>
      </c>
      <c r="AQ35" s="159">
        <v>80.36</v>
      </c>
      <c r="AR35" s="159">
        <v>12.47</v>
      </c>
      <c r="AS35" s="159">
        <v>0.99</v>
      </c>
      <c r="AT35" s="159">
        <v>0.27</v>
      </c>
      <c r="AU35" s="159">
        <v>0.81</v>
      </c>
      <c r="AV35" s="160">
        <v>5094</v>
      </c>
      <c r="AW35" s="159">
        <v>46.37</v>
      </c>
      <c r="AX35" s="159">
        <v>0.92</v>
      </c>
      <c r="AY35" s="159">
        <v>99.77</v>
      </c>
      <c r="AZ35" s="159">
        <v>100.01</v>
      </c>
      <c r="BA35" s="160">
        <v>16115.88</v>
      </c>
      <c r="BB35" s="159">
        <v>94.9</v>
      </c>
      <c r="BC35" s="159">
        <v>42.73</v>
      </c>
      <c r="BD35" s="159">
        <v>0.65</v>
      </c>
      <c r="BE35" s="160">
        <v>4636.92</v>
      </c>
      <c r="BF35" s="159">
        <v>4.53</v>
      </c>
      <c r="BG35" s="159">
        <v>32.64</v>
      </c>
    </row>
    <row r="36" spans="1:59">
      <c r="A36" s="156" t="s">
        <v>1581</v>
      </c>
      <c r="B36" s="156" t="s">
        <v>1582</v>
      </c>
      <c r="C36" s="156" t="s">
        <v>1583</v>
      </c>
      <c r="D36" s="156" t="s">
        <v>1584</v>
      </c>
      <c r="E36" s="156" t="s">
        <v>1584</v>
      </c>
      <c r="F36" s="156" t="s">
        <v>1584</v>
      </c>
      <c r="G36" s="156" t="s">
        <v>1584</v>
      </c>
      <c r="H36" s="156" t="s">
        <v>1584</v>
      </c>
      <c r="I36" s="156" t="s">
        <v>1584</v>
      </c>
      <c r="J36" s="156" t="s">
        <v>1583</v>
      </c>
      <c r="K36" s="156" t="s">
        <v>1583</v>
      </c>
      <c r="L36" s="156" t="s">
        <v>1583</v>
      </c>
      <c r="M36" s="156" t="s">
        <v>1583</v>
      </c>
      <c r="N36" s="156" t="s">
        <v>1583</v>
      </c>
      <c r="O36" s="156" t="s">
        <v>1583</v>
      </c>
      <c r="P36" s="156" t="s">
        <v>1583</v>
      </c>
      <c r="Q36" s="156" t="s">
        <v>1583</v>
      </c>
      <c r="R36" s="156" t="s">
        <v>1583</v>
      </c>
      <c r="S36" s="156" t="s">
        <v>1583</v>
      </c>
      <c r="T36" s="156" t="s">
        <v>1583</v>
      </c>
      <c r="U36" s="156" t="s">
        <v>1583</v>
      </c>
      <c r="V36" s="156" t="s">
        <v>1583</v>
      </c>
      <c r="W36" s="156" t="s">
        <v>1583</v>
      </c>
      <c r="X36" s="156" t="s">
        <v>1583</v>
      </c>
      <c r="Y36" s="156" t="s">
        <v>1583</v>
      </c>
      <c r="Z36" s="156" t="s">
        <v>1583</v>
      </c>
      <c r="AA36" s="156" t="s">
        <v>1583</v>
      </c>
      <c r="AB36" s="156" t="s">
        <v>1583</v>
      </c>
      <c r="AC36" s="156" t="s">
        <v>1583</v>
      </c>
      <c r="AD36" s="156" t="s">
        <v>1583</v>
      </c>
      <c r="AE36" s="156" t="s">
        <v>1583</v>
      </c>
      <c r="AF36" s="156" t="s">
        <v>1583</v>
      </c>
      <c r="AG36" s="156" t="s">
        <v>1583</v>
      </c>
      <c r="AH36" s="156" t="s">
        <v>1583</v>
      </c>
      <c r="AI36" s="156" t="s">
        <v>1583</v>
      </c>
      <c r="AJ36" s="156" t="s">
        <v>1583</v>
      </c>
      <c r="AK36" s="156" t="s">
        <v>1582</v>
      </c>
      <c r="AL36" s="156" t="s">
        <v>1582</v>
      </c>
      <c r="AM36" s="156" t="s">
        <v>1584</v>
      </c>
      <c r="AN36" s="156" t="s">
        <v>1606</v>
      </c>
      <c r="AO36" s="156" t="s">
        <v>1607</v>
      </c>
      <c r="AP36" s="156" t="s">
        <v>1607</v>
      </c>
      <c r="AQ36" s="156" t="s">
        <v>1582</v>
      </c>
      <c r="AR36" s="156" t="s">
        <v>1584</v>
      </c>
      <c r="AS36" s="156" t="s">
        <v>1582</v>
      </c>
      <c r="AT36" s="156" t="s">
        <v>1582</v>
      </c>
      <c r="AU36" s="156" t="s">
        <v>1582</v>
      </c>
      <c r="AV36" s="156" t="s">
        <v>1606</v>
      </c>
      <c r="AW36" s="156" t="s">
        <v>1584</v>
      </c>
      <c r="AX36" s="156" t="s">
        <v>1584</v>
      </c>
      <c r="AY36" s="156" t="s">
        <v>1584</v>
      </c>
      <c r="AZ36" s="156" t="s">
        <v>1584</v>
      </c>
      <c r="BA36" s="156" t="s">
        <v>1584</v>
      </c>
      <c r="BB36" s="156" t="s">
        <v>1584</v>
      </c>
      <c r="BC36" s="156" t="s">
        <v>1584</v>
      </c>
      <c r="BD36" s="156" t="s">
        <v>1584</v>
      </c>
      <c r="BE36" s="156" t="s">
        <v>1584</v>
      </c>
      <c r="BF36" s="156" t="s">
        <v>1584</v>
      </c>
      <c r="BG36" s="156" t="s">
        <v>1584</v>
      </c>
    </row>
  </sheetData>
  <hyperlinks>
    <hyperlink ref="K1" location="índice!A1" display="Volver al í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G36"/>
  <sheetViews>
    <sheetView workbookViewId="0">
      <selection activeCell="K1" sqref="K1"/>
    </sheetView>
  </sheetViews>
  <sheetFormatPr defaultColWidth="8.7109375" defaultRowHeight="15"/>
  <cols>
    <col min="1" max="59" width="14.28515625" customWidth="1"/>
  </cols>
  <sheetData>
    <row r="1" spans="1:59" ht="18.75">
      <c r="A1" s="2" t="s">
        <v>1611</v>
      </c>
      <c r="K1" s="181" t="s">
        <v>83</v>
      </c>
    </row>
    <row r="3" spans="1:59">
      <c r="A3" s="153" t="s">
        <v>85</v>
      </c>
      <c r="B3" s="154" t="s">
        <v>1486</v>
      </c>
      <c r="C3" s="154" t="s">
        <v>1487</v>
      </c>
      <c r="D3" s="154" t="s">
        <v>1488</v>
      </c>
      <c r="E3" s="154" t="s">
        <v>1489</v>
      </c>
      <c r="F3" s="154" t="s">
        <v>1490</v>
      </c>
      <c r="G3" s="154" t="s">
        <v>1491</v>
      </c>
      <c r="H3" s="154" t="s">
        <v>1492</v>
      </c>
      <c r="I3" s="154" t="s">
        <v>1493</v>
      </c>
      <c r="J3" s="154" t="s">
        <v>1494</v>
      </c>
      <c r="K3" s="154" t="s">
        <v>1495</v>
      </c>
      <c r="L3" s="154" t="s">
        <v>1496</v>
      </c>
      <c r="M3" s="154" t="s">
        <v>1497</v>
      </c>
      <c r="N3" s="154" t="s">
        <v>1498</v>
      </c>
      <c r="O3" s="154" t="s">
        <v>1499</v>
      </c>
      <c r="P3" s="154" t="s">
        <v>1500</v>
      </c>
      <c r="Q3" s="154" t="s">
        <v>1501</v>
      </c>
      <c r="R3" s="154" t="s">
        <v>1502</v>
      </c>
      <c r="S3" s="154" t="s">
        <v>1503</v>
      </c>
      <c r="T3" s="154" t="s">
        <v>1504</v>
      </c>
      <c r="U3" s="154" t="s">
        <v>1505</v>
      </c>
      <c r="V3" s="154" t="s">
        <v>1506</v>
      </c>
      <c r="W3" s="154" t="s">
        <v>1586</v>
      </c>
      <c r="X3" s="154" t="s">
        <v>1587</v>
      </c>
      <c r="Y3" s="154" t="s">
        <v>1507</v>
      </c>
      <c r="Z3" s="154" t="s">
        <v>1508</v>
      </c>
      <c r="AA3" s="154" t="s">
        <v>1509</v>
      </c>
      <c r="AB3" s="154" t="s">
        <v>1510</v>
      </c>
      <c r="AC3" s="154" t="s">
        <v>1511</v>
      </c>
      <c r="AD3" s="154" t="s">
        <v>1512</v>
      </c>
      <c r="AE3" s="154" t="s">
        <v>1513</v>
      </c>
      <c r="AF3" s="154" t="s">
        <v>1514</v>
      </c>
      <c r="AG3" s="154" t="s">
        <v>1515</v>
      </c>
      <c r="AH3" s="154" t="s">
        <v>1516</v>
      </c>
      <c r="AI3" s="154" t="s">
        <v>1517</v>
      </c>
      <c r="AJ3" s="154" t="s">
        <v>1518</v>
      </c>
      <c r="AK3" s="154" t="s">
        <v>1519</v>
      </c>
      <c r="AL3" s="154" t="s">
        <v>1520</v>
      </c>
      <c r="AM3" s="154" t="s">
        <v>1521</v>
      </c>
      <c r="AN3" s="154" t="s">
        <v>1522</v>
      </c>
      <c r="AO3" s="154" t="s">
        <v>1523</v>
      </c>
      <c r="AP3" s="154" t="s">
        <v>1524</v>
      </c>
      <c r="AQ3" s="154" t="s">
        <v>1525</v>
      </c>
      <c r="AR3" s="154" t="s">
        <v>1526</v>
      </c>
      <c r="AS3" s="154" t="s">
        <v>1527</v>
      </c>
      <c r="AT3" s="154" t="s">
        <v>1528</v>
      </c>
      <c r="AU3" s="154" t="s">
        <v>1529</v>
      </c>
      <c r="AV3" s="154" t="s">
        <v>1530</v>
      </c>
      <c r="AW3" s="154" t="s">
        <v>1531</v>
      </c>
      <c r="AX3" s="154" t="s">
        <v>1532</v>
      </c>
      <c r="AY3" s="154" t="s">
        <v>1503</v>
      </c>
      <c r="AZ3" s="154" t="s">
        <v>1588</v>
      </c>
      <c r="BA3" s="154" t="s">
        <v>1589</v>
      </c>
      <c r="BB3" s="154" t="s">
        <v>1590</v>
      </c>
      <c r="BC3" s="154" t="s">
        <v>1591</v>
      </c>
      <c r="BD3" s="154" t="s">
        <v>1592</v>
      </c>
      <c r="BE3" s="154" t="s">
        <v>1593</v>
      </c>
      <c r="BF3" s="154" t="s">
        <v>1594</v>
      </c>
      <c r="BG3" s="154" t="s">
        <v>1520</v>
      </c>
    </row>
    <row r="4" spans="1:59" s="61" customFormat="1" ht="135">
      <c r="A4" s="27" t="s">
        <v>1583</v>
      </c>
      <c r="B4" s="27" t="s">
        <v>1534</v>
      </c>
      <c r="C4" s="27" t="s">
        <v>1535</v>
      </c>
      <c r="D4" s="27" t="s">
        <v>1536</v>
      </c>
      <c r="E4" s="27" t="s">
        <v>1537</v>
      </c>
      <c r="F4" s="27" t="s">
        <v>1538</v>
      </c>
      <c r="G4" s="27" t="s">
        <v>1539</v>
      </c>
      <c r="H4" s="27" t="s">
        <v>1540</v>
      </c>
      <c r="I4" s="27" t="s">
        <v>1541</v>
      </c>
      <c r="J4" s="27" t="s">
        <v>1542</v>
      </c>
      <c r="K4" s="27" t="s">
        <v>1543</v>
      </c>
      <c r="L4" s="27" t="s">
        <v>1544</v>
      </c>
      <c r="M4" s="27" t="s">
        <v>1545</v>
      </c>
      <c r="N4" s="27" t="s">
        <v>1546</v>
      </c>
      <c r="O4" s="27" t="s">
        <v>1547</v>
      </c>
      <c r="P4" s="27" t="s">
        <v>1548</v>
      </c>
      <c r="Q4" s="27" t="s">
        <v>1549</v>
      </c>
      <c r="R4" s="27" t="s">
        <v>1550</v>
      </c>
      <c r="S4" s="27" t="s">
        <v>1551</v>
      </c>
      <c r="T4" s="27" t="s">
        <v>1552</v>
      </c>
      <c r="U4" s="27" t="s">
        <v>1553</v>
      </c>
      <c r="V4" s="27" t="s">
        <v>1554</v>
      </c>
      <c r="W4" s="27" t="s">
        <v>1595</v>
      </c>
      <c r="X4" s="27" t="s">
        <v>1596</v>
      </c>
      <c r="Y4" s="27" t="s">
        <v>1555</v>
      </c>
      <c r="Z4" s="27" t="s">
        <v>1556</v>
      </c>
      <c r="AA4" s="27" t="s">
        <v>1557</v>
      </c>
      <c r="AB4" s="27" t="s">
        <v>1558</v>
      </c>
      <c r="AC4" s="27" t="s">
        <v>1559</v>
      </c>
      <c r="AD4" s="27" t="s">
        <v>1560</v>
      </c>
      <c r="AE4" s="27" t="s">
        <v>1561</v>
      </c>
      <c r="AF4" s="27" t="s">
        <v>1562</v>
      </c>
      <c r="AG4" s="27" t="s">
        <v>1563</v>
      </c>
      <c r="AH4" s="27" t="s">
        <v>1564</v>
      </c>
      <c r="AI4" s="27" t="s">
        <v>1565</v>
      </c>
      <c r="AJ4" s="27" t="s">
        <v>1566</v>
      </c>
      <c r="AK4" s="27" t="s">
        <v>1567</v>
      </c>
      <c r="AL4" s="27" t="s">
        <v>1568</v>
      </c>
      <c r="AM4" s="27" t="s">
        <v>1569</v>
      </c>
      <c r="AN4" s="27" t="s">
        <v>1570</v>
      </c>
      <c r="AO4" s="27" t="s">
        <v>1571</v>
      </c>
      <c r="AP4" s="27" t="s">
        <v>1572</v>
      </c>
      <c r="AQ4" s="27" t="s">
        <v>1573</v>
      </c>
      <c r="AR4" s="27" t="s">
        <v>1574</v>
      </c>
      <c r="AS4" s="27" t="s">
        <v>1575</v>
      </c>
      <c r="AT4" s="27" t="s">
        <v>1576</v>
      </c>
      <c r="AU4" s="27" t="s">
        <v>1577</v>
      </c>
      <c r="AV4" s="27" t="s">
        <v>1578</v>
      </c>
      <c r="AW4" s="27" t="s">
        <v>1579</v>
      </c>
      <c r="AX4" s="27" t="s">
        <v>1580</v>
      </c>
      <c r="AY4" s="27" t="s">
        <v>1597</v>
      </c>
      <c r="AZ4" s="27" t="s">
        <v>1598</v>
      </c>
      <c r="BA4" s="27" t="s">
        <v>1599</v>
      </c>
      <c r="BB4" s="27" t="s">
        <v>1600</v>
      </c>
      <c r="BC4" s="27" t="s">
        <v>1601</v>
      </c>
      <c r="BD4" s="27" t="s">
        <v>1602</v>
      </c>
      <c r="BE4" s="27" t="s">
        <v>1603</v>
      </c>
      <c r="BF4" s="27" t="s">
        <v>1604</v>
      </c>
      <c r="BG4" s="27" t="s">
        <v>1605</v>
      </c>
    </row>
    <row r="5" spans="1:59">
      <c r="A5" s="155">
        <v>1990</v>
      </c>
      <c r="B5" s="156">
        <v>0.68</v>
      </c>
      <c r="C5" s="157">
        <v>2603.85</v>
      </c>
      <c r="D5" s="157">
        <v>169660003.66</v>
      </c>
      <c r="E5" s="156">
        <v>7.33</v>
      </c>
      <c r="F5" s="156">
        <v>1.61</v>
      </c>
      <c r="G5" s="156">
        <v>-18.55</v>
      </c>
      <c r="H5" s="156">
        <v>1.78</v>
      </c>
      <c r="I5" s="156">
        <v>40.36</v>
      </c>
      <c r="J5" s="156">
        <v>0.06</v>
      </c>
      <c r="K5" s="157">
        <v>5378.38</v>
      </c>
      <c r="L5" s="157">
        <v>6433.97</v>
      </c>
      <c r="M5" s="156">
        <v>117.46</v>
      </c>
      <c r="N5" s="156">
        <v>90.51</v>
      </c>
      <c r="O5" s="156">
        <v>100</v>
      </c>
      <c r="P5" s="156">
        <v>9.6199999999999992</v>
      </c>
      <c r="Q5" s="156">
        <v>9.8800000000000008</v>
      </c>
      <c r="R5" s="156">
        <v>897.5</v>
      </c>
      <c r="S5" s="156">
        <v>80.540000000000006</v>
      </c>
      <c r="T5" s="156">
        <v>0.14000000000000001</v>
      </c>
      <c r="U5" s="156">
        <v>0.15</v>
      </c>
      <c r="V5" s="156">
        <v>60.12</v>
      </c>
      <c r="W5" s="156">
        <v>0.05</v>
      </c>
      <c r="X5" s="156">
        <v>0.16</v>
      </c>
      <c r="Y5" s="156">
        <v>0.11</v>
      </c>
      <c r="Z5" s="156">
        <v>0.2</v>
      </c>
      <c r="AA5" s="156">
        <v>0.01</v>
      </c>
      <c r="AB5" s="156">
        <v>0.21</v>
      </c>
      <c r="AC5" s="157">
        <v>1360.18</v>
      </c>
      <c r="AD5" s="156">
        <v>0.03</v>
      </c>
      <c r="AE5" s="156">
        <v>14.78</v>
      </c>
      <c r="AF5" s="156">
        <v>38.01</v>
      </c>
      <c r="AG5" s="156">
        <v>3.08</v>
      </c>
      <c r="AH5" s="157">
        <v>34511.410000000003</v>
      </c>
      <c r="AI5" s="156">
        <v>0.52</v>
      </c>
      <c r="AJ5" s="156">
        <v>0.14000000000000001</v>
      </c>
      <c r="AK5" s="156">
        <v>0.53</v>
      </c>
      <c r="AL5" s="156">
        <v>77.52</v>
      </c>
      <c r="AM5" s="156">
        <v>84.02</v>
      </c>
      <c r="AN5" s="156" t="s">
        <v>1583</v>
      </c>
      <c r="AO5" s="156">
        <v>4.74</v>
      </c>
      <c r="AP5" s="156">
        <v>1.8</v>
      </c>
      <c r="AQ5" s="156">
        <v>73.17</v>
      </c>
      <c r="AR5" s="156">
        <v>11.25</v>
      </c>
      <c r="AS5" s="156">
        <v>0.94</v>
      </c>
      <c r="AT5" s="156">
        <v>0.65</v>
      </c>
      <c r="AU5" s="156">
        <v>0.66</v>
      </c>
      <c r="AV5" s="157">
        <v>2471</v>
      </c>
      <c r="AW5" s="156">
        <v>99.83</v>
      </c>
      <c r="AX5" s="156">
        <v>2.11</v>
      </c>
      <c r="AY5" s="156">
        <v>33.24</v>
      </c>
      <c r="AZ5" s="156">
        <v>70.19</v>
      </c>
      <c r="BA5" s="157">
        <v>8110</v>
      </c>
      <c r="BB5" s="156">
        <v>85.27</v>
      </c>
      <c r="BC5" s="156">
        <v>58.93</v>
      </c>
      <c r="BD5" s="156">
        <v>0.27</v>
      </c>
      <c r="BE5" s="157">
        <v>4270</v>
      </c>
      <c r="BF5" s="156">
        <v>6.71</v>
      </c>
      <c r="BG5" s="156">
        <v>28.57</v>
      </c>
    </row>
    <row r="6" spans="1:59">
      <c r="A6" s="155">
        <v>1991</v>
      </c>
      <c r="B6" s="156">
        <v>0.69</v>
      </c>
      <c r="C6" s="157">
        <v>2803.94</v>
      </c>
      <c r="D6" s="157">
        <v>181500000</v>
      </c>
      <c r="E6" s="156">
        <v>6.55</v>
      </c>
      <c r="F6" s="156">
        <v>1.68</v>
      </c>
      <c r="G6" s="156">
        <v>-17.850000000000001</v>
      </c>
      <c r="H6" s="156">
        <v>1.61</v>
      </c>
      <c r="I6" s="156">
        <v>44.27</v>
      </c>
      <c r="J6" s="156">
        <v>7.0000000000000007E-2</v>
      </c>
      <c r="K6" s="157">
        <v>6030.63</v>
      </c>
      <c r="L6" s="157">
        <v>7074.68</v>
      </c>
      <c r="M6" s="156">
        <v>114.6</v>
      </c>
      <c r="N6" s="156">
        <v>87.96</v>
      </c>
      <c r="O6" s="156">
        <v>100</v>
      </c>
      <c r="P6" s="156">
        <v>9.4600000000000009</v>
      </c>
      <c r="Q6" s="156">
        <v>10.34</v>
      </c>
      <c r="R6" s="156">
        <v>928</v>
      </c>
      <c r="S6" s="156">
        <v>78.86</v>
      </c>
      <c r="T6" s="156">
        <v>0.1</v>
      </c>
      <c r="U6" s="156">
        <v>0.16</v>
      </c>
      <c r="V6" s="156">
        <v>58.2</v>
      </c>
      <c r="W6" s="156">
        <v>0.05</v>
      </c>
      <c r="X6" s="156">
        <v>0.15</v>
      </c>
      <c r="Y6" s="156">
        <v>0.1</v>
      </c>
      <c r="Z6" s="156">
        <v>0.16</v>
      </c>
      <c r="AA6" s="156">
        <v>0</v>
      </c>
      <c r="AB6" s="156">
        <v>0.24</v>
      </c>
      <c r="AC6" s="157">
        <v>1705.52</v>
      </c>
      <c r="AD6" s="156">
        <v>0.04</v>
      </c>
      <c r="AE6" s="156">
        <v>16.54</v>
      </c>
      <c r="AF6" s="156">
        <v>42.52</v>
      </c>
      <c r="AG6" s="156">
        <v>2.97</v>
      </c>
      <c r="AH6" s="157">
        <v>35339.120000000003</v>
      </c>
      <c r="AI6" s="156">
        <v>0.55000000000000004</v>
      </c>
      <c r="AJ6" s="156">
        <v>0.13</v>
      </c>
      <c r="AK6" s="156">
        <v>0.54</v>
      </c>
      <c r="AL6" s="156">
        <v>77.900000000000006</v>
      </c>
      <c r="AM6" s="156">
        <v>84.68</v>
      </c>
      <c r="AN6" s="156" t="s">
        <v>1583</v>
      </c>
      <c r="AO6" s="156">
        <v>4.7300000000000004</v>
      </c>
      <c r="AP6" s="156">
        <v>1.83</v>
      </c>
      <c r="AQ6" s="156">
        <v>73.349999999999994</v>
      </c>
      <c r="AR6" s="156">
        <v>11.65</v>
      </c>
      <c r="AS6" s="156">
        <v>0.95</v>
      </c>
      <c r="AT6" s="156">
        <v>0.64</v>
      </c>
      <c r="AU6" s="156">
        <v>0.66</v>
      </c>
      <c r="AV6" s="157">
        <v>2523</v>
      </c>
      <c r="AW6" s="156">
        <v>98.91</v>
      </c>
      <c r="AX6" s="156">
        <v>2.09</v>
      </c>
      <c r="AY6" s="156">
        <v>33.94</v>
      </c>
      <c r="AZ6" s="156">
        <v>73.44</v>
      </c>
      <c r="BA6" s="157">
        <v>8610</v>
      </c>
      <c r="BB6" s="156">
        <v>74.41</v>
      </c>
      <c r="BC6" s="156">
        <v>62.71</v>
      </c>
      <c r="BD6" s="156">
        <v>0.27</v>
      </c>
      <c r="BE6" s="157">
        <v>4340</v>
      </c>
      <c r="BF6" s="156">
        <v>6.71</v>
      </c>
      <c r="BG6" s="156">
        <v>28.71</v>
      </c>
    </row>
    <row r="7" spans="1:59">
      <c r="A7" s="155">
        <v>1992</v>
      </c>
      <c r="B7" s="156">
        <v>0.69</v>
      </c>
      <c r="C7" s="157">
        <v>3122.09</v>
      </c>
      <c r="D7" s="157">
        <v>280700012.20999998</v>
      </c>
      <c r="E7" s="156">
        <v>8.23</v>
      </c>
      <c r="F7" s="156">
        <v>2.58</v>
      </c>
      <c r="G7" s="156">
        <v>-17.149999999999999</v>
      </c>
      <c r="H7" s="156">
        <v>2.48</v>
      </c>
      <c r="I7" s="156">
        <v>76.5</v>
      </c>
      <c r="J7" s="156">
        <v>0.06</v>
      </c>
      <c r="K7" s="157">
        <v>6470.09</v>
      </c>
      <c r="L7" s="157">
        <v>8042.34</v>
      </c>
      <c r="M7" s="156">
        <v>111.75</v>
      </c>
      <c r="N7" s="156">
        <v>85.41</v>
      </c>
      <c r="O7" s="156">
        <v>120.8</v>
      </c>
      <c r="P7" s="156">
        <v>9.3000000000000007</v>
      </c>
      <c r="Q7" s="156">
        <v>10.29</v>
      </c>
      <c r="R7" s="157">
        <v>1182</v>
      </c>
      <c r="S7" s="156">
        <v>77.180000000000007</v>
      </c>
      <c r="T7" s="156">
        <v>0.09</v>
      </c>
      <c r="U7" s="156">
        <v>0.15</v>
      </c>
      <c r="V7" s="156">
        <v>59.56</v>
      </c>
      <c r="W7" s="156">
        <v>0.05</v>
      </c>
      <c r="X7" s="156">
        <v>0.2</v>
      </c>
      <c r="Y7" s="156">
        <v>0.11</v>
      </c>
      <c r="Z7" s="156">
        <v>0.2</v>
      </c>
      <c r="AA7" s="156">
        <v>0.05</v>
      </c>
      <c r="AB7" s="156">
        <v>0.3</v>
      </c>
      <c r="AC7" s="157">
        <v>2393.29</v>
      </c>
      <c r="AD7" s="156">
        <v>0.04</v>
      </c>
      <c r="AE7" s="156">
        <v>15.56</v>
      </c>
      <c r="AF7" s="156">
        <v>40.69</v>
      </c>
      <c r="AG7" s="156">
        <v>3.01</v>
      </c>
      <c r="AH7" s="157">
        <v>37119</v>
      </c>
      <c r="AI7" s="156">
        <v>0.55000000000000004</v>
      </c>
      <c r="AJ7" s="156">
        <v>0.18</v>
      </c>
      <c r="AK7" s="156">
        <v>0.55000000000000004</v>
      </c>
      <c r="AL7" s="156">
        <v>88.8</v>
      </c>
      <c r="AM7" s="156">
        <v>85.34</v>
      </c>
      <c r="AN7" s="156" t="s">
        <v>1583</v>
      </c>
      <c r="AO7" s="156">
        <v>4.72</v>
      </c>
      <c r="AP7" s="156">
        <v>1.86</v>
      </c>
      <c r="AQ7" s="156">
        <v>73.400000000000006</v>
      </c>
      <c r="AR7" s="156">
        <v>12.07</v>
      </c>
      <c r="AS7" s="156">
        <v>0.95</v>
      </c>
      <c r="AT7" s="156">
        <v>0.64</v>
      </c>
      <c r="AU7" s="156">
        <v>0.67</v>
      </c>
      <c r="AV7" s="157">
        <v>2576</v>
      </c>
      <c r="AW7" s="156">
        <v>98</v>
      </c>
      <c r="AX7" s="156">
        <v>2.0699999999999998</v>
      </c>
      <c r="AY7" s="156">
        <v>34.65</v>
      </c>
      <c r="AZ7" s="156">
        <v>74.260000000000005</v>
      </c>
      <c r="BA7" s="157">
        <v>9290</v>
      </c>
      <c r="BB7" s="156">
        <v>66.72</v>
      </c>
      <c r="BC7" s="156">
        <v>66.150000000000006</v>
      </c>
      <c r="BD7" s="156">
        <v>0.24</v>
      </c>
      <c r="BE7" s="157">
        <v>4440</v>
      </c>
      <c r="BF7" s="156">
        <v>6.73</v>
      </c>
      <c r="BG7" s="156">
        <v>28.92</v>
      </c>
    </row>
    <row r="8" spans="1:59">
      <c r="A8" s="155">
        <v>1993</v>
      </c>
      <c r="B8" s="156">
        <v>0.7</v>
      </c>
      <c r="C8" s="157">
        <v>3339.91</v>
      </c>
      <c r="D8" s="157">
        <v>114540000.92</v>
      </c>
      <c r="E8" s="156">
        <v>2.96</v>
      </c>
      <c r="F8" s="156">
        <v>0.95</v>
      </c>
      <c r="G8" s="156">
        <v>-16.45</v>
      </c>
      <c r="H8" s="156">
        <v>1</v>
      </c>
      <c r="I8" s="156">
        <v>30.69</v>
      </c>
      <c r="J8" s="156">
        <v>0.03</v>
      </c>
      <c r="K8" s="157">
        <v>6956.05</v>
      </c>
      <c r="L8" s="157">
        <v>8782.59</v>
      </c>
      <c r="M8" s="156">
        <v>108.89</v>
      </c>
      <c r="N8" s="156">
        <v>82.85</v>
      </c>
      <c r="O8" s="156">
        <v>129.80000000000001</v>
      </c>
      <c r="P8" s="156">
        <v>9.1300000000000008</v>
      </c>
      <c r="Q8" s="156">
        <v>9.8000000000000007</v>
      </c>
      <c r="R8" s="157">
        <v>1174</v>
      </c>
      <c r="S8" s="156">
        <v>75.5</v>
      </c>
      <c r="T8" s="156">
        <v>0.06</v>
      </c>
      <c r="U8" s="156">
        <v>0.14000000000000001</v>
      </c>
      <c r="V8" s="156">
        <v>59.16</v>
      </c>
      <c r="W8" s="156">
        <v>0.05</v>
      </c>
      <c r="X8" s="156">
        <v>0.21</v>
      </c>
      <c r="Y8" s="156">
        <v>0.11</v>
      </c>
      <c r="Z8" s="156">
        <v>0.21</v>
      </c>
      <c r="AA8" s="156">
        <v>0.04</v>
      </c>
      <c r="AB8" s="156">
        <v>0.31</v>
      </c>
      <c r="AC8" s="157">
        <v>2727.98</v>
      </c>
      <c r="AD8" s="156">
        <v>0.04</v>
      </c>
      <c r="AE8" s="156">
        <v>14.92</v>
      </c>
      <c r="AF8" s="156">
        <v>38.39</v>
      </c>
      <c r="AG8" s="156">
        <v>3.09</v>
      </c>
      <c r="AH8" s="157">
        <v>40127.699999999997</v>
      </c>
      <c r="AI8" s="156">
        <v>0.55000000000000004</v>
      </c>
      <c r="AJ8" s="156">
        <v>0.19</v>
      </c>
      <c r="AK8" s="156">
        <v>0.56000000000000005</v>
      </c>
      <c r="AL8" s="156">
        <v>75</v>
      </c>
      <c r="AM8" s="156">
        <v>86</v>
      </c>
      <c r="AN8" s="156" t="s">
        <v>1583</v>
      </c>
      <c r="AO8" s="156">
        <v>4.7</v>
      </c>
      <c r="AP8" s="156">
        <v>1.88</v>
      </c>
      <c r="AQ8" s="156">
        <v>73.7</v>
      </c>
      <c r="AR8" s="156">
        <v>11.71</v>
      </c>
      <c r="AS8" s="156">
        <v>0.95</v>
      </c>
      <c r="AT8" s="156">
        <v>0.63</v>
      </c>
      <c r="AU8" s="156">
        <v>0.67</v>
      </c>
      <c r="AV8" s="157">
        <v>2630</v>
      </c>
      <c r="AW8" s="156">
        <v>97.19</v>
      </c>
      <c r="AX8" s="156">
        <v>2.06</v>
      </c>
      <c r="AY8" s="156">
        <v>35.369999999999997</v>
      </c>
      <c r="AZ8" s="156">
        <v>75.069999999999993</v>
      </c>
      <c r="BA8" s="157">
        <v>9550</v>
      </c>
      <c r="BB8" s="156">
        <v>74.260000000000005</v>
      </c>
      <c r="BC8" s="156">
        <v>64.55</v>
      </c>
      <c r="BD8" s="156">
        <v>0.19</v>
      </c>
      <c r="BE8" s="157">
        <v>4510</v>
      </c>
      <c r="BF8" s="156">
        <v>6.73</v>
      </c>
      <c r="BG8" s="156">
        <v>28.92</v>
      </c>
    </row>
    <row r="9" spans="1:59">
      <c r="A9" s="155">
        <v>1994</v>
      </c>
      <c r="B9" s="156">
        <v>0.7</v>
      </c>
      <c r="C9" s="157">
        <v>3489.15</v>
      </c>
      <c r="D9" s="157">
        <v>43590000.149999999</v>
      </c>
      <c r="E9" s="156">
        <v>1.22</v>
      </c>
      <c r="F9" s="156">
        <v>0.42</v>
      </c>
      <c r="G9" s="156">
        <v>-15.74</v>
      </c>
      <c r="H9" s="156">
        <v>0.44</v>
      </c>
      <c r="I9" s="156">
        <v>14.33</v>
      </c>
      <c r="J9" s="156">
        <v>0.01</v>
      </c>
      <c r="K9" s="157">
        <v>7136.36</v>
      </c>
      <c r="L9" s="157">
        <v>9365.2900000000009</v>
      </c>
      <c r="M9" s="156">
        <v>106.03</v>
      </c>
      <c r="N9" s="156">
        <v>80.3</v>
      </c>
      <c r="O9" s="156">
        <v>195.5</v>
      </c>
      <c r="P9" s="156">
        <v>8.9700000000000006</v>
      </c>
      <c r="Q9" s="156">
        <v>9.76</v>
      </c>
      <c r="R9" s="157">
        <v>1243</v>
      </c>
      <c r="S9" s="156">
        <v>73.83</v>
      </c>
      <c r="T9" s="156">
        <v>0.04</v>
      </c>
      <c r="U9" s="156">
        <v>0.14000000000000001</v>
      </c>
      <c r="V9" s="156">
        <v>58.76</v>
      </c>
      <c r="W9" s="156">
        <v>0.05</v>
      </c>
      <c r="X9" s="156">
        <v>0.24</v>
      </c>
      <c r="Y9" s="156">
        <v>0.11</v>
      </c>
      <c r="Z9" s="156">
        <v>0.22</v>
      </c>
      <c r="AA9" s="156">
        <v>0.04</v>
      </c>
      <c r="AB9" s="156">
        <v>0.34</v>
      </c>
      <c r="AC9" s="157">
        <v>3154.55</v>
      </c>
      <c r="AD9" s="156">
        <v>0.04</v>
      </c>
      <c r="AE9" s="156">
        <v>15.72</v>
      </c>
      <c r="AF9" s="156">
        <v>34.96</v>
      </c>
      <c r="AG9" s="156">
        <v>3.13</v>
      </c>
      <c r="AH9" s="157">
        <v>43256.77</v>
      </c>
      <c r="AI9" s="156">
        <v>0.52</v>
      </c>
      <c r="AJ9" s="156">
        <v>0.21</v>
      </c>
      <c r="AK9" s="156">
        <v>0.56999999999999995</v>
      </c>
      <c r="AL9" s="156">
        <v>75.790000000000006</v>
      </c>
      <c r="AM9" s="156">
        <v>86.66</v>
      </c>
      <c r="AN9" s="156" t="s">
        <v>1583</v>
      </c>
      <c r="AO9" s="156">
        <v>4.6900000000000004</v>
      </c>
      <c r="AP9" s="156">
        <v>1.91</v>
      </c>
      <c r="AQ9" s="156">
        <v>73.900000000000006</v>
      </c>
      <c r="AR9" s="156">
        <v>12.03</v>
      </c>
      <c r="AS9" s="156">
        <v>0.95</v>
      </c>
      <c r="AT9" s="156">
        <v>0.62</v>
      </c>
      <c r="AU9" s="156">
        <v>0.68</v>
      </c>
      <c r="AV9" s="157">
        <v>2684</v>
      </c>
      <c r="AW9" s="156">
        <v>96.39</v>
      </c>
      <c r="AX9" s="156">
        <v>2.0499999999999998</v>
      </c>
      <c r="AY9" s="156">
        <v>36.11</v>
      </c>
      <c r="AZ9" s="156">
        <v>75.88</v>
      </c>
      <c r="BA9" s="157">
        <v>9850</v>
      </c>
      <c r="BB9" s="156">
        <v>71.97</v>
      </c>
      <c r="BC9" s="156">
        <v>66.930000000000007</v>
      </c>
      <c r="BD9" s="156">
        <v>0.19</v>
      </c>
      <c r="BE9" s="157">
        <v>4600</v>
      </c>
      <c r="BF9" s="156">
        <v>6.73</v>
      </c>
      <c r="BG9" s="156">
        <v>28.72</v>
      </c>
    </row>
    <row r="10" spans="1:59">
      <c r="A10" s="155">
        <v>1995</v>
      </c>
      <c r="B10" s="156">
        <v>0.7</v>
      </c>
      <c r="C10" s="157">
        <v>3494.52</v>
      </c>
      <c r="D10" s="157">
        <v>52659999.850000001</v>
      </c>
      <c r="E10" s="156">
        <v>1.28</v>
      </c>
      <c r="F10" s="156">
        <v>0.51</v>
      </c>
      <c r="G10" s="156">
        <v>-15.04</v>
      </c>
      <c r="H10" s="156">
        <v>0.47</v>
      </c>
      <c r="I10" s="156">
        <v>16.989999999999998</v>
      </c>
      <c r="J10" s="156">
        <v>0</v>
      </c>
      <c r="K10" s="157">
        <v>7121</v>
      </c>
      <c r="L10" s="157">
        <v>9573.81</v>
      </c>
      <c r="M10" s="156">
        <v>103.18</v>
      </c>
      <c r="N10" s="156">
        <v>77.75</v>
      </c>
      <c r="O10" s="156">
        <v>195.5</v>
      </c>
      <c r="P10" s="156">
        <v>8.81</v>
      </c>
      <c r="Q10" s="156">
        <v>10.33</v>
      </c>
      <c r="R10" s="157">
        <v>1366</v>
      </c>
      <c r="S10" s="156">
        <v>72.150000000000006</v>
      </c>
      <c r="T10" s="156">
        <v>0</v>
      </c>
      <c r="U10" s="156">
        <v>0.14000000000000001</v>
      </c>
      <c r="V10" s="156">
        <v>57.8</v>
      </c>
      <c r="W10" s="156">
        <v>0.05</v>
      </c>
      <c r="X10" s="156">
        <v>0.26</v>
      </c>
      <c r="Y10" s="156">
        <v>0.11</v>
      </c>
      <c r="Z10" s="156">
        <v>0.22</v>
      </c>
      <c r="AA10" s="156">
        <v>0</v>
      </c>
      <c r="AB10" s="156">
        <v>0.38</v>
      </c>
      <c r="AC10" s="157">
        <v>3642.27</v>
      </c>
      <c r="AD10" s="156">
        <v>0.04</v>
      </c>
      <c r="AE10" s="156">
        <v>18.440000000000001</v>
      </c>
      <c r="AF10" s="156">
        <v>35.08</v>
      </c>
      <c r="AG10" s="156">
        <v>3.13</v>
      </c>
      <c r="AH10" s="157">
        <v>46564.62</v>
      </c>
      <c r="AI10" s="156">
        <v>0.5</v>
      </c>
      <c r="AJ10" s="156">
        <v>0.22</v>
      </c>
      <c r="AK10" s="156">
        <v>0.57999999999999996</v>
      </c>
      <c r="AL10" s="156">
        <v>76.58</v>
      </c>
      <c r="AM10" s="156">
        <v>87.31</v>
      </c>
      <c r="AN10" s="156">
        <v>3.9</v>
      </c>
      <c r="AO10" s="156">
        <v>4.68</v>
      </c>
      <c r="AP10" s="156">
        <v>1.94</v>
      </c>
      <c r="AQ10" s="156">
        <v>74.099999999999994</v>
      </c>
      <c r="AR10" s="156">
        <v>13.76</v>
      </c>
      <c r="AS10" s="156">
        <v>0.96</v>
      </c>
      <c r="AT10" s="156">
        <v>0.53</v>
      </c>
      <c r="AU10" s="156">
        <v>0.69</v>
      </c>
      <c r="AV10" s="157">
        <v>2740</v>
      </c>
      <c r="AW10" s="156">
        <v>95.59</v>
      </c>
      <c r="AX10" s="156">
        <v>2.0499999999999998</v>
      </c>
      <c r="AY10" s="156">
        <v>36.85</v>
      </c>
      <c r="AZ10" s="156">
        <v>76.69</v>
      </c>
      <c r="BA10" s="157">
        <v>10070</v>
      </c>
      <c r="BB10" s="156">
        <v>69.14</v>
      </c>
      <c r="BC10" s="156">
        <v>69.739999999999995</v>
      </c>
      <c r="BD10" s="156">
        <v>0.24</v>
      </c>
      <c r="BE10" s="157">
        <v>4500</v>
      </c>
      <c r="BF10" s="156">
        <v>6.73</v>
      </c>
      <c r="BG10" s="156">
        <v>28.68</v>
      </c>
    </row>
    <row r="11" spans="1:59">
      <c r="A11" s="155">
        <v>1996</v>
      </c>
      <c r="B11" s="156">
        <v>0.71</v>
      </c>
      <c r="C11" s="157">
        <v>3529.85</v>
      </c>
      <c r="D11" s="157">
        <v>58020000.460000001</v>
      </c>
      <c r="E11" s="156">
        <v>1.45</v>
      </c>
      <c r="F11" s="156">
        <v>0.6</v>
      </c>
      <c r="G11" s="156">
        <v>-14.34</v>
      </c>
      <c r="H11" s="156">
        <v>0.63</v>
      </c>
      <c r="I11" s="156">
        <v>20.75</v>
      </c>
      <c r="J11" s="156">
        <v>0.02</v>
      </c>
      <c r="K11" s="157">
        <v>7290.35</v>
      </c>
      <c r="L11" s="157">
        <v>9870.49</v>
      </c>
      <c r="M11" s="156">
        <v>100.32</v>
      </c>
      <c r="N11" s="156">
        <v>75.19</v>
      </c>
      <c r="O11" s="156">
        <v>195.5</v>
      </c>
      <c r="P11" s="156">
        <v>8.65</v>
      </c>
      <c r="Q11" s="156">
        <v>9.9700000000000006</v>
      </c>
      <c r="R11" s="157">
        <v>1459.7</v>
      </c>
      <c r="S11" s="156">
        <v>70.47</v>
      </c>
      <c r="T11" s="156">
        <v>0.02</v>
      </c>
      <c r="U11" s="156">
        <v>0.14000000000000001</v>
      </c>
      <c r="V11" s="156">
        <v>58.06</v>
      </c>
      <c r="W11" s="156">
        <v>0.05</v>
      </c>
      <c r="X11" s="156">
        <v>0.26</v>
      </c>
      <c r="Y11" s="156">
        <v>0.12</v>
      </c>
      <c r="Z11" s="156">
        <v>0.22</v>
      </c>
      <c r="AA11" s="156">
        <v>-0.01</v>
      </c>
      <c r="AB11" s="156">
        <v>0.4</v>
      </c>
      <c r="AC11" s="157">
        <v>3989.08</v>
      </c>
      <c r="AD11" s="156">
        <v>0.04</v>
      </c>
      <c r="AE11" s="156">
        <v>18.88</v>
      </c>
      <c r="AF11" s="156">
        <v>35.24</v>
      </c>
      <c r="AG11" s="156">
        <v>3.04</v>
      </c>
      <c r="AH11" s="157">
        <v>49627.360000000001</v>
      </c>
      <c r="AI11" s="156">
        <v>0.52</v>
      </c>
      <c r="AJ11" s="156">
        <v>0.22</v>
      </c>
      <c r="AK11" s="156">
        <v>0.59</v>
      </c>
      <c r="AL11" s="156">
        <v>77.37</v>
      </c>
      <c r="AM11" s="156">
        <v>87.97</v>
      </c>
      <c r="AN11" s="156" t="s">
        <v>1583</v>
      </c>
      <c r="AO11" s="156">
        <v>4.66</v>
      </c>
      <c r="AP11" s="156">
        <v>1.97</v>
      </c>
      <c r="AQ11" s="156">
        <v>74.3</v>
      </c>
      <c r="AR11" s="156">
        <v>8.8699999999999992</v>
      </c>
      <c r="AS11" s="156">
        <v>0.96</v>
      </c>
      <c r="AT11" s="156">
        <v>0.62</v>
      </c>
      <c r="AU11" s="156">
        <v>0.69</v>
      </c>
      <c r="AV11" s="157">
        <v>2796</v>
      </c>
      <c r="AW11" s="156">
        <v>94.79</v>
      </c>
      <c r="AX11" s="156">
        <v>2.0499999999999998</v>
      </c>
      <c r="AY11" s="156">
        <v>37.61</v>
      </c>
      <c r="AZ11" s="156">
        <v>77.489999999999995</v>
      </c>
      <c r="BA11" s="157">
        <v>10030</v>
      </c>
      <c r="BB11" s="156">
        <v>79</v>
      </c>
      <c r="BC11" s="156">
        <v>67.14</v>
      </c>
      <c r="BD11" s="156">
        <v>0.17</v>
      </c>
      <c r="BE11" s="157">
        <v>4340</v>
      </c>
      <c r="BF11" s="156">
        <v>6.73</v>
      </c>
      <c r="BG11" s="156">
        <v>28.68</v>
      </c>
    </row>
    <row r="12" spans="1:59">
      <c r="A12" s="155">
        <v>1997</v>
      </c>
      <c r="B12" s="156">
        <v>0.72</v>
      </c>
      <c r="C12" s="157">
        <v>3741.29</v>
      </c>
      <c r="D12" s="157">
        <v>57849998.469999999</v>
      </c>
      <c r="E12" s="156">
        <v>1.33</v>
      </c>
      <c r="F12" s="156">
        <v>0.53</v>
      </c>
      <c r="G12" s="156">
        <v>-13.64</v>
      </c>
      <c r="H12" s="156">
        <v>0.52</v>
      </c>
      <c r="I12" s="156">
        <v>19.25</v>
      </c>
      <c r="J12" s="156">
        <v>0.04</v>
      </c>
      <c r="K12" s="157">
        <v>7657.72</v>
      </c>
      <c r="L12" s="157">
        <v>10677.29</v>
      </c>
      <c r="M12" s="156">
        <v>97.47</v>
      </c>
      <c r="N12" s="156">
        <v>72.64</v>
      </c>
      <c r="O12" s="156">
        <v>195.5</v>
      </c>
      <c r="P12" s="156">
        <v>8.49</v>
      </c>
      <c r="Q12" s="156">
        <v>10.15</v>
      </c>
      <c r="R12" s="157">
        <v>1553.4</v>
      </c>
      <c r="S12" s="156">
        <v>68.790000000000006</v>
      </c>
      <c r="T12" s="156">
        <v>0.03</v>
      </c>
      <c r="U12" s="156">
        <v>0.13</v>
      </c>
      <c r="V12" s="156">
        <v>58.2</v>
      </c>
      <c r="W12" s="156">
        <v>0.05</v>
      </c>
      <c r="X12" s="156">
        <v>0.28000000000000003</v>
      </c>
      <c r="Y12" s="156">
        <v>0.11</v>
      </c>
      <c r="Z12" s="156">
        <v>0.22</v>
      </c>
      <c r="AA12" s="156">
        <v>0.02</v>
      </c>
      <c r="AB12" s="156">
        <v>0.39</v>
      </c>
      <c r="AC12" s="157">
        <v>4144.17</v>
      </c>
      <c r="AD12" s="156">
        <v>0.04</v>
      </c>
      <c r="AE12" s="156">
        <v>19.670000000000002</v>
      </c>
      <c r="AF12" s="156">
        <v>36.82</v>
      </c>
      <c r="AG12" s="156">
        <v>3.04</v>
      </c>
      <c r="AH12" s="157">
        <v>52972.68</v>
      </c>
      <c r="AI12" s="156">
        <v>0.51</v>
      </c>
      <c r="AJ12" s="156">
        <v>0.21</v>
      </c>
      <c r="AK12" s="156">
        <v>0.6</v>
      </c>
      <c r="AL12" s="156">
        <v>78.150000000000006</v>
      </c>
      <c r="AM12" s="156">
        <v>88.63</v>
      </c>
      <c r="AN12" s="156" t="s">
        <v>1583</v>
      </c>
      <c r="AO12" s="156">
        <v>4.6500000000000004</v>
      </c>
      <c r="AP12" s="156">
        <v>2</v>
      </c>
      <c r="AQ12" s="156">
        <v>74.5</v>
      </c>
      <c r="AR12" s="156">
        <v>11.04</v>
      </c>
      <c r="AS12" s="156">
        <v>0.96</v>
      </c>
      <c r="AT12" s="156">
        <v>0.61</v>
      </c>
      <c r="AU12" s="156">
        <v>0.7</v>
      </c>
      <c r="AV12" s="157">
        <v>2854</v>
      </c>
      <c r="AW12" s="156">
        <v>93.98</v>
      </c>
      <c r="AX12" s="156">
        <v>2.04</v>
      </c>
      <c r="AY12" s="156">
        <v>38.39</v>
      </c>
      <c r="AZ12" s="156">
        <v>78.290000000000006</v>
      </c>
      <c r="BA12" s="157">
        <v>9940</v>
      </c>
      <c r="BB12" s="156">
        <v>72.180000000000007</v>
      </c>
      <c r="BC12" s="156">
        <v>68.27</v>
      </c>
      <c r="BD12" s="156">
        <v>0.2</v>
      </c>
      <c r="BE12" s="157">
        <v>4080</v>
      </c>
      <c r="BF12" s="156">
        <v>6.86</v>
      </c>
      <c r="BG12" s="156">
        <v>28.79</v>
      </c>
    </row>
    <row r="13" spans="1:59">
      <c r="A13" s="155">
        <v>1998</v>
      </c>
      <c r="B13" s="156">
        <v>0.72</v>
      </c>
      <c r="C13" s="157">
        <v>3974.66</v>
      </c>
      <c r="D13" s="157">
        <v>44040000.920000002</v>
      </c>
      <c r="E13" s="156">
        <v>0.67</v>
      </c>
      <c r="F13" s="156">
        <v>0.28999999999999998</v>
      </c>
      <c r="G13" s="156">
        <v>-12.94</v>
      </c>
      <c r="H13" s="156">
        <v>0.28999999999999998</v>
      </c>
      <c r="I13" s="156">
        <v>11.01</v>
      </c>
      <c r="J13" s="156">
        <v>0.05</v>
      </c>
      <c r="K13" s="157">
        <v>8870.69</v>
      </c>
      <c r="L13" s="157">
        <v>11575.49</v>
      </c>
      <c r="M13" s="156">
        <v>94.61</v>
      </c>
      <c r="N13" s="156">
        <v>70.09</v>
      </c>
      <c r="O13" s="156">
        <v>212.1</v>
      </c>
      <c r="P13" s="156">
        <v>8.33</v>
      </c>
      <c r="Q13" s="156">
        <v>9.5399999999999991</v>
      </c>
      <c r="R13" s="157">
        <v>1647.1</v>
      </c>
      <c r="S13" s="156">
        <v>67.11</v>
      </c>
      <c r="T13" s="156">
        <v>0.02</v>
      </c>
      <c r="U13" s="156">
        <v>0.12</v>
      </c>
      <c r="V13" s="156">
        <v>57.5</v>
      </c>
      <c r="W13" s="156">
        <v>0.05</v>
      </c>
      <c r="X13" s="156">
        <v>0.23</v>
      </c>
      <c r="Y13" s="156">
        <v>0.11</v>
      </c>
      <c r="Z13" s="156">
        <v>0.22</v>
      </c>
      <c r="AA13" s="156">
        <v>0.01</v>
      </c>
      <c r="AB13" s="156">
        <v>0.41</v>
      </c>
      <c r="AC13" s="157">
        <v>4761.83</v>
      </c>
      <c r="AD13" s="156">
        <v>0.04</v>
      </c>
      <c r="AE13" s="156">
        <v>21.04</v>
      </c>
      <c r="AF13" s="156">
        <v>34.64</v>
      </c>
      <c r="AG13" s="156">
        <v>3.01</v>
      </c>
      <c r="AH13" s="157">
        <v>57096.22</v>
      </c>
      <c r="AI13" s="156">
        <v>0.56000000000000005</v>
      </c>
      <c r="AJ13" s="156">
        <v>0.22</v>
      </c>
      <c r="AK13" s="156">
        <v>0.61</v>
      </c>
      <c r="AL13" s="156">
        <v>78.94</v>
      </c>
      <c r="AM13" s="156">
        <v>89.29</v>
      </c>
      <c r="AN13" s="156" t="s">
        <v>1583</v>
      </c>
      <c r="AO13" s="156">
        <v>4.63</v>
      </c>
      <c r="AP13" s="156">
        <v>2.0299999999999998</v>
      </c>
      <c r="AQ13" s="156">
        <v>74.7</v>
      </c>
      <c r="AR13" s="156">
        <v>9.65</v>
      </c>
      <c r="AS13" s="156">
        <v>0.96</v>
      </c>
      <c r="AT13" s="156">
        <v>0.6</v>
      </c>
      <c r="AU13" s="156">
        <v>0.7</v>
      </c>
      <c r="AV13" s="157">
        <v>2912</v>
      </c>
      <c r="AW13" s="156">
        <v>93.12</v>
      </c>
      <c r="AX13" s="156">
        <v>2.0299999999999998</v>
      </c>
      <c r="AY13" s="156">
        <v>39.18</v>
      </c>
      <c r="AZ13" s="156">
        <v>79.09</v>
      </c>
      <c r="BA13" s="157">
        <v>10980</v>
      </c>
      <c r="BB13" s="156">
        <v>51.61</v>
      </c>
      <c r="BC13" s="156">
        <v>75</v>
      </c>
      <c r="BD13" s="156">
        <v>0.15</v>
      </c>
      <c r="BE13" s="157">
        <v>3980</v>
      </c>
      <c r="BF13" s="156">
        <v>6.99</v>
      </c>
      <c r="BG13" s="156">
        <v>28.91</v>
      </c>
    </row>
    <row r="14" spans="1:59">
      <c r="A14" s="155">
        <v>1999</v>
      </c>
      <c r="B14" s="156">
        <v>0.73</v>
      </c>
      <c r="C14" s="157">
        <v>4082.61</v>
      </c>
      <c r="D14" s="157">
        <v>35439998.630000003</v>
      </c>
      <c r="E14" s="156">
        <v>0.51</v>
      </c>
      <c r="F14" s="156">
        <v>0.21</v>
      </c>
      <c r="G14" s="156">
        <v>-12.24</v>
      </c>
      <c r="H14" s="156">
        <v>0.24</v>
      </c>
      <c r="I14" s="156">
        <v>8.1999999999999993</v>
      </c>
      <c r="J14" s="156">
        <v>0.02</v>
      </c>
      <c r="K14" s="157">
        <v>9381.49</v>
      </c>
      <c r="L14" s="157">
        <v>12130.25</v>
      </c>
      <c r="M14" s="156">
        <v>91.76</v>
      </c>
      <c r="N14" s="156">
        <v>67.540000000000006</v>
      </c>
      <c r="O14" s="156">
        <v>212.1</v>
      </c>
      <c r="P14" s="156">
        <v>8.16</v>
      </c>
      <c r="Q14" s="156">
        <v>9.98</v>
      </c>
      <c r="R14" s="157">
        <v>1740.8</v>
      </c>
      <c r="S14" s="156">
        <v>65.430000000000007</v>
      </c>
      <c r="T14" s="156">
        <v>0.01</v>
      </c>
      <c r="U14" s="156">
        <v>0.12</v>
      </c>
      <c r="V14" s="156">
        <v>56.5</v>
      </c>
      <c r="W14" s="156">
        <v>0.05</v>
      </c>
      <c r="X14" s="156">
        <v>0.23</v>
      </c>
      <c r="Y14" s="156">
        <v>0.1</v>
      </c>
      <c r="Z14" s="156">
        <v>0.22</v>
      </c>
      <c r="AA14" s="156">
        <v>0.01</v>
      </c>
      <c r="AB14" s="156">
        <v>0.39</v>
      </c>
      <c r="AC14" s="157">
        <v>4729.82</v>
      </c>
      <c r="AD14" s="156">
        <v>0.04</v>
      </c>
      <c r="AE14" s="156">
        <v>21.38</v>
      </c>
      <c r="AF14" s="156">
        <v>35</v>
      </c>
      <c r="AG14" s="156">
        <v>3.09</v>
      </c>
      <c r="AH14" s="157">
        <v>61612.2</v>
      </c>
      <c r="AI14" s="156">
        <v>0.56000000000000005</v>
      </c>
      <c r="AJ14" s="156">
        <v>0.23</v>
      </c>
      <c r="AK14" s="156">
        <v>0.62</v>
      </c>
      <c r="AL14" s="156">
        <v>79.73</v>
      </c>
      <c r="AM14" s="156">
        <v>89.8</v>
      </c>
      <c r="AN14" s="156" t="s">
        <v>1583</v>
      </c>
      <c r="AO14" s="156">
        <v>4.62</v>
      </c>
      <c r="AP14" s="156">
        <v>2.0499999999999998</v>
      </c>
      <c r="AQ14" s="156">
        <v>74.900000000000006</v>
      </c>
      <c r="AR14" s="156">
        <v>9.59</v>
      </c>
      <c r="AS14" s="156">
        <v>0.97</v>
      </c>
      <c r="AT14" s="156">
        <v>0.59</v>
      </c>
      <c r="AU14" s="156">
        <v>0.71</v>
      </c>
      <c r="AV14" s="157">
        <v>2971</v>
      </c>
      <c r="AW14" s="156">
        <v>92.26</v>
      </c>
      <c r="AX14" s="156">
        <v>2</v>
      </c>
      <c r="AY14" s="156">
        <v>39.97</v>
      </c>
      <c r="AZ14" s="156">
        <v>79.89</v>
      </c>
      <c r="BA14" s="157">
        <v>10100</v>
      </c>
      <c r="BB14" s="156">
        <v>68.86</v>
      </c>
      <c r="BC14" s="156">
        <v>71.209999999999994</v>
      </c>
      <c r="BD14" s="156">
        <v>0.14000000000000001</v>
      </c>
      <c r="BE14" s="157">
        <v>3830</v>
      </c>
      <c r="BF14" s="156">
        <v>7.13</v>
      </c>
      <c r="BG14" s="156">
        <v>29.02</v>
      </c>
    </row>
    <row r="15" spans="1:59">
      <c r="A15" s="155">
        <v>2000</v>
      </c>
      <c r="B15" s="156">
        <v>0.74</v>
      </c>
      <c r="C15" s="157">
        <v>4060.32</v>
      </c>
      <c r="D15" s="157">
        <v>43500000</v>
      </c>
      <c r="E15" s="156">
        <v>0.6</v>
      </c>
      <c r="F15" s="156">
        <v>0.23</v>
      </c>
      <c r="G15" s="156">
        <v>-11.54</v>
      </c>
      <c r="H15" s="156">
        <v>0.26</v>
      </c>
      <c r="I15" s="156">
        <v>8.89</v>
      </c>
      <c r="J15" s="156">
        <v>0.01</v>
      </c>
      <c r="K15" s="157">
        <v>9225.8700000000008</v>
      </c>
      <c r="L15" s="157">
        <v>12304.12</v>
      </c>
      <c r="M15" s="156">
        <v>88.9</v>
      </c>
      <c r="N15" s="156">
        <v>64.98</v>
      </c>
      <c r="O15" s="156">
        <v>239.2</v>
      </c>
      <c r="P15" s="156">
        <v>8</v>
      </c>
      <c r="Q15" s="156">
        <v>9.1</v>
      </c>
      <c r="R15" s="157">
        <v>1834.5</v>
      </c>
      <c r="S15" s="156">
        <v>63.75</v>
      </c>
      <c r="T15" s="156">
        <v>-7.0000000000000007E-2</v>
      </c>
      <c r="U15" s="156">
        <v>0.11</v>
      </c>
      <c r="V15" s="156">
        <v>56.6</v>
      </c>
      <c r="W15" s="156">
        <v>0.05</v>
      </c>
      <c r="X15" s="156">
        <v>0.25</v>
      </c>
      <c r="Y15" s="156">
        <v>0.09</v>
      </c>
      <c r="Z15" s="156">
        <v>0.22</v>
      </c>
      <c r="AA15" s="156">
        <v>-0.01</v>
      </c>
      <c r="AB15" s="156">
        <v>0.36</v>
      </c>
      <c r="AC15" s="157">
        <v>4489.7299999999996</v>
      </c>
      <c r="AD15" s="156">
        <v>0.04</v>
      </c>
      <c r="AE15" s="156">
        <v>19.29</v>
      </c>
      <c r="AF15" s="156">
        <v>36.54</v>
      </c>
      <c r="AG15" s="156">
        <v>3.08</v>
      </c>
      <c r="AH15" s="157">
        <v>65538.47</v>
      </c>
      <c r="AI15" s="156">
        <v>0.54</v>
      </c>
      <c r="AJ15" s="156">
        <v>0.21</v>
      </c>
      <c r="AK15" s="156">
        <v>0.63</v>
      </c>
      <c r="AL15" s="156">
        <v>91.9</v>
      </c>
      <c r="AM15" s="156">
        <v>92.05</v>
      </c>
      <c r="AN15" s="156">
        <v>4.8</v>
      </c>
      <c r="AO15" s="156">
        <v>5</v>
      </c>
      <c r="AP15" s="156">
        <v>2</v>
      </c>
      <c r="AQ15" s="156">
        <v>75.099999999999994</v>
      </c>
      <c r="AR15" s="156">
        <v>9.8699999999999992</v>
      </c>
      <c r="AS15" s="156">
        <v>0.98</v>
      </c>
      <c r="AT15" s="156">
        <v>0.51</v>
      </c>
      <c r="AU15" s="156">
        <v>0.72</v>
      </c>
      <c r="AV15" s="157">
        <v>3030</v>
      </c>
      <c r="AW15" s="156">
        <v>91.39</v>
      </c>
      <c r="AX15" s="156">
        <v>1.97</v>
      </c>
      <c r="AY15" s="156">
        <v>40.76</v>
      </c>
      <c r="AZ15" s="156">
        <v>81.400000000000006</v>
      </c>
      <c r="BA15" s="157">
        <v>10230</v>
      </c>
      <c r="BB15" s="156">
        <v>70.430000000000007</v>
      </c>
      <c r="BC15" s="156">
        <v>70.59</v>
      </c>
      <c r="BD15" s="156">
        <v>0.14000000000000001</v>
      </c>
      <c r="BE15" s="157">
        <v>3670</v>
      </c>
      <c r="BF15" s="156">
        <v>7.37</v>
      </c>
      <c r="BG15" s="156">
        <v>30</v>
      </c>
    </row>
    <row r="16" spans="1:59">
      <c r="A16" s="155">
        <v>2001</v>
      </c>
      <c r="B16" s="156">
        <v>0.74</v>
      </c>
      <c r="C16" s="157">
        <v>4046.43</v>
      </c>
      <c r="D16" s="157">
        <v>55229999.539999999</v>
      </c>
      <c r="E16" s="156">
        <v>1.04</v>
      </c>
      <c r="F16" s="156">
        <v>0.28999999999999998</v>
      </c>
      <c r="G16" s="156">
        <v>-10.84</v>
      </c>
      <c r="H16" s="156">
        <v>0.36</v>
      </c>
      <c r="I16" s="156">
        <v>11.27</v>
      </c>
      <c r="J16" s="156">
        <v>-0.01</v>
      </c>
      <c r="K16" s="157">
        <v>9689.82</v>
      </c>
      <c r="L16" s="157">
        <v>12502.01</v>
      </c>
      <c r="M16" s="156">
        <v>86.04</v>
      </c>
      <c r="N16" s="156">
        <v>62.43</v>
      </c>
      <c r="O16" s="156">
        <v>239.2</v>
      </c>
      <c r="P16" s="156">
        <v>7.84</v>
      </c>
      <c r="Q16" s="156">
        <v>8.2799999999999994</v>
      </c>
      <c r="R16" s="157">
        <v>2406.39</v>
      </c>
      <c r="S16" s="156">
        <v>62.08</v>
      </c>
      <c r="T16" s="156">
        <v>-0.06</v>
      </c>
      <c r="U16" s="156">
        <v>0.1</v>
      </c>
      <c r="V16" s="156">
        <v>56.7</v>
      </c>
      <c r="W16" s="156">
        <v>0.05</v>
      </c>
      <c r="X16" s="156">
        <v>0.22</v>
      </c>
      <c r="Y16" s="156">
        <v>0.09</v>
      </c>
      <c r="Z16" s="156">
        <v>0.22</v>
      </c>
      <c r="AA16" s="156">
        <v>0.01</v>
      </c>
      <c r="AB16" s="156">
        <v>0.27</v>
      </c>
      <c r="AC16" s="157">
        <v>3333.17</v>
      </c>
      <c r="AD16" s="156">
        <v>0.04</v>
      </c>
      <c r="AE16" s="156">
        <v>19.59</v>
      </c>
      <c r="AF16" s="156">
        <v>37</v>
      </c>
      <c r="AG16" s="156">
        <v>3.12</v>
      </c>
      <c r="AH16" s="157">
        <v>68159</v>
      </c>
      <c r="AI16" s="156">
        <v>0.55000000000000004</v>
      </c>
      <c r="AJ16" s="156">
        <v>0.16</v>
      </c>
      <c r="AK16" s="156">
        <v>0.64</v>
      </c>
      <c r="AL16" s="156">
        <v>79.13</v>
      </c>
      <c r="AM16" s="156">
        <v>92.33</v>
      </c>
      <c r="AN16" s="156" t="s">
        <v>1583</v>
      </c>
      <c r="AO16" s="156">
        <v>5</v>
      </c>
      <c r="AP16" s="156">
        <v>2</v>
      </c>
      <c r="AQ16" s="156">
        <v>75.2</v>
      </c>
      <c r="AR16" s="156">
        <v>9.9</v>
      </c>
      <c r="AS16" s="156">
        <v>0.97</v>
      </c>
      <c r="AT16" s="156">
        <v>0.59</v>
      </c>
      <c r="AU16" s="156">
        <v>0.72</v>
      </c>
      <c r="AV16" s="157">
        <v>3090</v>
      </c>
      <c r="AW16" s="156">
        <v>90.53</v>
      </c>
      <c r="AX16" s="156">
        <v>1.94</v>
      </c>
      <c r="AY16" s="156">
        <v>41.56</v>
      </c>
      <c r="AZ16" s="156">
        <v>81.45</v>
      </c>
      <c r="BA16" s="157">
        <v>11630</v>
      </c>
      <c r="BB16" s="156">
        <v>49.22</v>
      </c>
      <c r="BC16" s="156">
        <v>75.22</v>
      </c>
      <c r="BD16" s="156">
        <v>0.12</v>
      </c>
      <c r="BE16" s="157">
        <v>4010</v>
      </c>
      <c r="BF16" s="156">
        <v>7.37</v>
      </c>
      <c r="BG16" s="156">
        <v>30.14</v>
      </c>
    </row>
    <row r="17" spans="1:59">
      <c r="A17" s="155">
        <v>2002</v>
      </c>
      <c r="B17" s="156">
        <v>0.74</v>
      </c>
      <c r="C17" s="157">
        <v>4126.2299999999996</v>
      </c>
      <c r="D17" s="157">
        <v>42349998.469999999</v>
      </c>
      <c r="E17" s="156">
        <v>0.96</v>
      </c>
      <c r="F17" s="156">
        <v>0.23</v>
      </c>
      <c r="G17" s="156">
        <v>-10.14</v>
      </c>
      <c r="H17" s="156">
        <v>0.34</v>
      </c>
      <c r="I17" s="156">
        <v>9.4600000000000009</v>
      </c>
      <c r="J17" s="156">
        <v>0</v>
      </c>
      <c r="K17" s="157">
        <v>10539.24</v>
      </c>
      <c r="L17" s="157">
        <v>12994.31</v>
      </c>
      <c r="M17" s="156">
        <v>83.19</v>
      </c>
      <c r="N17" s="156">
        <v>59.88</v>
      </c>
      <c r="O17" s="156">
        <v>239.2</v>
      </c>
      <c r="P17" s="156">
        <v>7.68</v>
      </c>
      <c r="Q17" s="156">
        <v>8.09</v>
      </c>
      <c r="R17" s="157">
        <v>2728.56</v>
      </c>
      <c r="S17" s="156">
        <v>60.4</v>
      </c>
      <c r="T17" s="156">
        <v>-0.03</v>
      </c>
      <c r="U17" s="156">
        <v>0.09</v>
      </c>
      <c r="V17" s="156">
        <v>56.1</v>
      </c>
      <c r="W17" s="156">
        <v>0.05</v>
      </c>
      <c r="X17" s="156">
        <v>0.19</v>
      </c>
      <c r="Y17" s="156">
        <v>0.1</v>
      </c>
      <c r="Z17" s="156">
        <v>0.21</v>
      </c>
      <c r="AA17" s="156">
        <v>0.02</v>
      </c>
      <c r="AB17" s="156">
        <v>0.24</v>
      </c>
      <c r="AC17" s="157">
        <v>3093.72</v>
      </c>
      <c r="AD17" s="156">
        <v>0.04</v>
      </c>
      <c r="AE17" s="156">
        <v>23.15</v>
      </c>
      <c r="AF17" s="156">
        <v>36.32</v>
      </c>
      <c r="AG17" s="156">
        <v>3.12</v>
      </c>
      <c r="AH17" s="157">
        <v>70803.02</v>
      </c>
      <c r="AI17" s="156">
        <v>0.56999999999999995</v>
      </c>
      <c r="AJ17" s="156">
        <v>0.15</v>
      </c>
      <c r="AK17" s="156">
        <v>0.65</v>
      </c>
      <c r="AL17" s="156">
        <v>80.08</v>
      </c>
      <c r="AM17" s="156">
        <v>92.77</v>
      </c>
      <c r="AN17" s="156" t="s">
        <v>1583</v>
      </c>
      <c r="AO17" s="156">
        <v>4.5999999999999996</v>
      </c>
      <c r="AP17" s="156">
        <v>2.2999999999999998</v>
      </c>
      <c r="AQ17" s="156">
        <v>75.400000000000006</v>
      </c>
      <c r="AR17" s="156">
        <v>11.94</v>
      </c>
      <c r="AS17" s="156">
        <v>0.97</v>
      </c>
      <c r="AT17" s="156">
        <v>0.57999999999999996</v>
      </c>
      <c r="AU17" s="156">
        <v>0.72</v>
      </c>
      <c r="AV17" s="157">
        <v>3149</v>
      </c>
      <c r="AW17" s="156">
        <v>89.67</v>
      </c>
      <c r="AX17" s="156">
        <v>1.91</v>
      </c>
      <c r="AY17" s="156">
        <v>42.36</v>
      </c>
      <c r="AZ17" s="156">
        <v>82.23</v>
      </c>
      <c r="BA17" s="157">
        <v>10930</v>
      </c>
      <c r="BB17" s="156">
        <v>64.59</v>
      </c>
      <c r="BC17" s="156">
        <v>70.45</v>
      </c>
      <c r="BD17" s="156">
        <v>0.12</v>
      </c>
      <c r="BE17" s="157">
        <v>4100</v>
      </c>
      <c r="BF17" s="156">
        <v>7.37</v>
      </c>
      <c r="BG17" s="156">
        <v>30.1</v>
      </c>
    </row>
    <row r="18" spans="1:59">
      <c r="A18" s="155">
        <v>2003</v>
      </c>
      <c r="B18" s="156">
        <v>0.75</v>
      </c>
      <c r="C18" s="157">
        <v>4267.29</v>
      </c>
      <c r="D18" s="157">
        <v>45119998.93</v>
      </c>
      <c r="E18" s="156">
        <v>0.93</v>
      </c>
      <c r="F18" s="156">
        <v>0.28000000000000003</v>
      </c>
      <c r="G18" s="156">
        <v>-9.44</v>
      </c>
      <c r="H18" s="156">
        <v>0.4</v>
      </c>
      <c r="I18" s="156">
        <v>11.39</v>
      </c>
      <c r="J18" s="156">
        <v>0.02</v>
      </c>
      <c r="K18" s="157">
        <v>10667.61</v>
      </c>
      <c r="L18" s="157">
        <v>13693.98</v>
      </c>
      <c r="M18" s="156">
        <v>80.33</v>
      </c>
      <c r="N18" s="156">
        <v>57.33</v>
      </c>
      <c r="O18" s="156">
        <v>239.2</v>
      </c>
      <c r="P18" s="156">
        <v>7.52</v>
      </c>
      <c r="Q18" s="156">
        <v>8.23</v>
      </c>
      <c r="R18" s="157">
        <v>2425.0300000000002</v>
      </c>
      <c r="S18" s="156">
        <v>58.72</v>
      </c>
      <c r="T18" s="156">
        <v>-0.03</v>
      </c>
      <c r="U18" s="156">
        <v>0.09</v>
      </c>
      <c r="V18" s="156">
        <v>55.7</v>
      </c>
      <c r="W18" s="156">
        <v>0.05</v>
      </c>
      <c r="X18" s="156">
        <v>0.22</v>
      </c>
      <c r="Y18" s="156">
        <v>0.09</v>
      </c>
      <c r="Z18" s="156">
        <v>0.22</v>
      </c>
      <c r="AA18" s="156">
        <v>0.01</v>
      </c>
      <c r="AB18" s="156">
        <v>0.28999999999999998</v>
      </c>
      <c r="AC18" s="157">
        <v>3932.1</v>
      </c>
      <c r="AD18" s="156">
        <v>0.04</v>
      </c>
      <c r="AE18" s="156">
        <v>23.53</v>
      </c>
      <c r="AF18" s="156">
        <v>36.840000000000003</v>
      </c>
      <c r="AG18" s="156">
        <v>3.07</v>
      </c>
      <c r="AH18" s="157">
        <v>74832.2</v>
      </c>
      <c r="AI18" s="156">
        <v>0.56000000000000005</v>
      </c>
      <c r="AJ18" s="156">
        <v>0.17</v>
      </c>
      <c r="AK18" s="156">
        <v>0.65</v>
      </c>
      <c r="AL18" s="156">
        <v>81.03</v>
      </c>
      <c r="AM18" s="156">
        <v>91.75</v>
      </c>
      <c r="AN18" s="156" t="s">
        <v>1583</v>
      </c>
      <c r="AO18" s="156">
        <v>4.3</v>
      </c>
      <c r="AP18" s="156">
        <v>2.2999999999999998</v>
      </c>
      <c r="AQ18" s="156">
        <v>75.599999999999994</v>
      </c>
      <c r="AR18" s="156">
        <v>10.5</v>
      </c>
      <c r="AS18" s="156">
        <v>0.97</v>
      </c>
      <c r="AT18" s="156">
        <v>0.56999999999999995</v>
      </c>
      <c r="AU18" s="156">
        <v>0.73</v>
      </c>
      <c r="AV18" s="157">
        <v>3209</v>
      </c>
      <c r="AW18" s="156">
        <v>89.32</v>
      </c>
      <c r="AX18" s="156">
        <v>1.88</v>
      </c>
      <c r="AY18" s="156">
        <v>43.17</v>
      </c>
      <c r="AZ18" s="156">
        <v>87.8</v>
      </c>
      <c r="BA18" s="157">
        <v>11140</v>
      </c>
      <c r="BB18" s="156">
        <v>51</v>
      </c>
      <c r="BC18" s="156">
        <v>72.31</v>
      </c>
      <c r="BD18" s="156">
        <v>0.14000000000000001</v>
      </c>
      <c r="BE18" s="157">
        <v>4140</v>
      </c>
      <c r="BF18" s="156">
        <v>7.37</v>
      </c>
      <c r="BG18" s="156">
        <v>30.07</v>
      </c>
    </row>
    <row r="19" spans="1:59">
      <c r="A19" s="155">
        <v>2004</v>
      </c>
      <c r="B19" s="156">
        <v>0.75</v>
      </c>
      <c r="C19" s="157">
        <v>4592.1499999999996</v>
      </c>
      <c r="D19" s="157">
        <v>35720001.219999999</v>
      </c>
      <c r="E19" s="156">
        <v>0.73</v>
      </c>
      <c r="F19" s="156">
        <v>0.22</v>
      </c>
      <c r="G19" s="156">
        <v>-8.73</v>
      </c>
      <c r="H19" s="156">
        <v>0.28999999999999998</v>
      </c>
      <c r="I19" s="156">
        <v>9.4700000000000006</v>
      </c>
      <c r="J19" s="156">
        <v>0.06</v>
      </c>
      <c r="K19" s="157">
        <v>11949</v>
      </c>
      <c r="L19" s="157">
        <v>15013.38</v>
      </c>
      <c r="M19" s="156">
        <v>77.48</v>
      </c>
      <c r="N19" s="156">
        <v>54.77</v>
      </c>
      <c r="O19" s="156">
        <v>245.4</v>
      </c>
      <c r="P19" s="156">
        <v>7.35</v>
      </c>
      <c r="Q19" s="156">
        <v>8.3000000000000007</v>
      </c>
      <c r="R19" s="157">
        <v>2622.6</v>
      </c>
      <c r="S19" s="156">
        <v>70</v>
      </c>
      <c r="T19" s="156">
        <v>0.02</v>
      </c>
      <c r="U19" s="156">
        <v>0.09</v>
      </c>
      <c r="V19" s="156">
        <v>54.8</v>
      </c>
      <c r="W19" s="156">
        <v>0.05</v>
      </c>
      <c r="X19" s="156">
        <v>0.2</v>
      </c>
      <c r="Y19" s="156">
        <v>0.09</v>
      </c>
      <c r="Z19" s="156">
        <v>0.23</v>
      </c>
      <c r="AA19" s="156">
        <v>0.02</v>
      </c>
      <c r="AB19" s="156">
        <v>0.28000000000000003</v>
      </c>
      <c r="AC19" s="157">
        <v>4244.53</v>
      </c>
      <c r="AD19" s="156">
        <v>0.04</v>
      </c>
      <c r="AE19" s="156">
        <v>23.65</v>
      </c>
      <c r="AF19" s="156">
        <v>34.67</v>
      </c>
      <c r="AG19" s="156">
        <v>2.99</v>
      </c>
      <c r="AH19" s="157">
        <v>79881.45</v>
      </c>
      <c r="AI19" s="156">
        <v>0.59</v>
      </c>
      <c r="AJ19" s="156">
        <v>0.18</v>
      </c>
      <c r="AK19" s="156">
        <v>0.66</v>
      </c>
      <c r="AL19" s="156">
        <v>81.98</v>
      </c>
      <c r="AM19" s="156">
        <v>93.42</v>
      </c>
      <c r="AN19" s="156" t="s">
        <v>1583</v>
      </c>
      <c r="AO19" s="156">
        <v>4.5999999999999996</v>
      </c>
      <c r="AP19" s="156">
        <v>2.2999999999999998</v>
      </c>
      <c r="AQ19" s="156">
        <v>75.7</v>
      </c>
      <c r="AR19" s="156">
        <v>9.42</v>
      </c>
      <c r="AS19" s="156">
        <v>0.98</v>
      </c>
      <c r="AT19" s="156">
        <v>0.56000000000000005</v>
      </c>
      <c r="AU19" s="156">
        <v>0.74</v>
      </c>
      <c r="AV19" s="157">
        <v>3269</v>
      </c>
      <c r="AW19" s="156">
        <v>88.97</v>
      </c>
      <c r="AX19" s="156">
        <v>1.86</v>
      </c>
      <c r="AY19" s="156">
        <v>43.98</v>
      </c>
      <c r="AZ19" s="156">
        <v>83.74</v>
      </c>
      <c r="BA19" s="157">
        <v>11250</v>
      </c>
      <c r="BB19" s="156">
        <v>66.010000000000005</v>
      </c>
      <c r="BC19" s="156">
        <v>69.430000000000007</v>
      </c>
      <c r="BD19" s="156">
        <v>0.16</v>
      </c>
      <c r="BE19" s="157">
        <v>4170</v>
      </c>
      <c r="BF19" s="156">
        <v>7.37</v>
      </c>
      <c r="BG19" s="156">
        <v>30.03</v>
      </c>
    </row>
    <row r="20" spans="1:59">
      <c r="A20" s="155">
        <v>2005</v>
      </c>
      <c r="B20" s="156">
        <v>0.75</v>
      </c>
      <c r="C20" s="157">
        <v>4916.91</v>
      </c>
      <c r="D20" s="157">
        <v>32599998.469999999</v>
      </c>
      <c r="E20" s="156">
        <v>0.63</v>
      </c>
      <c r="F20" s="156">
        <v>0.19</v>
      </c>
      <c r="G20" s="156">
        <v>-8.0299999999999994</v>
      </c>
      <c r="H20" s="156">
        <v>0.22</v>
      </c>
      <c r="I20" s="156">
        <v>8.5399999999999991</v>
      </c>
      <c r="J20" s="156">
        <v>0.05</v>
      </c>
      <c r="K20" s="157">
        <v>12631.45</v>
      </c>
      <c r="L20" s="157">
        <v>16374.39</v>
      </c>
      <c r="M20" s="156">
        <v>63.34</v>
      </c>
      <c r="N20" s="156">
        <v>46.89</v>
      </c>
      <c r="O20" s="156">
        <v>245.4</v>
      </c>
      <c r="P20" s="156">
        <v>9.8000000000000007</v>
      </c>
      <c r="Q20" s="156">
        <v>8.42</v>
      </c>
      <c r="R20" s="157">
        <v>3020.19</v>
      </c>
      <c r="S20" s="156">
        <v>66</v>
      </c>
      <c r="T20" s="156">
        <v>0.04</v>
      </c>
      <c r="U20" s="156">
        <v>0.08</v>
      </c>
      <c r="V20" s="156">
        <v>53.8</v>
      </c>
      <c r="W20" s="156">
        <v>0.05</v>
      </c>
      <c r="X20" s="156">
        <v>0.23</v>
      </c>
      <c r="Y20" s="156">
        <v>0.09</v>
      </c>
      <c r="Z20" s="156">
        <v>0.22</v>
      </c>
      <c r="AA20" s="156">
        <v>0.02</v>
      </c>
      <c r="AB20" s="156">
        <v>0.28000000000000003</v>
      </c>
      <c r="AC20" s="157">
        <v>4543.99</v>
      </c>
      <c r="AD20" s="156">
        <v>0.04</v>
      </c>
      <c r="AE20" s="156">
        <v>26.31</v>
      </c>
      <c r="AF20" s="156">
        <v>34.950000000000003</v>
      </c>
      <c r="AG20" s="156">
        <v>2.94</v>
      </c>
      <c r="AH20" s="157">
        <v>85934.5</v>
      </c>
      <c r="AI20" s="156">
        <v>0.55000000000000004</v>
      </c>
      <c r="AJ20" s="156">
        <v>0.16</v>
      </c>
      <c r="AK20" s="156">
        <v>0.66</v>
      </c>
      <c r="AL20" s="156">
        <v>82.93</v>
      </c>
      <c r="AM20" s="156">
        <v>92.95</v>
      </c>
      <c r="AN20" s="156" t="s">
        <v>1583</v>
      </c>
      <c r="AO20" s="156">
        <v>3.8</v>
      </c>
      <c r="AP20" s="156">
        <v>2.2999999999999998</v>
      </c>
      <c r="AQ20" s="156">
        <v>75.900000000000006</v>
      </c>
      <c r="AR20" s="156">
        <v>10.93</v>
      </c>
      <c r="AS20" s="156">
        <v>0.99</v>
      </c>
      <c r="AT20" s="156">
        <v>0.48</v>
      </c>
      <c r="AU20" s="156">
        <v>0.74</v>
      </c>
      <c r="AV20" s="157">
        <v>3330</v>
      </c>
      <c r="AW20" s="156">
        <v>88.62</v>
      </c>
      <c r="AX20" s="156">
        <v>1.84</v>
      </c>
      <c r="AY20" s="156">
        <v>44.8</v>
      </c>
      <c r="AZ20" s="156">
        <v>84.48</v>
      </c>
      <c r="BA20" s="157">
        <v>12930</v>
      </c>
      <c r="BB20" s="156">
        <v>64.3</v>
      </c>
      <c r="BC20" s="156">
        <v>73.510000000000005</v>
      </c>
      <c r="BD20" s="156">
        <v>0.1</v>
      </c>
      <c r="BE20" s="157">
        <v>4320</v>
      </c>
      <c r="BF20" s="156">
        <v>7.37</v>
      </c>
      <c r="BG20" s="156">
        <v>30</v>
      </c>
    </row>
    <row r="21" spans="1:59">
      <c r="A21" s="155">
        <v>2006</v>
      </c>
      <c r="B21" s="156">
        <v>0.76</v>
      </c>
      <c r="C21" s="157">
        <v>5348.88</v>
      </c>
      <c r="D21" s="157">
        <v>46409999.850000001</v>
      </c>
      <c r="E21" s="156">
        <v>0.73</v>
      </c>
      <c r="F21" s="156">
        <v>0.23</v>
      </c>
      <c r="G21" s="156">
        <v>-7.33</v>
      </c>
      <c r="H21" s="156">
        <v>0.27</v>
      </c>
      <c r="I21" s="156">
        <v>11.44</v>
      </c>
      <c r="J21" s="156">
        <v>7.0000000000000007E-2</v>
      </c>
      <c r="K21" s="157">
        <v>13520.13</v>
      </c>
      <c r="L21" s="157">
        <v>18141.669999999998</v>
      </c>
      <c r="M21" s="156">
        <v>64.14</v>
      </c>
      <c r="N21" s="156">
        <v>48.22</v>
      </c>
      <c r="O21" s="156">
        <v>264.10000000000002</v>
      </c>
      <c r="P21" s="156">
        <v>8.6999999999999993</v>
      </c>
      <c r="Q21" s="156">
        <v>10</v>
      </c>
      <c r="R21" s="157">
        <v>3041.52</v>
      </c>
      <c r="S21" s="156">
        <v>61</v>
      </c>
      <c r="T21" s="156">
        <v>0.04</v>
      </c>
      <c r="U21" s="156">
        <v>0.08</v>
      </c>
      <c r="V21" s="156">
        <v>54.6</v>
      </c>
      <c r="W21" s="156">
        <v>0.05</v>
      </c>
      <c r="X21" s="156">
        <v>0.25</v>
      </c>
      <c r="Y21" s="156">
        <v>0.09</v>
      </c>
      <c r="Z21" s="156">
        <v>0.23</v>
      </c>
      <c r="AA21" s="156">
        <v>0.02</v>
      </c>
      <c r="AB21" s="156">
        <v>0.28999999999999998</v>
      </c>
      <c r="AC21" s="157">
        <v>5337.71</v>
      </c>
      <c r="AD21" s="156">
        <v>0.04</v>
      </c>
      <c r="AE21" s="156">
        <v>25.67</v>
      </c>
      <c r="AF21" s="156">
        <v>33.200000000000003</v>
      </c>
      <c r="AG21" s="156">
        <v>2.84</v>
      </c>
      <c r="AH21" s="157">
        <v>93448.639999999999</v>
      </c>
      <c r="AI21" s="156">
        <v>0.53</v>
      </c>
      <c r="AJ21" s="156">
        <v>0.17</v>
      </c>
      <c r="AK21" s="156">
        <v>0.66</v>
      </c>
      <c r="AL21" s="156">
        <v>83.88</v>
      </c>
      <c r="AM21" s="156">
        <v>90.4</v>
      </c>
      <c r="AN21" s="156" t="s">
        <v>1583</v>
      </c>
      <c r="AO21" s="156">
        <v>4.2</v>
      </c>
      <c r="AP21" s="156">
        <v>2.2000000000000002</v>
      </c>
      <c r="AQ21" s="156">
        <v>76.099999999999994</v>
      </c>
      <c r="AR21" s="156">
        <v>6.52</v>
      </c>
      <c r="AS21" s="156">
        <v>0.98</v>
      </c>
      <c r="AT21" s="156">
        <v>0.56000000000000005</v>
      </c>
      <c r="AU21" s="156">
        <v>0.75</v>
      </c>
      <c r="AV21" s="157">
        <v>3392</v>
      </c>
      <c r="AW21" s="156">
        <v>88.28</v>
      </c>
      <c r="AX21" s="156">
        <v>1.83</v>
      </c>
      <c r="AY21" s="156">
        <v>45.62</v>
      </c>
      <c r="AZ21" s="156">
        <v>85.21</v>
      </c>
      <c r="BA21" s="157">
        <v>13470</v>
      </c>
      <c r="BB21" s="156">
        <v>60.18</v>
      </c>
      <c r="BC21" s="156">
        <v>74.400000000000006</v>
      </c>
      <c r="BD21" s="156">
        <v>0.13</v>
      </c>
      <c r="BE21" s="157">
        <v>4420</v>
      </c>
      <c r="BF21" s="156">
        <v>7.26</v>
      </c>
      <c r="BG21" s="156">
        <v>29.92</v>
      </c>
    </row>
    <row r="22" spans="1:59">
      <c r="A22" s="155">
        <v>2007</v>
      </c>
      <c r="B22" s="156">
        <v>0.77</v>
      </c>
      <c r="C22" s="157">
        <v>6166.19</v>
      </c>
      <c r="D22" s="157">
        <v>-96510002.140000001</v>
      </c>
      <c r="E22" s="156">
        <v>-1.66</v>
      </c>
      <c r="F22" s="156">
        <v>-0.64</v>
      </c>
      <c r="G22" s="156">
        <v>-6.63</v>
      </c>
      <c r="H22" s="156">
        <v>-0.68</v>
      </c>
      <c r="I22" s="156">
        <v>-36.97</v>
      </c>
      <c r="J22" s="156">
        <v>0.1</v>
      </c>
      <c r="K22" s="157">
        <v>15036.9</v>
      </c>
      <c r="L22" s="157">
        <v>21295.98</v>
      </c>
      <c r="M22" s="156">
        <v>68.11</v>
      </c>
      <c r="N22" s="156">
        <v>44.69</v>
      </c>
      <c r="O22" s="156">
        <v>264.10000000000002</v>
      </c>
      <c r="P22" s="156">
        <v>6.4</v>
      </c>
      <c r="Q22" s="156">
        <v>10.02</v>
      </c>
      <c r="R22" s="157">
        <v>3462.91</v>
      </c>
      <c r="S22" s="156">
        <v>49.96</v>
      </c>
      <c r="T22" s="156">
        <v>0.06</v>
      </c>
      <c r="U22" s="156">
        <v>7.0000000000000007E-2</v>
      </c>
      <c r="V22" s="156">
        <v>52.7</v>
      </c>
      <c r="W22" s="156">
        <v>0.05</v>
      </c>
      <c r="X22" s="156">
        <v>0.28999999999999998</v>
      </c>
      <c r="Y22" s="156">
        <v>0.1</v>
      </c>
      <c r="Z22" s="156">
        <v>0.25</v>
      </c>
      <c r="AA22" s="156">
        <v>0.05</v>
      </c>
      <c r="AB22" s="156">
        <v>0.36</v>
      </c>
      <c r="AC22" s="157">
        <v>7676</v>
      </c>
      <c r="AD22" s="156">
        <v>0.04</v>
      </c>
      <c r="AE22" s="156">
        <v>23.54</v>
      </c>
      <c r="AF22" s="156">
        <v>30.07</v>
      </c>
      <c r="AG22" s="156">
        <v>2.66</v>
      </c>
      <c r="AH22" s="157">
        <v>104871.83</v>
      </c>
      <c r="AI22" s="156">
        <v>0.59</v>
      </c>
      <c r="AJ22" s="156">
        <v>0.26</v>
      </c>
      <c r="AK22" s="156">
        <v>0.67</v>
      </c>
      <c r="AL22" s="156">
        <v>84.83</v>
      </c>
      <c r="AM22" s="156">
        <v>94.58</v>
      </c>
      <c r="AN22" s="156" t="s">
        <v>1583</v>
      </c>
      <c r="AO22" s="156">
        <v>4.7</v>
      </c>
      <c r="AP22" s="156">
        <v>2.2000000000000002</v>
      </c>
      <c r="AQ22" s="156">
        <v>76.2</v>
      </c>
      <c r="AR22" s="156">
        <v>8.08</v>
      </c>
      <c r="AS22" s="156">
        <v>0.98</v>
      </c>
      <c r="AT22" s="156">
        <v>0.55000000000000004</v>
      </c>
      <c r="AU22" s="156">
        <v>0.75</v>
      </c>
      <c r="AV22" s="157">
        <v>3454</v>
      </c>
      <c r="AW22" s="156">
        <v>87.93</v>
      </c>
      <c r="AX22" s="156">
        <v>1.81</v>
      </c>
      <c r="AY22" s="156">
        <v>46.46</v>
      </c>
      <c r="AZ22" s="156">
        <v>85.94</v>
      </c>
      <c r="BA22" s="157">
        <v>13500</v>
      </c>
      <c r="BB22" s="156">
        <v>57.7</v>
      </c>
      <c r="BC22" s="156">
        <v>75.56</v>
      </c>
      <c r="BD22" s="156">
        <v>0.12</v>
      </c>
      <c r="BE22" s="157">
        <v>4440</v>
      </c>
      <c r="BF22" s="156">
        <v>7.26</v>
      </c>
      <c r="BG22" s="156">
        <v>30.02</v>
      </c>
    </row>
    <row r="23" spans="1:59">
      <c r="A23" s="155">
        <v>2008</v>
      </c>
      <c r="B23" s="156">
        <v>0.77</v>
      </c>
      <c r="C23" s="157">
        <v>7154.27</v>
      </c>
      <c r="D23" s="157">
        <v>35790000.920000002</v>
      </c>
      <c r="E23" s="156">
        <v>0.33</v>
      </c>
      <c r="F23" s="156">
        <v>0.15</v>
      </c>
      <c r="G23" s="156">
        <v>-5.93</v>
      </c>
      <c r="H23" s="156">
        <v>0.15</v>
      </c>
      <c r="I23" s="156">
        <v>10.08</v>
      </c>
      <c r="J23" s="156">
        <v>0.08</v>
      </c>
      <c r="K23" s="157">
        <v>17154.3</v>
      </c>
      <c r="L23" s="157">
        <v>25155.89</v>
      </c>
      <c r="M23" s="156">
        <v>71.819999999999993</v>
      </c>
      <c r="N23" s="156">
        <v>43.12</v>
      </c>
      <c r="O23" s="156">
        <v>324.48</v>
      </c>
      <c r="P23" s="156">
        <v>5.6</v>
      </c>
      <c r="Q23" s="156">
        <v>9.8800000000000008</v>
      </c>
      <c r="R23" s="157">
        <v>3810.64</v>
      </c>
      <c r="S23" s="156">
        <v>41.99</v>
      </c>
      <c r="T23" s="156">
        <v>0.04</v>
      </c>
      <c r="U23" s="156">
        <v>7.0000000000000007E-2</v>
      </c>
      <c r="V23" s="156">
        <v>52.7</v>
      </c>
      <c r="W23" s="156">
        <v>0.05</v>
      </c>
      <c r="X23" s="156">
        <v>0.32</v>
      </c>
      <c r="Y23" s="156">
        <v>0.1</v>
      </c>
      <c r="Z23" s="156">
        <v>0.24</v>
      </c>
      <c r="AA23" s="156">
        <v>0.08</v>
      </c>
      <c r="AB23" s="156">
        <v>0.42</v>
      </c>
      <c r="AC23" s="157">
        <v>10648</v>
      </c>
      <c r="AD23" s="156">
        <v>0.03</v>
      </c>
      <c r="AE23" s="156">
        <v>24.62</v>
      </c>
      <c r="AF23" s="156">
        <v>28.66</v>
      </c>
      <c r="AG23" s="156">
        <v>2.64</v>
      </c>
      <c r="AH23" s="157">
        <v>119935.02</v>
      </c>
      <c r="AI23" s="156">
        <v>0.59</v>
      </c>
      <c r="AJ23" s="156">
        <v>0.31</v>
      </c>
      <c r="AK23" s="156">
        <v>0.66</v>
      </c>
      <c r="AL23" s="156">
        <v>85.78</v>
      </c>
      <c r="AM23" s="156">
        <v>97.7</v>
      </c>
      <c r="AN23" s="156" t="s">
        <v>1583</v>
      </c>
      <c r="AO23" s="156">
        <v>4.7</v>
      </c>
      <c r="AP23" s="156">
        <v>2.2000000000000002</v>
      </c>
      <c r="AQ23" s="156">
        <v>76.400000000000006</v>
      </c>
      <c r="AR23" s="156">
        <v>14.02</v>
      </c>
      <c r="AS23" s="156">
        <v>0.98</v>
      </c>
      <c r="AT23" s="156">
        <v>0.53</v>
      </c>
      <c r="AU23" s="156">
        <v>0.76</v>
      </c>
      <c r="AV23" s="157">
        <v>3516</v>
      </c>
      <c r="AW23" s="156">
        <v>87.72</v>
      </c>
      <c r="AX23" s="156">
        <v>1.79</v>
      </c>
      <c r="AY23" s="156">
        <v>47.3</v>
      </c>
      <c r="AZ23" s="156">
        <v>86.67</v>
      </c>
      <c r="BA23" s="157">
        <v>13630</v>
      </c>
      <c r="BB23" s="156">
        <v>62.07</v>
      </c>
      <c r="BC23" s="156">
        <v>70.92</v>
      </c>
      <c r="BD23" s="156">
        <v>0.11</v>
      </c>
      <c r="BE23" s="157">
        <v>4640</v>
      </c>
      <c r="BF23" s="156">
        <v>7.26</v>
      </c>
      <c r="BG23" s="156">
        <v>29.99</v>
      </c>
    </row>
    <row r="24" spans="1:59">
      <c r="A24" s="155">
        <v>2009</v>
      </c>
      <c r="B24" s="156">
        <v>0.77</v>
      </c>
      <c r="C24" s="157">
        <v>7576.14</v>
      </c>
      <c r="D24" s="157">
        <v>62790000.920000002</v>
      </c>
      <c r="E24" s="156">
        <v>0.78</v>
      </c>
      <c r="F24" s="156">
        <v>0.26</v>
      </c>
      <c r="G24" s="156">
        <v>-5.23</v>
      </c>
      <c r="H24" s="156">
        <v>0.33</v>
      </c>
      <c r="I24" s="156">
        <v>18.59</v>
      </c>
      <c r="J24" s="156">
        <v>-0.01</v>
      </c>
      <c r="K24" s="157">
        <v>18417.900000000001</v>
      </c>
      <c r="L24" s="157">
        <v>27116.639999999999</v>
      </c>
      <c r="M24" s="156">
        <v>59.18</v>
      </c>
      <c r="N24" s="156">
        <v>43.73</v>
      </c>
      <c r="O24" s="156">
        <v>324.48</v>
      </c>
      <c r="P24" s="156">
        <v>6.6</v>
      </c>
      <c r="Q24" s="156">
        <v>10.1</v>
      </c>
      <c r="R24" s="157">
        <v>4928.63</v>
      </c>
      <c r="S24" s="156">
        <v>40.869999999999997</v>
      </c>
      <c r="T24" s="156">
        <v>-0.02</v>
      </c>
      <c r="U24" s="156">
        <v>7.0000000000000007E-2</v>
      </c>
      <c r="V24" s="156">
        <v>51.8</v>
      </c>
      <c r="W24" s="156">
        <v>0.05</v>
      </c>
      <c r="X24" s="156">
        <v>0.32</v>
      </c>
      <c r="Y24" s="156">
        <v>0.1</v>
      </c>
      <c r="Z24" s="156">
        <v>0.24</v>
      </c>
      <c r="AA24" s="156">
        <v>0.06</v>
      </c>
      <c r="AB24" s="156">
        <v>0.31</v>
      </c>
      <c r="AC24" s="157">
        <v>8523.2000000000007</v>
      </c>
      <c r="AD24" s="156">
        <v>0.04</v>
      </c>
      <c r="AE24" s="156">
        <v>31.16</v>
      </c>
      <c r="AF24" s="156">
        <v>32.81</v>
      </c>
      <c r="AG24" s="156">
        <v>2.96</v>
      </c>
      <c r="AH24" s="157">
        <v>134958.85999999999</v>
      </c>
      <c r="AI24" s="156">
        <v>0.59</v>
      </c>
      <c r="AJ24" s="156">
        <v>0.24</v>
      </c>
      <c r="AK24" s="156">
        <v>0.67</v>
      </c>
      <c r="AL24" s="156">
        <v>86.73</v>
      </c>
      <c r="AM24" s="156">
        <v>97.7</v>
      </c>
      <c r="AN24" s="156" t="s">
        <v>1583</v>
      </c>
      <c r="AO24" s="156">
        <v>4.7</v>
      </c>
      <c r="AP24" s="156">
        <v>2.2000000000000002</v>
      </c>
      <c r="AQ24" s="156">
        <v>76.599999999999994</v>
      </c>
      <c r="AR24" s="156">
        <v>15.7</v>
      </c>
      <c r="AS24" s="156">
        <v>0.99</v>
      </c>
      <c r="AT24" s="156">
        <v>0.52</v>
      </c>
      <c r="AU24" s="156">
        <v>0.76</v>
      </c>
      <c r="AV24" s="157">
        <v>3579</v>
      </c>
      <c r="AW24" s="156">
        <v>87.5</v>
      </c>
      <c r="AX24" s="156">
        <v>1.78</v>
      </c>
      <c r="AY24" s="156">
        <v>48.15</v>
      </c>
      <c r="AZ24" s="156">
        <v>87.41</v>
      </c>
      <c r="BA24" s="157">
        <v>15220</v>
      </c>
      <c r="BB24" s="156">
        <v>56.69</v>
      </c>
      <c r="BC24" s="156">
        <v>75.010000000000005</v>
      </c>
      <c r="BD24" s="156">
        <v>0.14000000000000001</v>
      </c>
      <c r="BE24" s="157">
        <v>4760</v>
      </c>
      <c r="BF24" s="156">
        <v>7.26</v>
      </c>
      <c r="BG24" s="156">
        <v>30.02</v>
      </c>
    </row>
    <row r="25" spans="1:59">
      <c r="A25" s="155">
        <v>2010</v>
      </c>
      <c r="B25" s="156">
        <v>0.77</v>
      </c>
      <c r="C25" s="157">
        <v>8082.02</v>
      </c>
      <c r="D25" s="157">
        <v>109940002.44</v>
      </c>
      <c r="E25" s="156">
        <v>1.1499999999999999</v>
      </c>
      <c r="F25" s="156">
        <v>0.48</v>
      </c>
      <c r="G25" s="156">
        <v>-4.53</v>
      </c>
      <c r="H25" s="156">
        <v>0.51</v>
      </c>
      <c r="I25" s="156">
        <v>35.58</v>
      </c>
      <c r="J25" s="156">
        <v>0.04</v>
      </c>
      <c r="K25" s="157">
        <v>20601.400000000001</v>
      </c>
      <c r="L25" s="157">
        <v>29440.29</v>
      </c>
      <c r="M25" s="156">
        <v>65.78</v>
      </c>
      <c r="N25" s="156">
        <v>41.49</v>
      </c>
      <c r="O25" s="156">
        <v>376.48</v>
      </c>
      <c r="P25" s="156">
        <v>6.5</v>
      </c>
      <c r="Q25" s="156">
        <v>10.54</v>
      </c>
      <c r="R25" s="157">
        <v>3975.16</v>
      </c>
      <c r="S25" s="156">
        <v>39.78</v>
      </c>
      <c r="T25" s="156">
        <v>0.04</v>
      </c>
      <c r="U25" s="156">
        <v>7.0000000000000007E-2</v>
      </c>
      <c r="V25" s="156">
        <v>51.6</v>
      </c>
      <c r="W25" s="156">
        <v>0.05</v>
      </c>
      <c r="X25" s="156">
        <v>0.3</v>
      </c>
      <c r="Y25" s="156">
        <v>0.1</v>
      </c>
      <c r="Z25" s="156">
        <v>0.24</v>
      </c>
      <c r="AA25" s="156">
        <v>0.03</v>
      </c>
      <c r="AB25" s="156">
        <v>0.38</v>
      </c>
      <c r="AC25" s="157">
        <v>11250</v>
      </c>
      <c r="AD25" s="156">
        <v>0.04</v>
      </c>
      <c r="AE25" s="156">
        <v>28.19</v>
      </c>
      <c r="AF25" s="156">
        <v>32.44</v>
      </c>
      <c r="AG25" s="156">
        <v>2.9</v>
      </c>
      <c r="AH25" s="157">
        <v>152531.91</v>
      </c>
      <c r="AI25" s="156">
        <v>0.61</v>
      </c>
      <c r="AJ25" s="156">
        <v>0.3</v>
      </c>
      <c r="AK25" s="156">
        <v>0.67</v>
      </c>
      <c r="AL25" s="156">
        <v>94.1</v>
      </c>
      <c r="AM25" s="156">
        <v>93.94</v>
      </c>
      <c r="AN25" s="156" t="s">
        <v>1583</v>
      </c>
      <c r="AO25" s="156">
        <v>4.7</v>
      </c>
      <c r="AP25" s="156">
        <v>2.2999999999999998</v>
      </c>
      <c r="AQ25" s="156">
        <v>76.8</v>
      </c>
      <c r="AR25" s="156">
        <v>12.63</v>
      </c>
      <c r="AS25" s="156">
        <v>0.99</v>
      </c>
      <c r="AT25" s="156">
        <v>0.5</v>
      </c>
      <c r="AU25" s="156">
        <v>0.77</v>
      </c>
      <c r="AV25" s="157">
        <v>3643</v>
      </c>
      <c r="AW25" s="156">
        <v>87.29</v>
      </c>
      <c r="AX25" s="156">
        <v>1.76</v>
      </c>
      <c r="AY25" s="156">
        <v>49</v>
      </c>
      <c r="AZ25" s="156">
        <v>86.85</v>
      </c>
      <c r="BA25" s="157">
        <v>15880</v>
      </c>
      <c r="BB25" s="156">
        <v>57.1</v>
      </c>
      <c r="BC25" s="156">
        <v>81.430000000000007</v>
      </c>
      <c r="BD25" s="156">
        <v>0.23</v>
      </c>
      <c r="BE25" s="157">
        <v>4860</v>
      </c>
      <c r="BF25" s="156">
        <v>7.65</v>
      </c>
      <c r="BG25" s="156">
        <v>30.49</v>
      </c>
    </row>
    <row r="26" spans="1:59">
      <c r="A26" s="155">
        <v>2011</v>
      </c>
      <c r="B26" s="156">
        <v>0.78</v>
      </c>
      <c r="C26" s="157">
        <v>9358.27</v>
      </c>
      <c r="D26" s="157">
        <v>92459999.079999998</v>
      </c>
      <c r="E26" s="156">
        <v>0.83</v>
      </c>
      <c r="F26" s="156">
        <v>0.34</v>
      </c>
      <c r="G26" s="156">
        <v>-3.83</v>
      </c>
      <c r="H26" s="156">
        <v>0.33</v>
      </c>
      <c r="I26" s="156">
        <v>29.93</v>
      </c>
      <c r="J26" s="156">
        <v>0.09</v>
      </c>
      <c r="K26" s="157">
        <v>23374.799999999999</v>
      </c>
      <c r="L26" s="157">
        <v>34686.22</v>
      </c>
      <c r="M26" s="156">
        <v>73.180000000000007</v>
      </c>
      <c r="N26" s="156">
        <v>46.22</v>
      </c>
      <c r="O26" s="156">
        <v>376.48</v>
      </c>
      <c r="P26" s="156">
        <v>4.5</v>
      </c>
      <c r="Q26" s="156">
        <v>10.199999999999999</v>
      </c>
      <c r="R26" s="157">
        <v>4564.1099999999997</v>
      </c>
      <c r="S26" s="156">
        <v>37.06</v>
      </c>
      <c r="T26" s="156">
        <v>0.06</v>
      </c>
      <c r="U26" s="156">
        <v>0.06</v>
      </c>
      <c r="V26" s="156">
        <v>51.3</v>
      </c>
      <c r="W26" s="156">
        <v>0.03</v>
      </c>
      <c r="X26" s="156">
        <v>0.33</v>
      </c>
      <c r="Y26" s="156">
        <v>0.09</v>
      </c>
      <c r="Z26" s="156">
        <v>0.24</v>
      </c>
      <c r="AA26" s="156">
        <v>0.06</v>
      </c>
      <c r="AB26" s="156">
        <v>0.39</v>
      </c>
      <c r="AC26" s="157">
        <v>13401.9</v>
      </c>
      <c r="AD26" s="156">
        <v>0.02</v>
      </c>
      <c r="AE26" s="156">
        <v>23.51</v>
      </c>
      <c r="AF26" s="156">
        <v>32.07</v>
      </c>
      <c r="AG26" s="156">
        <v>2.09</v>
      </c>
      <c r="AH26" s="157">
        <v>173278.75</v>
      </c>
      <c r="AI26" s="156">
        <v>0.57999999999999996</v>
      </c>
      <c r="AJ26" s="156">
        <v>0.32</v>
      </c>
      <c r="AK26" s="156">
        <v>0.66</v>
      </c>
      <c r="AL26" s="156">
        <v>86.3</v>
      </c>
      <c r="AM26" s="156">
        <v>98.54</v>
      </c>
      <c r="AN26" s="156">
        <v>3.2</v>
      </c>
      <c r="AO26" s="156">
        <v>4.3</v>
      </c>
      <c r="AP26" s="156">
        <v>2.2999999999999998</v>
      </c>
      <c r="AQ26" s="156">
        <v>77</v>
      </c>
      <c r="AR26" s="156">
        <v>14.81</v>
      </c>
      <c r="AS26" s="156">
        <v>0.99</v>
      </c>
      <c r="AT26" s="156">
        <v>0.5</v>
      </c>
      <c r="AU26" s="156">
        <v>0.78</v>
      </c>
      <c r="AV26" s="157">
        <v>3706</v>
      </c>
      <c r="AW26" s="156">
        <v>87.07</v>
      </c>
      <c r="AX26" s="156">
        <v>1.74</v>
      </c>
      <c r="AY26" s="156">
        <v>49.86</v>
      </c>
      <c r="AZ26" s="156">
        <v>88.95</v>
      </c>
      <c r="BA26" s="157">
        <v>16970</v>
      </c>
      <c r="BB26" s="156">
        <v>52.68</v>
      </c>
      <c r="BC26" s="156">
        <v>82.78</v>
      </c>
      <c r="BD26" s="156">
        <v>0.27</v>
      </c>
      <c r="BE26" s="157">
        <v>5060</v>
      </c>
      <c r="BF26" s="156">
        <v>7.6</v>
      </c>
      <c r="BG26" s="156">
        <v>30.44</v>
      </c>
    </row>
    <row r="27" spans="1:59">
      <c r="A27" s="155">
        <v>2012</v>
      </c>
      <c r="B27" s="156">
        <v>0.79</v>
      </c>
      <c r="C27" s="157">
        <v>10722.26</v>
      </c>
      <c r="D27" s="157">
        <v>48430000.310000002</v>
      </c>
      <c r="E27" s="156">
        <v>0.28999999999999998</v>
      </c>
      <c r="F27" s="156">
        <v>0.14000000000000001</v>
      </c>
      <c r="G27" s="156">
        <v>-3.13</v>
      </c>
      <c r="H27" s="156">
        <v>0.14000000000000001</v>
      </c>
      <c r="I27" s="156">
        <v>13.62</v>
      </c>
      <c r="J27" s="156">
        <v>0.08</v>
      </c>
      <c r="K27" s="157">
        <v>25869.9</v>
      </c>
      <c r="L27" s="157">
        <v>40429.730000000003</v>
      </c>
      <c r="M27" s="156">
        <v>67.319999999999993</v>
      </c>
      <c r="N27" s="156">
        <v>41.84</v>
      </c>
      <c r="O27" s="156">
        <v>445.12</v>
      </c>
      <c r="P27" s="156">
        <v>4.0999999999999996</v>
      </c>
      <c r="Q27" s="156">
        <v>10.95</v>
      </c>
      <c r="R27" s="157">
        <v>6859.26</v>
      </c>
      <c r="S27" s="156">
        <v>35.130000000000003</v>
      </c>
      <c r="T27" s="156">
        <v>0.08</v>
      </c>
      <c r="U27" s="156">
        <v>0.06</v>
      </c>
      <c r="V27" s="156">
        <v>51.7</v>
      </c>
      <c r="W27" s="156">
        <v>0.03</v>
      </c>
      <c r="X27" s="156">
        <v>0.36</v>
      </c>
      <c r="Y27" s="156">
        <v>0.09</v>
      </c>
      <c r="Z27" s="156">
        <v>0.24</v>
      </c>
      <c r="AA27" s="156">
        <v>0.06</v>
      </c>
      <c r="AB27" s="156">
        <v>0.44</v>
      </c>
      <c r="AC27" s="157">
        <v>17663.3</v>
      </c>
      <c r="AD27" s="156">
        <v>0.02</v>
      </c>
      <c r="AE27" s="156">
        <v>26.84</v>
      </c>
      <c r="AF27" s="156">
        <v>30.58</v>
      </c>
      <c r="AG27" s="156">
        <v>1.99</v>
      </c>
      <c r="AH27" s="157">
        <v>203254.47</v>
      </c>
      <c r="AI27" s="156">
        <v>0.56000000000000005</v>
      </c>
      <c r="AJ27" s="156">
        <v>0.36</v>
      </c>
      <c r="AK27" s="156">
        <v>0.67</v>
      </c>
      <c r="AL27" s="156">
        <v>87.6</v>
      </c>
      <c r="AM27" s="156">
        <v>100.64</v>
      </c>
      <c r="AN27" s="156" t="s">
        <v>1583</v>
      </c>
      <c r="AO27" s="156">
        <v>4</v>
      </c>
      <c r="AP27" s="156">
        <v>2.6</v>
      </c>
      <c r="AQ27" s="156">
        <v>77.2</v>
      </c>
      <c r="AR27" s="156">
        <v>16.89</v>
      </c>
      <c r="AS27" s="156">
        <v>1</v>
      </c>
      <c r="AT27" s="156">
        <v>0.5</v>
      </c>
      <c r="AU27" s="156">
        <v>0.78</v>
      </c>
      <c r="AV27" s="157">
        <v>3771</v>
      </c>
      <c r="AW27" s="156">
        <v>86.86</v>
      </c>
      <c r="AX27" s="156">
        <v>1.72</v>
      </c>
      <c r="AY27" s="156">
        <v>50.72</v>
      </c>
      <c r="AZ27" s="156">
        <v>89.75</v>
      </c>
      <c r="BA27" s="157">
        <v>17680</v>
      </c>
      <c r="BB27" s="156">
        <v>62.93</v>
      </c>
      <c r="BC27" s="156">
        <v>80.47</v>
      </c>
      <c r="BD27" s="156">
        <v>0.26</v>
      </c>
      <c r="BE27" s="157">
        <v>5140</v>
      </c>
      <c r="BF27" s="156">
        <v>7.6</v>
      </c>
      <c r="BG27" s="156">
        <v>30.39</v>
      </c>
    </row>
    <row r="28" spans="1:59">
      <c r="A28" s="155">
        <v>2013</v>
      </c>
      <c r="B28" s="156">
        <v>0.79</v>
      </c>
      <c r="C28" s="157">
        <v>11889.1</v>
      </c>
      <c r="D28" s="157">
        <v>9729999.5399999991</v>
      </c>
      <c r="E28" s="156">
        <v>0.05</v>
      </c>
      <c r="F28" s="156">
        <v>0.02</v>
      </c>
      <c r="G28" s="156">
        <v>-2.4300000000000002</v>
      </c>
      <c r="H28" s="156">
        <v>0.03</v>
      </c>
      <c r="I28" s="156">
        <v>2.4</v>
      </c>
      <c r="J28" s="156">
        <v>0.05</v>
      </c>
      <c r="K28" s="157">
        <v>28866</v>
      </c>
      <c r="L28" s="157">
        <v>45599.99</v>
      </c>
      <c r="M28" s="156">
        <v>56.4</v>
      </c>
      <c r="N28" s="156">
        <v>34.57</v>
      </c>
      <c r="O28" s="156">
        <v>445.12</v>
      </c>
      <c r="P28" s="156">
        <v>4.0999999999999996</v>
      </c>
      <c r="Q28" s="156">
        <v>10.66</v>
      </c>
      <c r="R28" s="157">
        <v>5287.2</v>
      </c>
      <c r="S28" s="156">
        <v>34.69</v>
      </c>
      <c r="T28" s="156">
        <v>0.04</v>
      </c>
      <c r="U28" s="156">
        <v>7.0000000000000007E-2</v>
      </c>
      <c r="V28" s="156">
        <v>51.5</v>
      </c>
      <c r="W28" s="156">
        <v>0.03</v>
      </c>
      <c r="X28" s="156">
        <v>0.37</v>
      </c>
      <c r="Y28" s="156">
        <v>0.1</v>
      </c>
      <c r="Z28" s="156">
        <v>0.26</v>
      </c>
      <c r="AA28" s="156">
        <v>0.06</v>
      </c>
      <c r="AB28" s="156">
        <v>0.44</v>
      </c>
      <c r="AC28" s="157">
        <v>20067.599999999999</v>
      </c>
      <c r="AD28" s="156">
        <v>0.02</v>
      </c>
      <c r="AE28" s="156">
        <v>28.31</v>
      </c>
      <c r="AF28" s="156">
        <v>30.78</v>
      </c>
      <c r="AG28" s="156">
        <v>1.82</v>
      </c>
      <c r="AH28" s="157">
        <v>236797.14</v>
      </c>
      <c r="AI28" s="156">
        <v>0.56000000000000005</v>
      </c>
      <c r="AJ28" s="156">
        <v>0.36</v>
      </c>
      <c r="AK28" s="156">
        <v>0.67</v>
      </c>
      <c r="AL28" s="156">
        <v>88.9</v>
      </c>
      <c r="AM28" s="156">
        <v>99.65</v>
      </c>
      <c r="AN28" s="156" t="s">
        <v>1583</v>
      </c>
      <c r="AO28" s="156">
        <v>4.0999999999999996</v>
      </c>
      <c r="AP28" s="156">
        <v>2.5</v>
      </c>
      <c r="AQ28" s="156">
        <v>77.400000000000006</v>
      </c>
      <c r="AR28" s="156">
        <v>17.29</v>
      </c>
      <c r="AS28" s="156">
        <v>1</v>
      </c>
      <c r="AT28" s="156">
        <v>0.49</v>
      </c>
      <c r="AU28" s="156">
        <v>0.79</v>
      </c>
      <c r="AV28" s="157">
        <v>3835</v>
      </c>
      <c r="AW28" s="156">
        <v>85.85</v>
      </c>
      <c r="AX28" s="156">
        <v>1.7</v>
      </c>
      <c r="AY28" s="156">
        <v>51.59</v>
      </c>
      <c r="AZ28" s="156">
        <v>89.1</v>
      </c>
      <c r="BA28" s="157">
        <v>18030</v>
      </c>
      <c r="BB28" s="156">
        <v>57.93</v>
      </c>
      <c r="BC28" s="156">
        <v>79.91</v>
      </c>
      <c r="BD28" s="156">
        <v>0.19</v>
      </c>
      <c r="BE28" s="157">
        <v>5220</v>
      </c>
      <c r="BF28" s="156">
        <v>7.6</v>
      </c>
      <c r="BG28" s="156">
        <v>30.39</v>
      </c>
    </row>
    <row r="29" spans="1:59">
      <c r="A29" s="155">
        <v>2014</v>
      </c>
      <c r="B29" s="156">
        <v>0.8</v>
      </c>
      <c r="C29" s="157">
        <v>12796.07</v>
      </c>
      <c r="D29" s="157">
        <v>-179639999.38999999</v>
      </c>
      <c r="E29" s="156">
        <v>-0.87</v>
      </c>
      <c r="F29" s="156">
        <v>-0.42</v>
      </c>
      <c r="G29" s="156">
        <v>-2.91</v>
      </c>
      <c r="H29" s="156">
        <v>-0.52</v>
      </c>
      <c r="I29" s="156">
        <v>-49.54</v>
      </c>
      <c r="J29" s="156">
        <v>0.03</v>
      </c>
      <c r="K29" s="157">
        <v>31983.200000000001</v>
      </c>
      <c r="L29" s="157">
        <v>49921.46</v>
      </c>
      <c r="M29" s="156">
        <v>49.63</v>
      </c>
      <c r="N29" s="156">
        <v>28.02</v>
      </c>
      <c r="O29" s="156">
        <v>513.76</v>
      </c>
      <c r="P29" s="156">
        <v>4.8</v>
      </c>
      <c r="Q29" s="156">
        <v>9.67</v>
      </c>
      <c r="R29" s="157">
        <v>5736.61</v>
      </c>
      <c r="S29" s="156">
        <v>36.6</v>
      </c>
      <c r="T29" s="156">
        <v>0.04</v>
      </c>
      <c r="U29" s="156">
        <v>7.0000000000000007E-2</v>
      </c>
      <c r="V29" s="156">
        <v>50.5</v>
      </c>
      <c r="W29" s="156">
        <v>0.04</v>
      </c>
      <c r="X29" s="156">
        <v>0.36</v>
      </c>
      <c r="Y29" s="156">
        <v>0.1</v>
      </c>
      <c r="Z29" s="156">
        <v>0.26</v>
      </c>
      <c r="AA29" s="156">
        <v>0.04</v>
      </c>
      <c r="AB29" s="156">
        <v>0.44</v>
      </c>
      <c r="AC29" s="157">
        <v>22119.5</v>
      </c>
      <c r="AD29" s="156">
        <v>0.03</v>
      </c>
      <c r="AE29" s="156">
        <v>27.74</v>
      </c>
      <c r="AF29" s="156">
        <v>31.16</v>
      </c>
      <c r="AG29" s="156">
        <v>2.2200000000000002</v>
      </c>
      <c r="AH29" s="157">
        <v>280429.44</v>
      </c>
      <c r="AI29" s="156">
        <v>0.56000000000000005</v>
      </c>
      <c r="AJ29" s="156">
        <v>0.36</v>
      </c>
      <c r="AK29" s="156">
        <v>0.68</v>
      </c>
      <c r="AL29" s="156">
        <v>90.2</v>
      </c>
      <c r="AM29" s="156">
        <v>96.8</v>
      </c>
      <c r="AN29" s="156" t="s">
        <v>1583</v>
      </c>
      <c r="AO29" s="156">
        <v>4.3</v>
      </c>
      <c r="AP29" s="156">
        <v>2.6</v>
      </c>
      <c r="AQ29" s="156">
        <v>77.599999999999994</v>
      </c>
      <c r="AR29" s="156">
        <v>15.48</v>
      </c>
      <c r="AS29" s="156">
        <v>1</v>
      </c>
      <c r="AT29" s="156">
        <v>0.44</v>
      </c>
      <c r="AU29" s="156">
        <v>0.8</v>
      </c>
      <c r="AV29" s="157">
        <v>3901</v>
      </c>
      <c r="AW29" s="156">
        <v>84.85</v>
      </c>
      <c r="AX29" s="156">
        <v>1.7</v>
      </c>
      <c r="AY29" s="156">
        <v>52.64</v>
      </c>
      <c r="AZ29" s="156">
        <v>91.43</v>
      </c>
      <c r="BA29" s="157">
        <v>18630</v>
      </c>
      <c r="BB29" s="156">
        <v>55.8</v>
      </c>
      <c r="BC29" s="156">
        <v>80.900000000000006</v>
      </c>
      <c r="BD29" s="156">
        <v>0.2</v>
      </c>
      <c r="BE29" s="157">
        <v>5170</v>
      </c>
      <c r="BF29" s="156">
        <v>7.62</v>
      </c>
      <c r="BG29" s="156">
        <v>30.48</v>
      </c>
    </row>
    <row r="30" spans="1:59">
      <c r="A30" s="155">
        <v>2015</v>
      </c>
      <c r="B30" s="156">
        <v>0.8</v>
      </c>
      <c r="C30" s="157">
        <v>13630.3</v>
      </c>
      <c r="D30" s="157">
        <v>9939999.5800000001</v>
      </c>
      <c r="E30" s="156">
        <v>0.04</v>
      </c>
      <c r="F30" s="156">
        <v>0.02</v>
      </c>
      <c r="G30" s="156">
        <v>0.13</v>
      </c>
      <c r="H30" s="156">
        <v>0.03</v>
      </c>
      <c r="I30" s="156">
        <v>2.58</v>
      </c>
      <c r="J30" s="156">
        <v>0.04</v>
      </c>
      <c r="K30" s="157">
        <v>33434.5</v>
      </c>
      <c r="L30" s="157">
        <v>54091.71</v>
      </c>
      <c r="M30" s="156">
        <v>41.61</v>
      </c>
      <c r="N30" s="156">
        <v>22.7</v>
      </c>
      <c r="O30" s="156">
        <v>513.76</v>
      </c>
      <c r="P30" s="156">
        <v>5.0999999999999996</v>
      </c>
      <c r="Q30" s="156">
        <v>9.41</v>
      </c>
      <c r="R30" s="157">
        <v>6923.5</v>
      </c>
      <c r="S30" s="156">
        <v>37.39</v>
      </c>
      <c r="T30" s="156">
        <v>0.03</v>
      </c>
      <c r="U30" s="156">
        <v>0.06</v>
      </c>
      <c r="V30" s="156">
        <v>50.8</v>
      </c>
      <c r="W30" s="156">
        <v>0.04</v>
      </c>
      <c r="X30" s="156">
        <v>0.38</v>
      </c>
      <c r="Y30" s="156">
        <v>0.1</v>
      </c>
      <c r="Z30" s="156">
        <v>0.25</v>
      </c>
      <c r="AA30" s="156">
        <v>0.02</v>
      </c>
      <c r="AB30" s="156">
        <v>0.43</v>
      </c>
      <c r="AC30" s="157">
        <v>23127.3</v>
      </c>
      <c r="AD30" s="156">
        <v>0.03</v>
      </c>
      <c r="AE30" s="156">
        <v>28.75</v>
      </c>
      <c r="AF30" s="156">
        <v>31.87</v>
      </c>
      <c r="AG30" s="156">
        <v>2.4</v>
      </c>
      <c r="AH30" s="157">
        <v>328832.09000000003</v>
      </c>
      <c r="AI30" s="156">
        <v>0.56000000000000005</v>
      </c>
      <c r="AJ30" s="156">
        <v>0.37</v>
      </c>
      <c r="AK30" s="156">
        <v>0.68</v>
      </c>
      <c r="AL30" s="156">
        <v>91.5</v>
      </c>
      <c r="AM30" s="156">
        <v>100.31</v>
      </c>
      <c r="AN30" s="156" t="s">
        <v>1583</v>
      </c>
      <c r="AO30" s="156">
        <v>4.3</v>
      </c>
      <c r="AP30" s="156">
        <v>2.5</v>
      </c>
      <c r="AQ30" s="156">
        <v>77.8</v>
      </c>
      <c r="AR30" s="156">
        <v>11.87</v>
      </c>
      <c r="AS30" s="156">
        <v>1.01</v>
      </c>
      <c r="AT30" s="156">
        <v>0.43</v>
      </c>
      <c r="AU30" s="156">
        <v>0.8</v>
      </c>
      <c r="AV30" s="157">
        <v>3968</v>
      </c>
      <c r="AW30" s="156">
        <v>83.84</v>
      </c>
      <c r="AX30" s="156">
        <v>1.71</v>
      </c>
      <c r="AY30" s="156">
        <v>53.54</v>
      </c>
      <c r="AZ30" s="156">
        <v>92.29</v>
      </c>
      <c r="BA30" s="157">
        <v>18090</v>
      </c>
      <c r="BB30" s="156">
        <v>65.33</v>
      </c>
      <c r="BC30" s="156">
        <v>81.86</v>
      </c>
      <c r="BD30" s="156">
        <v>0.13</v>
      </c>
      <c r="BE30" s="157">
        <v>5140</v>
      </c>
      <c r="BF30" s="156">
        <v>7.62</v>
      </c>
      <c r="BG30" s="156">
        <v>30.48</v>
      </c>
    </row>
    <row r="31" spans="1:59">
      <c r="A31" s="155">
        <v>2016</v>
      </c>
      <c r="B31" s="156">
        <v>0.81</v>
      </c>
      <c r="C31" s="157">
        <v>14343.98</v>
      </c>
      <c r="D31" s="157">
        <v>24739999.77</v>
      </c>
      <c r="E31" s="156">
        <v>0.1</v>
      </c>
      <c r="F31" s="156">
        <v>0.04</v>
      </c>
      <c r="G31" s="156">
        <v>0.28000000000000003</v>
      </c>
      <c r="H31" s="156">
        <v>7.0000000000000007E-2</v>
      </c>
      <c r="I31" s="156">
        <v>5.6</v>
      </c>
      <c r="J31" s="156">
        <v>0.03</v>
      </c>
      <c r="K31" s="157">
        <v>36460.5</v>
      </c>
      <c r="L31" s="157">
        <v>57907.7</v>
      </c>
      <c r="M31" s="156">
        <v>36.15</v>
      </c>
      <c r="N31" s="156">
        <v>20.63</v>
      </c>
      <c r="O31" s="156">
        <v>557.44000000000005</v>
      </c>
      <c r="P31" s="156">
        <v>5.5</v>
      </c>
      <c r="Q31" s="156">
        <v>9.67</v>
      </c>
      <c r="R31" s="157">
        <v>6188</v>
      </c>
      <c r="S31" s="156">
        <v>37.299999999999997</v>
      </c>
      <c r="T31" s="156">
        <v>0.01</v>
      </c>
      <c r="U31" s="156">
        <v>0.06</v>
      </c>
      <c r="V31" s="156">
        <v>50.4</v>
      </c>
      <c r="W31" s="156">
        <v>0.04</v>
      </c>
      <c r="X31" s="156">
        <v>0.37</v>
      </c>
      <c r="Y31" s="156">
        <v>0.1</v>
      </c>
      <c r="Z31" s="156">
        <v>0.24</v>
      </c>
      <c r="AA31" s="156">
        <v>0.02</v>
      </c>
      <c r="AB31" s="156">
        <v>0.41</v>
      </c>
      <c r="AC31" s="157">
        <v>23452.3</v>
      </c>
      <c r="AD31" s="156">
        <v>0.03</v>
      </c>
      <c r="AE31" s="156">
        <v>31.13</v>
      </c>
      <c r="AF31" s="156">
        <v>32.89</v>
      </c>
      <c r="AG31" s="156">
        <v>2.91</v>
      </c>
      <c r="AH31" s="157">
        <v>380372.28</v>
      </c>
      <c r="AI31" s="156">
        <v>0.56000000000000005</v>
      </c>
      <c r="AJ31" s="156">
        <v>0.35</v>
      </c>
      <c r="AK31" s="156">
        <v>0.69</v>
      </c>
      <c r="AL31" s="156">
        <v>92.8</v>
      </c>
      <c r="AM31" s="156">
        <v>101.03</v>
      </c>
      <c r="AN31" s="156" t="s">
        <v>1583</v>
      </c>
      <c r="AO31" s="156">
        <v>4.8</v>
      </c>
      <c r="AP31" s="156">
        <v>2.5</v>
      </c>
      <c r="AQ31" s="156">
        <v>78</v>
      </c>
      <c r="AR31" s="156">
        <v>10.029999999999999</v>
      </c>
      <c r="AS31" s="156">
        <v>1.01</v>
      </c>
      <c r="AT31" s="156">
        <v>0.43</v>
      </c>
      <c r="AU31" s="156">
        <v>0.81</v>
      </c>
      <c r="AV31" s="157">
        <v>4037</v>
      </c>
      <c r="AW31" s="156">
        <v>82.83</v>
      </c>
      <c r="AX31" s="156">
        <v>1.71</v>
      </c>
      <c r="AY31" s="156">
        <v>54.47</v>
      </c>
      <c r="AZ31" s="156">
        <v>93.17</v>
      </c>
      <c r="BA31" s="157">
        <v>18300</v>
      </c>
      <c r="BB31" s="156">
        <v>53.81</v>
      </c>
      <c r="BC31" s="156">
        <v>82.6</v>
      </c>
      <c r="BD31" s="156">
        <v>0.13</v>
      </c>
      <c r="BE31" s="157">
        <v>5230</v>
      </c>
      <c r="BF31" s="156">
        <v>7.62</v>
      </c>
      <c r="BG31" s="156">
        <v>30.48</v>
      </c>
    </row>
    <row r="32" spans="1:59">
      <c r="A32" s="155">
        <v>2017</v>
      </c>
      <c r="B32" s="156">
        <v>0.81</v>
      </c>
      <c r="C32" s="157">
        <v>15146.41</v>
      </c>
      <c r="D32" s="157">
        <v>43330001.829999998</v>
      </c>
      <c r="E32" s="156">
        <v>0.16</v>
      </c>
      <c r="F32" s="156">
        <v>7.0000000000000007E-2</v>
      </c>
      <c r="G32" s="156">
        <v>0.47</v>
      </c>
      <c r="H32" s="156">
        <v>0.13</v>
      </c>
      <c r="I32" s="156">
        <v>10.17</v>
      </c>
      <c r="J32" s="156">
        <v>0.04</v>
      </c>
      <c r="K32" s="157">
        <v>38621.339999999997</v>
      </c>
      <c r="L32" s="157">
        <v>62202.73</v>
      </c>
      <c r="M32" s="156">
        <v>35.270000000000003</v>
      </c>
      <c r="N32" s="156">
        <v>18.100000000000001</v>
      </c>
      <c r="O32" s="156">
        <v>557.44000000000005</v>
      </c>
      <c r="P32" s="156">
        <v>6.1</v>
      </c>
      <c r="Q32" s="156">
        <v>9.2200000000000006</v>
      </c>
      <c r="R32" s="157">
        <v>6803</v>
      </c>
      <c r="S32" s="156">
        <v>37.58</v>
      </c>
      <c r="T32" s="156">
        <v>0.03</v>
      </c>
      <c r="U32" s="156">
        <v>0.06</v>
      </c>
      <c r="V32" s="156">
        <v>49.9</v>
      </c>
      <c r="W32" s="156">
        <v>0.05</v>
      </c>
      <c r="X32" s="156">
        <v>0.38</v>
      </c>
      <c r="Y32" s="156">
        <v>0.1</v>
      </c>
      <c r="Z32" s="156">
        <v>0.24</v>
      </c>
      <c r="AA32" s="156">
        <v>0.02</v>
      </c>
      <c r="AB32" s="156">
        <v>0.42</v>
      </c>
      <c r="AC32" s="157">
        <v>25957.85</v>
      </c>
      <c r="AD32" s="156">
        <v>0.04</v>
      </c>
      <c r="AE32" s="156">
        <v>30.51</v>
      </c>
      <c r="AF32" s="156">
        <v>33.69</v>
      </c>
      <c r="AG32" s="156">
        <v>3.11</v>
      </c>
      <c r="AH32" s="157">
        <v>445156.63</v>
      </c>
      <c r="AI32" s="156">
        <v>0.52</v>
      </c>
      <c r="AJ32" s="156">
        <v>0.36</v>
      </c>
      <c r="AK32" s="156">
        <v>0.7</v>
      </c>
      <c r="AL32" s="156">
        <v>94.1</v>
      </c>
      <c r="AM32" s="156">
        <v>89.8</v>
      </c>
      <c r="AN32" s="156" t="s">
        <v>1583</v>
      </c>
      <c r="AO32" s="156">
        <v>4.4000000000000004</v>
      </c>
      <c r="AP32" s="156">
        <v>2.5</v>
      </c>
      <c r="AQ32" s="156">
        <v>78.099999999999994</v>
      </c>
      <c r="AR32" s="156">
        <v>9.67</v>
      </c>
      <c r="AS32" s="156">
        <v>1.01</v>
      </c>
      <c r="AT32" s="156">
        <v>0.42</v>
      </c>
      <c r="AU32" s="156">
        <v>0.81</v>
      </c>
      <c r="AV32" s="157">
        <v>4107</v>
      </c>
      <c r="AW32" s="156">
        <v>81.83</v>
      </c>
      <c r="AX32" s="156">
        <v>1.71</v>
      </c>
      <c r="AY32" s="156">
        <v>55.41</v>
      </c>
      <c r="AZ32" s="156">
        <v>93.7</v>
      </c>
      <c r="BA32" s="157">
        <v>17900</v>
      </c>
      <c r="BB32" s="156">
        <v>53.05</v>
      </c>
      <c r="BC32" s="156">
        <v>83.35</v>
      </c>
      <c r="BD32" s="156">
        <v>0.12</v>
      </c>
      <c r="BE32" s="157">
        <v>5260</v>
      </c>
      <c r="BF32" s="156">
        <v>7.62</v>
      </c>
      <c r="BG32" s="156">
        <v>30.48</v>
      </c>
    </row>
    <row r="33" spans="1:59">
      <c r="A33" s="155">
        <v>2018</v>
      </c>
      <c r="B33" s="156">
        <v>0.81</v>
      </c>
      <c r="C33" s="157">
        <v>15545</v>
      </c>
      <c r="D33" s="157">
        <v>39099998.469999999</v>
      </c>
      <c r="E33" s="156">
        <v>0.15</v>
      </c>
      <c r="F33" s="156">
        <v>0.06</v>
      </c>
      <c r="G33" s="156">
        <v>0.43</v>
      </c>
      <c r="H33" s="156">
        <v>0.11</v>
      </c>
      <c r="I33" s="156">
        <v>9.36</v>
      </c>
      <c r="J33" s="156">
        <v>0.02</v>
      </c>
      <c r="K33" s="157">
        <v>40858.49</v>
      </c>
      <c r="L33" s="157">
        <v>64929.41</v>
      </c>
      <c r="M33" s="156">
        <v>35.43</v>
      </c>
      <c r="N33" s="156">
        <v>17.91</v>
      </c>
      <c r="O33" s="156">
        <v>592.79999999999995</v>
      </c>
      <c r="P33" s="156">
        <v>6</v>
      </c>
      <c r="Q33" s="156">
        <v>9.26</v>
      </c>
      <c r="R33" s="157">
        <v>7143</v>
      </c>
      <c r="S33" s="156">
        <v>39.56</v>
      </c>
      <c r="T33" s="156">
        <v>0.01</v>
      </c>
      <c r="U33" s="156">
        <v>0.06</v>
      </c>
      <c r="V33" s="156">
        <v>49.2</v>
      </c>
      <c r="W33" s="156">
        <v>0.05</v>
      </c>
      <c r="X33" s="156">
        <v>0.37</v>
      </c>
      <c r="Y33" s="156">
        <v>0.1</v>
      </c>
      <c r="Z33" s="156">
        <v>0.25</v>
      </c>
      <c r="AA33" s="156">
        <v>0.01</v>
      </c>
      <c r="AB33" s="156">
        <v>0.41</v>
      </c>
      <c r="AC33" s="157">
        <v>26933.38</v>
      </c>
      <c r="AD33" s="156">
        <v>0.04</v>
      </c>
      <c r="AE33" s="156">
        <v>33.520000000000003</v>
      </c>
      <c r="AF33" s="156">
        <v>34.74</v>
      </c>
      <c r="AG33" s="156">
        <v>3.15</v>
      </c>
      <c r="AH33" s="157">
        <v>486019.25</v>
      </c>
      <c r="AI33" s="156">
        <v>0.52</v>
      </c>
      <c r="AJ33" s="156">
        <v>0.36</v>
      </c>
      <c r="AK33" s="156">
        <v>0.7</v>
      </c>
      <c r="AL33" s="156">
        <v>95.4</v>
      </c>
      <c r="AM33" s="156">
        <v>99.04</v>
      </c>
      <c r="AN33" s="156" t="s">
        <v>1583</v>
      </c>
      <c r="AO33" s="156">
        <v>4.5999999999999996</v>
      </c>
      <c r="AP33" s="156">
        <v>2.6</v>
      </c>
      <c r="AQ33" s="156">
        <v>78.3</v>
      </c>
      <c r="AR33" s="156">
        <v>9.39</v>
      </c>
      <c r="AS33" s="156">
        <v>1.01</v>
      </c>
      <c r="AT33" s="156">
        <v>0.42</v>
      </c>
      <c r="AU33" s="156">
        <v>0.81</v>
      </c>
      <c r="AV33" s="157">
        <v>4177</v>
      </c>
      <c r="AW33" s="156">
        <v>81.040000000000006</v>
      </c>
      <c r="AX33" s="156">
        <v>1.69</v>
      </c>
      <c r="AY33" s="156">
        <v>56.31</v>
      </c>
      <c r="AZ33" s="156">
        <v>94.94</v>
      </c>
      <c r="BA33" s="157">
        <v>18010</v>
      </c>
      <c r="BB33" s="156">
        <v>52.28</v>
      </c>
      <c r="BC33" s="156">
        <v>84.1</v>
      </c>
      <c r="BD33" s="156">
        <v>0.11</v>
      </c>
      <c r="BE33" s="157">
        <v>5390</v>
      </c>
      <c r="BF33" s="156">
        <v>7.62</v>
      </c>
      <c r="BG33" s="156">
        <v>30.45</v>
      </c>
    </row>
    <row r="34" spans="1:59">
      <c r="A34" s="155">
        <v>2019</v>
      </c>
      <c r="B34" s="156">
        <v>0.82</v>
      </c>
      <c r="C34" s="157">
        <v>15774.25</v>
      </c>
      <c r="D34" s="157">
        <v>73639999.390000001</v>
      </c>
      <c r="E34" s="156">
        <v>0.28000000000000003</v>
      </c>
      <c r="F34" s="156">
        <v>0.11</v>
      </c>
      <c r="G34" s="156">
        <v>1.78</v>
      </c>
      <c r="H34" s="156">
        <v>0.21</v>
      </c>
      <c r="I34" s="156">
        <v>16.829999999999998</v>
      </c>
      <c r="J34" s="156">
        <v>0.01</v>
      </c>
      <c r="K34" s="157">
        <v>43046.82</v>
      </c>
      <c r="L34" s="157">
        <v>66984.429999999993</v>
      </c>
      <c r="M34" s="156">
        <v>32.08</v>
      </c>
      <c r="N34" s="156">
        <v>17.13</v>
      </c>
      <c r="O34" s="156">
        <v>592.79999999999995</v>
      </c>
      <c r="P34" s="156">
        <v>7.1</v>
      </c>
      <c r="Q34" s="156">
        <v>8.2100000000000009</v>
      </c>
      <c r="R34" s="157">
        <v>7416.5</v>
      </c>
      <c r="S34" s="156">
        <v>46.31</v>
      </c>
      <c r="T34" s="156">
        <v>-0.01</v>
      </c>
      <c r="U34" s="156">
        <v>0.06</v>
      </c>
      <c r="V34" s="156">
        <v>49.8</v>
      </c>
      <c r="W34" s="156">
        <v>0.06</v>
      </c>
      <c r="X34" s="156">
        <v>0.36</v>
      </c>
      <c r="Y34" s="156">
        <v>0.1</v>
      </c>
      <c r="Z34" s="156">
        <v>0.23</v>
      </c>
      <c r="AA34" s="156">
        <v>0</v>
      </c>
      <c r="AB34" s="156">
        <v>0.38</v>
      </c>
      <c r="AC34" s="157">
        <v>25656.66</v>
      </c>
      <c r="AD34" s="156">
        <v>0.05</v>
      </c>
      <c r="AE34" s="156">
        <v>34.72</v>
      </c>
      <c r="AF34" s="156">
        <v>37.32</v>
      </c>
      <c r="AG34" s="156">
        <v>3.99</v>
      </c>
      <c r="AH34" s="157">
        <v>524603.06000000006</v>
      </c>
      <c r="AI34" s="156">
        <v>0.53</v>
      </c>
      <c r="AJ34" s="156">
        <v>0.33</v>
      </c>
      <c r="AK34" s="156">
        <v>0.7</v>
      </c>
      <c r="AL34" s="156">
        <v>96.7</v>
      </c>
      <c r="AM34" s="156">
        <v>99.41</v>
      </c>
      <c r="AN34" s="156" t="s">
        <v>1583</v>
      </c>
      <c r="AO34" s="156">
        <v>4.3899999999999997</v>
      </c>
      <c r="AP34" s="156">
        <v>2.64</v>
      </c>
      <c r="AQ34" s="156">
        <v>78.5</v>
      </c>
      <c r="AR34" s="156">
        <v>12.58</v>
      </c>
      <c r="AS34" s="156">
        <v>1.02</v>
      </c>
      <c r="AT34" s="156">
        <v>0.41</v>
      </c>
      <c r="AU34" s="156">
        <v>0.83</v>
      </c>
      <c r="AV34" s="157">
        <v>4246</v>
      </c>
      <c r="AW34" s="156">
        <v>80.25</v>
      </c>
      <c r="AX34" s="156">
        <v>1.65</v>
      </c>
      <c r="AY34" s="156">
        <v>57.25</v>
      </c>
      <c r="AZ34" s="156">
        <v>95.83</v>
      </c>
      <c r="BA34" s="157">
        <v>19104.38</v>
      </c>
      <c r="BB34" s="156">
        <v>51.52</v>
      </c>
      <c r="BC34" s="156">
        <v>84.84</v>
      </c>
      <c r="BD34" s="156">
        <v>0.08</v>
      </c>
      <c r="BE34" s="157">
        <v>5183.87</v>
      </c>
      <c r="BF34" s="156">
        <v>7.81</v>
      </c>
      <c r="BG34" s="156">
        <v>30.89</v>
      </c>
    </row>
    <row r="35" spans="1:59">
      <c r="A35" s="158">
        <v>2020</v>
      </c>
      <c r="B35" s="159">
        <v>0.82</v>
      </c>
      <c r="C35" s="160">
        <v>12509.84</v>
      </c>
      <c r="D35" s="160">
        <v>-14929403.27</v>
      </c>
      <c r="E35" s="159">
        <v>-1.32</v>
      </c>
      <c r="F35" s="159">
        <v>-0.35</v>
      </c>
      <c r="G35" s="159">
        <v>2.48</v>
      </c>
      <c r="H35" s="159">
        <v>-0.32</v>
      </c>
      <c r="I35" s="159">
        <v>-4.5</v>
      </c>
      <c r="J35" s="159">
        <v>-0.19</v>
      </c>
      <c r="K35" s="160">
        <v>38216.97</v>
      </c>
      <c r="L35" s="160">
        <v>53977.04</v>
      </c>
      <c r="M35" s="159">
        <v>31.78</v>
      </c>
      <c r="N35" s="159">
        <v>13.93</v>
      </c>
      <c r="O35" s="159">
        <v>686.39</v>
      </c>
      <c r="P35" s="159">
        <v>4.7699999999999996</v>
      </c>
      <c r="Q35" s="159">
        <v>9.42</v>
      </c>
      <c r="R35" s="160">
        <v>7812.87</v>
      </c>
      <c r="S35" s="159">
        <v>40.29</v>
      </c>
      <c r="T35" s="159">
        <v>-0.22</v>
      </c>
      <c r="U35" s="159">
        <v>0.06</v>
      </c>
      <c r="V35" s="159">
        <v>48.41</v>
      </c>
      <c r="W35" s="159">
        <v>0.04</v>
      </c>
      <c r="X35" s="159">
        <v>0.28999999999999998</v>
      </c>
      <c r="Y35" s="159">
        <v>0.09</v>
      </c>
      <c r="Z35" s="159">
        <v>0.26</v>
      </c>
      <c r="AA35" s="159">
        <v>-0.02</v>
      </c>
      <c r="AB35" s="159">
        <v>0.24</v>
      </c>
      <c r="AC35" s="160">
        <v>12986.41</v>
      </c>
      <c r="AD35" s="159">
        <v>0.1</v>
      </c>
      <c r="AE35" s="159">
        <v>33.21</v>
      </c>
      <c r="AF35" s="159">
        <v>31.09</v>
      </c>
      <c r="AG35" s="159">
        <v>2.68</v>
      </c>
      <c r="AH35" s="160">
        <v>373000.67</v>
      </c>
      <c r="AI35" s="159">
        <v>0.56999999999999995</v>
      </c>
      <c r="AJ35" s="159">
        <v>0.37</v>
      </c>
      <c r="AK35" s="159">
        <v>0.72</v>
      </c>
      <c r="AL35" s="159">
        <v>98</v>
      </c>
      <c r="AM35" s="159">
        <v>86.08</v>
      </c>
      <c r="AN35" s="159" t="s">
        <v>1583</v>
      </c>
      <c r="AO35" s="159">
        <v>4.38</v>
      </c>
      <c r="AP35" s="159">
        <v>2.67</v>
      </c>
      <c r="AQ35" s="159">
        <v>78.67</v>
      </c>
      <c r="AR35" s="159">
        <v>12.64</v>
      </c>
      <c r="AS35" s="159">
        <v>1.02</v>
      </c>
      <c r="AT35" s="159">
        <v>0.41</v>
      </c>
      <c r="AU35" s="159">
        <v>0.83</v>
      </c>
      <c r="AV35" s="160">
        <v>4315</v>
      </c>
      <c r="AW35" s="159">
        <v>80.37</v>
      </c>
      <c r="AX35" s="159">
        <v>1.6</v>
      </c>
      <c r="AY35" s="159">
        <v>58.17</v>
      </c>
      <c r="AZ35" s="159">
        <v>96.25</v>
      </c>
      <c r="BA35" s="160">
        <v>19504.560000000001</v>
      </c>
      <c r="BB35" s="159">
        <v>50.75</v>
      </c>
      <c r="BC35" s="159">
        <v>85.59</v>
      </c>
      <c r="BD35" s="159">
        <v>0.13</v>
      </c>
      <c r="BE35" s="160">
        <v>5225.9399999999996</v>
      </c>
      <c r="BF35" s="159">
        <v>7.85</v>
      </c>
      <c r="BG35" s="159">
        <v>30.97</v>
      </c>
    </row>
    <row r="36" spans="1:59">
      <c r="A36" s="156" t="s">
        <v>1581</v>
      </c>
      <c r="B36" s="156" t="s">
        <v>1582</v>
      </c>
      <c r="C36" s="156" t="s">
        <v>1583</v>
      </c>
      <c r="D36" s="156" t="s">
        <v>1584</v>
      </c>
      <c r="E36" s="156" t="s">
        <v>1584</v>
      </c>
      <c r="F36" s="156" t="s">
        <v>1584</v>
      </c>
      <c r="G36" s="156" t="s">
        <v>1584</v>
      </c>
      <c r="H36" s="156" t="s">
        <v>1584</v>
      </c>
      <c r="I36" s="156" t="s">
        <v>1584</v>
      </c>
      <c r="J36" s="156" t="s">
        <v>1583</v>
      </c>
      <c r="K36" s="156" t="s">
        <v>1583</v>
      </c>
      <c r="L36" s="156" t="s">
        <v>1583</v>
      </c>
      <c r="M36" s="156" t="s">
        <v>1583</v>
      </c>
      <c r="N36" s="156" t="s">
        <v>1583</v>
      </c>
      <c r="O36" s="156" t="s">
        <v>1583</v>
      </c>
      <c r="P36" s="156" t="s">
        <v>1583</v>
      </c>
      <c r="Q36" s="156" t="s">
        <v>1583</v>
      </c>
      <c r="R36" s="156" t="s">
        <v>1583</v>
      </c>
      <c r="S36" s="156" t="s">
        <v>1583</v>
      </c>
      <c r="T36" s="156" t="s">
        <v>1583</v>
      </c>
      <c r="U36" s="156" t="s">
        <v>1583</v>
      </c>
      <c r="V36" s="156" t="s">
        <v>1583</v>
      </c>
      <c r="W36" s="156" t="s">
        <v>1583</v>
      </c>
      <c r="X36" s="156" t="s">
        <v>1583</v>
      </c>
      <c r="Y36" s="156" t="s">
        <v>1583</v>
      </c>
      <c r="Z36" s="156" t="s">
        <v>1583</v>
      </c>
      <c r="AA36" s="156" t="s">
        <v>1583</v>
      </c>
      <c r="AB36" s="156" t="s">
        <v>1583</v>
      </c>
      <c r="AC36" s="156" t="s">
        <v>1583</v>
      </c>
      <c r="AD36" s="156" t="s">
        <v>1583</v>
      </c>
      <c r="AE36" s="156" t="s">
        <v>1583</v>
      </c>
      <c r="AF36" s="156" t="s">
        <v>1583</v>
      </c>
      <c r="AG36" s="156" t="s">
        <v>1583</v>
      </c>
      <c r="AH36" s="156" t="s">
        <v>1583</v>
      </c>
      <c r="AI36" s="156" t="s">
        <v>1583</v>
      </c>
      <c r="AJ36" s="156" t="s">
        <v>1583</v>
      </c>
      <c r="AK36" s="156" t="s">
        <v>1582</v>
      </c>
      <c r="AL36" s="156" t="s">
        <v>1582</v>
      </c>
      <c r="AM36" s="156" t="s">
        <v>1584</v>
      </c>
      <c r="AN36" s="156" t="s">
        <v>1606</v>
      </c>
      <c r="AO36" s="156" t="s">
        <v>1607</v>
      </c>
      <c r="AP36" s="156" t="s">
        <v>1607</v>
      </c>
      <c r="AQ36" s="156" t="s">
        <v>1582</v>
      </c>
      <c r="AR36" s="156" t="s">
        <v>1584</v>
      </c>
      <c r="AS36" s="156" t="s">
        <v>1582</v>
      </c>
      <c r="AT36" s="156" t="s">
        <v>1582</v>
      </c>
      <c r="AU36" s="156" t="s">
        <v>1582</v>
      </c>
      <c r="AV36" s="156" t="s">
        <v>1606</v>
      </c>
      <c r="AW36" s="156" t="s">
        <v>1584</v>
      </c>
      <c r="AX36" s="156" t="s">
        <v>1584</v>
      </c>
      <c r="AY36" s="156" t="s">
        <v>1584</v>
      </c>
      <c r="AZ36" s="156" t="s">
        <v>1584</v>
      </c>
      <c r="BA36" s="156" t="s">
        <v>1584</v>
      </c>
      <c r="BB36" s="156" t="s">
        <v>1584</v>
      </c>
      <c r="BC36" s="156" t="s">
        <v>1584</v>
      </c>
      <c r="BD36" s="156" t="s">
        <v>1584</v>
      </c>
      <c r="BE36" s="156" t="s">
        <v>1584</v>
      </c>
      <c r="BF36" s="156" t="s">
        <v>1584</v>
      </c>
      <c r="BG36" s="156" t="s">
        <v>1584</v>
      </c>
    </row>
  </sheetData>
  <hyperlinks>
    <hyperlink ref="K1" location="índice!A1" display="Volver al índic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8"/>
  <sheetViews>
    <sheetView workbookViewId="0">
      <selection activeCell="K1" sqref="K1"/>
    </sheetView>
  </sheetViews>
  <sheetFormatPr defaultColWidth="8.7109375" defaultRowHeight="15"/>
  <cols>
    <col min="1" max="1" width="38.7109375" customWidth="1"/>
  </cols>
  <sheetData>
    <row r="1" spans="1:12" ht="18.75">
      <c r="A1" s="2" t="s">
        <v>1612</v>
      </c>
      <c r="K1" s="181" t="s">
        <v>83</v>
      </c>
    </row>
    <row r="3" spans="1:12">
      <c r="A3" s="64" t="s">
        <v>1613</v>
      </c>
      <c r="B3" s="65">
        <v>2010</v>
      </c>
      <c r="C3" s="65">
        <v>2011</v>
      </c>
      <c r="D3" s="65" t="s">
        <v>1614</v>
      </c>
      <c r="E3" s="65" t="s">
        <v>1615</v>
      </c>
      <c r="F3" s="65">
        <v>2014</v>
      </c>
      <c r="G3" s="65">
        <v>2015</v>
      </c>
      <c r="H3" s="65">
        <v>2016</v>
      </c>
      <c r="I3" s="65">
        <v>2017</v>
      </c>
      <c r="J3" s="65">
        <v>2018</v>
      </c>
      <c r="K3" s="65" t="s">
        <v>1616</v>
      </c>
      <c r="L3" s="65" t="s">
        <v>1617</v>
      </c>
    </row>
    <row r="4" spans="1:12">
      <c r="A4" s="63" t="s">
        <v>1618</v>
      </c>
      <c r="B4" s="54">
        <v>1287.98</v>
      </c>
      <c r="C4" s="54">
        <v>1486.84</v>
      </c>
      <c r="D4" s="54">
        <v>1393.17</v>
      </c>
      <c r="E4" s="54">
        <v>1234.42</v>
      </c>
      <c r="F4" s="54">
        <v>1325.53</v>
      </c>
      <c r="G4" s="54">
        <v>1296.08</v>
      </c>
      <c r="H4" s="54">
        <v>1386.69</v>
      </c>
      <c r="I4" s="54">
        <v>1347.13</v>
      </c>
      <c r="J4" s="54">
        <v>1335.59</v>
      </c>
      <c r="K4" s="54">
        <v>1309.28</v>
      </c>
      <c r="L4" s="54">
        <v>1259.6500000000001</v>
      </c>
    </row>
    <row r="5" spans="1:12">
      <c r="A5" s="53" t="s">
        <v>1619</v>
      </c>
      <c r="B5" s="54">
        <v>18447.91</v>
      </c>
      <c r="C5" s="54">
        <v>20283.77</v>
      </c>
      <c r="D5" s="54">
        <v>21386.15</v>
      </c>
      <c r="E5" s="54">
        <v>21990.959999999999</v>
      </c>
      <c r="F5" s="54">
        <v>22593.49</v>
      </c>
      <c r="G5" s="54">
        <v>23438.240000000002</v>
      </c>
      <c r="H5" s="54">
        <v>24191.439999999999</v>
      </c>
      <c r="I5" s="54">
        <v>24979.200000000001</v>
      </c>
      <c r="J5" s="54">
        <v>26020.85</v>
      </c>
      <c r="K5" s="54">
        <v>26896.66</v>
      </c>
      <c r="L5" s="54">
        <v>24638.74</v>
      </c>
    </row>
    <row r="6" spans="1:12">
      <c r="A6" s="53" t="s">
        <v>1620</v>
      </c>
      <c r="B6" s="54">
        <v>6.9817122999999995E-2</v>
      </c>
      <c r="C6" s="54">
        <v>7.3301959999999999E-2</v>
      </c>
      <c r="D6" s="54">
        <v>6.5143560000000003E-2</v>
      </c>
      <c r="E6" s="54">
        <v>5.613307E-2</v>
      </c>
      <c r="F6" s="54">
        <v>5.8668669999999999E-2</v>
      </c>
      <c r="G6" s="54">
        <v>5.529767E-2</v>
      </c>
      <c r="H6" s="54">
        <v>5.7321520000000001E-2</v>
      </c>
      <c r="I6" s="54">
        <v>5.3930069999999997E-2</v>
      </c>
      <c r="J6" s="54">
        <v>5.1327690000000002E-2</v>
      </c>
      <c r="K6" s="54">
        <v>4.8678159999999998E-2</v>
      </c>
      <c r="L6" s="54">
        <v>5.112477E-2</v>
      </c>
    </row>
    <row r="7" spans="1:12">
      <c r="A7" s="66" t="s">
        <v>1621</v>
      </c>
      <c r="B7" s="67">
        <v>6.9800000000000001E-2</v>
      </c>
      <c r="C7" s="67">
        <v>7.3300000000000004E-2</v>
      </c>
      <c r="D7" s="67">
        <v>6.5100000000000005E-2</v>
      </c>
      <c r="E7" s="67">
        <v>5.6099999999999997E-2</v>
      </c>
      <c r="F7" s="67">
        <v>5.8700000000000002E-2</v>
      </c>
      <c r="G7" s="67">
        <v>5.5300000000000002E-2</v>
      </c>
      <c r="H7" s="67">
        <v>5.7299999999999997E-2</v>
      </c>
      <c r="I7" s="67">
        <v>5.3900000000000003E-2</v>
      </c>
      <c r="J7" s="67">
        <v>5.1299999999999998E-2</v>
      </c>
      <c r="K7" s="67">
        <v>4.87E-2</v>
      </c>
      <c r="L7" s="67">
        <v>5.11E-2</v>
      </c>
    </row>
    <row r="8" spans="1:12">
      <c r="A8" t="s">
        <v>1622</v>
      </c>
    </row>
  </sheetData>
  <hyperlinks>
    <hyperlink ref="K1" location="índice!A1" display="Volver al índice"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topLeftCell="A22" workbookViewId="0">
      <selection activeCell="A31" sqref="A31"/>
    </sheetView>
  </sheetViews>
  <sheetFormatPr defaultColWidth="8.7109375" defaultRowHeight="15"/>
  <cols>
    <col min="1" max="1" width="9.42578125" bestFit="1" customWidth="1"/>
    <col min="2" max="2" width="15.7109375" customWidth="1"/>
    <col min="3" max="3" width="17.140625" customWidth="1"/>
  </cols>
  <sheetData>
    <row r="1" spans="1:18" ht="18.75">
      <c r="A1" s="2" t="s">
        <v>90</v>
      </c>
      <c r="R1" s="181" t="s">
        <v>83</v>
      </c>
    </row>
    <row r="2" spans="1:18" ht="15.75" thickBot="1"/>
    <row r="3" spans="1:18" ht="75.75" thickBot="1">
      <c r="A3" s="182" t="s">
        <v>91</v>
      </c>
      <c r="B3" s="183" t="s">
        <v>92</v>
      </c>
      <c r="C3" s="183" t="s">
        <v>93</v>
      </c>
      <c r="D3" s="184"/>
    </row>
    <row r="4" spans="1:18">
      <c r="A4" t="e" vm="18">
        <v>#VALUE!</v>
      </c>
      <c r="B4">
        <v>29</v>
      </c>
      <c r="C4">
        <v>25.39</v>
      </c>
    </row>
    <row r="5" spans="1:18">
      <c r="A5" t="e" vm="11">
        <v>#VALUE!</v>
      </c>
      <c r="B5">
        <v>33.25</v>
      </c>
      <c r="C5">
        <v>30.34</v>
      </c>
    </row>
    <row r="6" spans="1:18">
      <c r="A6" t="e" vm="26">
        <v>#VALUE!</v>
      </c>
      <c r="B6">
        <v>35.21</v>
      </c>
      <c r="C6">
        <v>31.03</v>
      </c>
    </row>
    <row r="7" spans="1:18">
      <c r="A7" t="e" vm="31">
        <v>#VALUE!</v>
      </c>
      <c r="B7">
        <v>45.4</v>
      </c>
      <c r="C7">
        <v>42.08</v>
      </c>
    </row>
    <row r="8" spans="1:18">
      <c r="A8" t="e" vm="1">
        <v>#VALUE!</v>
      </c>
      <c r="B8">
        <v>47.51</v>
      </c>
      <c r="C8">
        <v>36.549999999999997</v>
      </c>
    </row>
    <row r="9" spans="1:18">
      <c r="A9" t="e" vm="24">
        <v>#VALUE!</v>
      </c>
      <c r="B9">
        <v>49.31</v>
      </c>
      <c r="C9">
        <v>46.9</v>
      </c>
    </row>
    <row r="10" spans="1:18">
      <c r="A10" t="e" vm="30">
        <v>#VALUE!</v>
      </c>
      <c r="B10">
        <v>57.95</v>
      </c>
      <c r="C10">
        <v>54.77</v>
      </c>
    </row>
    <row r="11" spans="1:18">
      <c r="A11" t="e" vm="10">
        <v>#VALUE!</v>
      </c>
      <c r="B11">
        <v>59.21</v>
      </c>
      <c r="C11">
        <v>52.11</v>
      </c>
    </row>
    <row r="12" spans="1:18">
      <c r="A12" t="e" vm="6">
        <v>#VALUE!</v>
      </c>
      <c r="B12">
        <v>60.31</v>
      </c>
      <c r="C12">
        <v>50.23</v>
      </c>
    </row>
    <row r="13" spans="1:18">
      <c r="A13" t="e" vm="15">
        <v>#VALUE!</v>
      </c>
      <c r="B13">
        <v>60.39</v>
      </c>
      <c r="C13">
        <v>57.37</v>
      </c>
    </row>
    <row r="14" spans="1:18">
      <c r="A14" t="e" vm="3">
        <v>#VALUE!</v>
      </c>
      <c r="B14">
        <v>61.64</v>
      </c>
      <c r="C14">
        <v>52.85</v>
      </c>
    </row>
    <row r="15" spans="1:18">
      <c r="A15" t="e" vm="8">
        <v>#VALUE!</v>
      </c>
      <c r="B15">
        <v>62.34</v>
      </c>
      <c r="C15">
        <v>54.49</v>
      </c>
    </row>
    <row r="16" spans="1:18">
      <c r="A16" t="e" vm="14">
        <v>#VALUE!</v>
      </c>
      <c r="B16">
        <v>65.239999999999995</v>
      </c>
      <c r="C16">
        <v>54.11</v>
      </c>
    </row>
    <row r="17" spans="1:3">
      <c r="A17" t="e" vm="32">
        <v>#VALUE!</v>
      </c>
      <c r="B17">
        <v>65.459999999999994</v>
      </c>
      <c r="C17">
        <v>55.23</v>
      </c>
    </row>
    <row r="18" spans="1:3">
      <c r="A18" t="e" vm="27">
        <v>#VALUE!</v>
      </c>
      <c r="B18">
        <v>68.75</v>
      </c>
      <c r="C18">
        <v>66.540000000000006</v>
      </c>
    </row>
    <row r="19" spans="1:3">
      <c r="A19" t="e" vm="12">
        <v>#VALUE!</v>
      </c>
      <c r="B19">
        <v>72.87</v>
      </c>
      <c r="C19">
        <v>63.1</v>
      </c>
    </row>
    <row r="20" spans="1:3">
      <c r="A20" t="e" vm="9">
        <v>#VALUE!</v>
      </c>
      <c r="B20">
        <v>73.33</v>
      </c>
      <c r="C20">
        <v>68.69</v>
      </c>
    </row>
    <row r="21" spans="1:3">
      <c r="A21" t="e" vm="4">
        <v>#VALUE!</v>
      </c>
      <c r="B21">
        <v>78.569999999999993</v>
      </c>
      <c r="C21">
        <v>50.66</v>
      </c>
    </row>
    <row r="22" spans="1:3">
      <c r="A22" t="e" vm="21">
        <v>#VALUE!</v>
      </c>
      <c r="B22">
        <v>80.16</v>
      </c>
      <c r="C22">
        <v>71.790000000000006</v>
      </c>
    </row>
    <row r="23" spans="1:3">
      <c r="A23" t="e" vm="17">
        <v>#VALUE!</v>
      </c>
      <c r="B23">
        <v>82.46</v>
      </c>
      <c r="C23">
        <v>70.45</v>
      </c>
    </row>
    <row r="24" spans="1:3">
      <c r="A24" t="e" vm="13">
        <v>#VALUE!</v>
      </c>
      <c r="B24">
        <v>85.4</v>
      </c>
      <c r="C24">
        <v>78.98</v>
      </c>
    </row>
    <row r="25" spans="1:3">
      <c r="A25" t="e" vm="20">
        <v>#VALUE!</v>
      </c>
      <c r="B25">
        <v>86.41</v>
      </c>
      <c r="C25">
        <v>79.400000000000006</v>
      </c>
    </row>
    <row r="26" spans="1:3">
      <c r="A26" t="e" vm="7">
        <v>#VALUE!</v>
      </c>
      <c r="B26">
        <v>86.47</v>
      </c>
      <c r="C26">
        <v>81.099999999999994</v>
      </c>
    </row>
    <row r="27" spans="1:3">
      <c r="A27" t="e" vm="22">
        <v>#VALUE!</v>
      </c>
      <c r="B27">
        <v>87.53</v>
      </c>
      <c r="C27">
        <v>84.34</v>
      </c>
    </row>
    <row r="28" spans="1:3">
      <c r="A28" t="e" vm="16">
        <v>#VALUE!</v>
      </c>
      <c r="B28">
        <v>88.03</v>
      </c>
      <c r="C28">
        <v>82.75</v>
      </c>
    </row>
    <row r="29" spans="1:3">
      <c r="A29" t="e" vm="28">
        <v>#VALUE!</v>
      </c>
      <c r="B29">
        <v>91</v>
      </c>
      <c r="C29">
        <v>83.2</v>
      </c>
    </row>
    <row r="30" spans="1:3" ht="15.75" thickBot="1">
      <c r="A30" s="185" t="e" vm="19">
        <v>#VALUE!</v>
      </c>
      <c r="B30" s="185">
        <v>92.51</v>
      </c>
      <c r="C30" s="185">
        <v>90.42</v>
      </c>
    </row>
    <row r="31" spans="1:3">
      <c r="A31" t="s">
        <v>94</v>
      </c>
    </row>
  </sheetData>
  <hyperlinks>
    <hyperlink ref="R1" location="índice!A1" display="Volver al índice"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17"/>
  <sheetViews>
    <sheetView workbookViewId="0">
      <selection activeCell="R1" sqref="R1"/>
    </sheetView>
  </sheetViews>
  <sheetFormatPr defaultColWidth="8.7109375" defaultRowHeight="15"/>
  <sheetData>
    <row r="1" spans="1:18" ht="18.75">
      <c r="A1" s="2" t="s">
        <v>1623</v>
      </c>
      <c r="R1" s="181" t="s">
        <v>83</v>
      </c>
    </row>
    <row r="17" spans="1:1">
      <c r="A17" t="s">
        <v>1622</v>
      </c>
    </row>
  </sheetData>
  <hyperlinks>
    <hyperlink ref="R1" location="índice!A1" display="Volver al índice" xr:uid="{00000000-0004-0000-1D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10"/>
  <sheetViews>
    <sheetView workbookViewId="0">
      <selection activeCell="P1" sqref="P1"/>
    </sheetView>
  </sheetViews>
  <sheetFormatPr defaultColWidth="8.7109375" defaultRowHeight="15"/>
  <cols>
    <col min="1" max="1" width="16.5703125" customWidth="1"/>
    <col min="8" max="12" width="9.85546875" bestFit="1" customWidth="1"/>
  </cols>
  <sheetData>
    <row r="1" spans="1:16" ht="18.75">
      <c r="A1" s="2" t="s">
        <v>1624</v>
      </c>
      <c r="P1" s="181" t="s">
        <v>83</v>
      </c>
    </row>
    <row r="3" spans="1:16">
      <c r="A3" s="153" t="s">
        <v>1613</v>
      </c>
      <c r="B3" s="154">
        <v>2010</v>
      </c>
      <c r="C3" s="154">
        <v>2011</v>
      </c>
      <c r="D3" s="154">
        <v>2012</v>
      </c>
      <c r="E3" s="154">
        <v>2013</v>
      </c>
      <c r="F3" s="154">
        <v>2014</v>
      </c>
      <c r="G3" s="154">
        <v>2015</v>
      </c>
      <c r="H3" s="154">
        <v>2016</v>
      </c>
      <c r="I3" s="154">
        <v>2017</v>
      </c>
      <c r="J3" s="154">
        <v>2018</v>
      </c>
      <c r="K3" s="154">
        <v>2019</v>
      </c>
      <c r="L3" s="154">
        <v>2020</v>
      </c>
    </row>
    <row r="4" spans="1:16">
      <c r="A4" s="155" t="s">
        <v>1625</v>
      </c>
      <c r="B4" s="162">
        <v>591576</v>
      </c>
      <c r="C4" s="162">
        <v>614757</v>
      </c>
      <c r="D4" s="162">
        <v>629899</v>
      </c>
      <c r="E4" s="162">
        <v>639995</v>
      </c>
      <c r="F4" s="162">
        <v>653560</v>
      </c>
      <c r="G4" s="162">
        <v>668015</v>
      </c>
      <c r="H4" s="162">
        <v>681865</v>
      </c>
      <c r="I4" s="162">
        <v>739702</v>
      </c>
      <c r="J4" s="162">
        <v>715444</v>
      </c>
      <c r="K4" s="162">
        <v>721674</v>
      </c>
      <c r="L4" s="162">
        <v>685122</v>
      </c>
    </row>
    <row r="5" spans="1:16">
      <c r="A5" s="155" t="s">
        <v>1626</v>
      </c>
      <c r="B5" s="162">
        <v>259164</v>
      </c>
      <c r="C5" s="162">
        <v>287406</v>
      </c>
      <c r="D5" s="162">
        <v>286716</v>
      </c>
      <c r="E5" s="162">
        <v>311540</v>
      </c>
      <c r="F5" s="162">
        <v>304637</v>
      </c>
      <c r="G5" s="162">
        <v>312759</v>
      </c>
      <c r="H5" s="162">
        <v>332080</v>
      </c>
      <c r="I5" s="162">
        <v>343116</v>
      </c>
      <c r="J5" s="162">
        <v>333702</v>
      </c>
      <c r="K5" s="162">
        <v>357864</v>
      </c>
      <c r="L5" s="162">
        <v>349944</v>
      </c>
    </row>
    <row r="6" spans="1:16">
      <c r="A6" s="155" t="s">
        <v>565</v>
      </c>
      <c r="B6" s="162">
        <v>850740</v>
      </c>
      <c r="C6" s="162">
        <v>902163</v>
      </c>
      <c r="D6" s="162">
        <v>916615</v>
      </c>
      <c r="E6" s="162">
        <v>951535</v>
      </c>
      <c r="F6" s="162">
        <v>958197</v>
      </c>
      <c r="G6" s="162">
        <v>980774</v>
      </c>
      <c r="H6" s="162">
        <v>1013945</v>
      </c>
      <c r="I6" s="162">
        <v>1082818</v>
      </c>
      <c r="J6" s="162">
        <v>1049146</v>
      </c>
      <c r="K6" s="162">
        <v>1079538</v>
      </c>
      <c r="L6" s="162">
        <v>1035066</v>
      </c>
    </row>
    <row r="7" spans="1:16">
      <c r="A7" s="155" t="s">
        <v>1627</v>
      </c>
      <c r="B7" s="163">
        <v>0.69540000000000002</v>
      </c>
      <c r="C7" s="163">
        <v>0.68140000000000001</v>
      </c>
      <c r="D7" s="163">
        <v>0.68720000000000003</v>
      </c>
      <c r="E7" s="163">
        <v>0.67259999999999998</v>
      </c>
      <c r="F7" s="163">
        <v>0.68210000000000004</v>
      </c>
      <c r="G7" s="163">
        <v>0.68110000000000004</v>
      </c>
      <c r="H7" s="163">
        <v>0.67249999999999999</v>
      </c>
      <c r="I7" s="163">
        <v>0.68310000000000004</v>
      </c>
      <c r="J7" s="163">
        <v>0.68189999999999995</v>
      </c>
      <c r="K7" s="163">
        <v>0.66849999999999998</v>
      </c>
      <c r="L7" s="163">
        <v>0.66190000000000004</v>
      </c>
    </row>
    <row r="8" spans="1:16">
      <c r="A8" s="155" t="s">
        <v>1628</v>
      </c>
      <c r="B8" s="163">
        <v>0.30459999999999998</v>
      </c>
      <c r="C8" s="163">
        <v>0.31859999999999999</v>
      </c>
      <c r="D8" s="163">
        <v>0.31280000000000002</v>
      </c>
      <c r="E8" s="163">
        <v>0.32740000000000002</v>
      </c>
      <c r="F8" s="163">
        <v>0.31790000000000002</v>
      </c>
      <c r="G8" s="163">
        <v>0.31890000000000002</v>
      </c>
      <c r="H8" s="163">
        <v>0.32750000000000001</v>
      </c>
      <c r="I8" s="163">
        <v>0.31690000000000002</v>
      </c>
      <c r="J8" s="163">
        <v>0.31809999999999999</v>
      </c>
      <c r="K8" s="163">
        <v>0.33150000000000002</v>
      </c>
      <c r="L8" s="163">
        <v>0.33810000000000001</v>
      </c>
    </row>
    <row r="9" spans="1:16">
      <c r="A9" s="158" t="s">
        <v>565</v>
      </c>
      <c r="B9" s="164">
        <v>1</v>
      </c>
      <c r="C9" s="164">
        <v>1</v>
      </c>
      <c r="D9" s="164">
        <v>1</v>
      </c>
      <c r="E9" s="164">
        <v>1</v>
      </c>
      <c r="F9" s="164">
        <v>1</v>
      </c>
      <c r="G9" s="164">
        <v>1</v>
      </c>
      <c r="H9" s="164">
        <v>1</v>
      </c>
      <c r="I9" s="164">
        <v>1</v>
      </c>
      <c r="J9" s="164">
        <v>1</v>
      </c>
      <c r="K9" s="164">
        <v>1</v>
      </c>
      <c r="L9" s="164">
        <v>1</v>
      </c>
    </row>
    <row r="10" spans="1:16">
      <c r="A10" t="s">
        <v>1629</v>
      </c>
    </row>
  </sheetData>
  <hyperlinks>
    <hyperlink ref="P1" location="índice!A1" display="Volver al índic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8"/>
  <sheetViews>
    <sheetView workbookViewId="0">
      <selection activeCell="N1" sqref="N1"/>
    </sheetView>
  </sheetViews>
  <sheetFormatPr defaultColWidth="8.7109375" defaultRowHeight="15"/>
  <sheetData>
    <row r="1" spans="1:14" ht="18.75">
      <c r="A1" s="2" t="s">
        <v>1630</v>
      </c>
      <c r="N1" s="181" t="s">
        <v>83</v>
      </c>
    </row>
    <row r="18" spans="1:1">
      <c r="A18" t="s">
        <v>1629</v>
      </c>
    </row>
  </sheetData>
  <hyperlinks>
    <hyperlink ref="N1" location="índice!A1" display="Volver al índice"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4"/>
  <sheetViews>
    <sheetView workbookViewId="0">
      <selection activeCell="M1" sqref="M1"/>
    </sheetView>
  </sheetViews>
  <sheetFormatPr defaultColWidth="8.7109375" defaultRowHeight="15"/>
  <cols>
    <col min="1" max="1" width="23.42578125" customWidth="1"/>
  </cols>
  <sheetData>
    <row r="1" spans="1:13" ht="18.75">
      <c r="A1" s="2" t="s">
        <v>1631</v>
      </c>
      <c r="M1" s="181" t="s">
        <v>83</v>
      </c>
    </row>
    <row r="3" spans="1:13">
      <c r="A3" s="64" t="s">
        <v>1583</v>
      </c>
      <c r="B3" s="65">
        <v>2010</v>
      </c>
      <c r="C3" s="65">
        <v>2011</v>
      </c>
      <c r="D3" s="65">
        <v>2012</v>
      </c>
      <c r="E3" s="65">
        <v>2013</v>
      </c>
      <c r="F3" s="65">
        <v>2014</v>
      </c>
      <c r="G3" s="65">
        <v>2015</v>
      </c>
      <c r="H3" s="65">
        <v>2016</v>
      </c>
      <c r="I3" s="65">
        <v>2017</v>
      </c>
      <c r="J3" s="65">
        <v>2018</v>
      </c>
      <c r="K3" s="65">
        <v>2019</v>
      </c>
      <c r="L3" s="65">
        <v>2020</v>
      </c>
    </row>
    <row r="4" spans="1:13">
      <c r="A4" s="54" t="s">
        <v>1632</v>
      </c>
      <c r="B4" s="68">
        <v>0.15079999999999999</v>
      </c>
      <c r="C4" s="68">
        <v>0.15540000000000001</v>
      </c>
      <c r="D4" s="68">
        <v>0.14979999999999999</v>
      </c>
      <c r="E4" s="68">
        <v>0.16159999999999999</v>
      </c>
      <c r="F4" s="68">
        <v>0.15920000000000001</v>
      </c>
      <c r="G4" s="68">
        <v>0.15909999999999999</v>
      </c>
      <c r="H4" s="68">
        <v>0.1613</v>
      </c>
      <c r="I4" s="68">
        <v>0.16120000000000001</v>
      </c>
      <c r="J4" s="68">
        <v>0.16689999999999999</v>
      </c>
      <c r="K4" s="68">
        <v>0.16569999999999999</v>
      </c>
      <c r="L4" s="68">
        <v>0.15240000000000001</v>
      </c>
    </row>
    <row r="5" spans="1:13">
      <c r="A5" s="54" t="s">
        <v>1633</v>
      </c>
      <c r="B5" s="68">
        <v>1.7100000000000001E-2</v>
      </c>
      <c r="C5" s="68">
        <v>1.49E-2</v>
      </c>
      <c r="D5" s="68">
        <v>1.55E-2</v>
      </c>
      <c r="E5" s="68">
        <v>2.0400000000000001E-2</v>
      </c>
      <c r="F5" s="68">
        <v>1.9099999999999999E-2</v>
      </c>
      <c r="G5" s="68">
        <v>2.2100000000000002E-2</v>
      </c>
      <c r="H5" s="68">
        <v>2.4799999999999999E-2</v>
      </c>
      <c r="I5" s="68">
        <v>1.89E-2</v>
      </c>
      <c r="J5" s="68">
        <v>1.6500000000000001E-2</v>
      </c>
      <c r="K5" s="68">
        <v>1.61E-2</v>
      </c>
      <c r="L5" s="68">
        <v>2.5899999999999999E-2</v>
      </c>
    </row>
    <row r="6" spans="1:13">
      <c r="A6" s="54" t="s">
        <v>1634</v>
      </c>
      <c r="B6" s="68">
        <v>2.18E-2</v>
      </c>
      <c r="C6" s="68">
        <v>1.8700000000000001E-2</v>
      </c>
      <c r="D6" s="68">
        <v>1.84E-2</v>
      </c>
      <c r="E6" s="68">
        <v>2.0400000000000001E-2</v>
      </c>
      <c r="F6" s="68">
        <v>1.8599999999999998E-2</v>
      </c>
      <c r="G6" s="68">
        <v>2.1100000000000001E-2</v>
      </c>
      <c r="H6" s="68">
        <v>2.1600000000000001E-2</v>
      </c>
      <c r="I6" s="68">
        <v>2.07E-2</v>
      </c>
      <c r="J6" s="68">
        <v>2.2100000000000002E-2</v>
      </c>
      <c r="K6" s="68">
        <v>2.5000000000000001E-2</v>
      </c>
      <c r="L6" s="68">
        <v>3.2000000000000001E-2</v>
      </c>
    </row>
    <row r="7" spans="1:13">
      <c r="A7" s="54" t="s">
        <v>1635</v>
      </c>
      <c r="B7" s="68">
        <v>1E-4</v>
      </c>
      <c r="C7" s="68">
        <v>0</v>
      </c>
      <c r="D7" s="68">
        <v>0</v>
      </c>
      <c r="E7" s="68">
        <v>1E-4</v>
      </c>
      <c r="F7" s="68">
        <v>2.0000000000000001E-4</v>
      </c>
      <c r="G7" s="68">
        <v>0</v>
      </c>
      <c r="H7" s="68">
        <v>1E-4</v>
      </c>
      <c r="I7" s="68">
        <v>2.9999999999999997E-4</v>
      </c>
      <c r="J7" s="68">
        <v>0</v>
      </c>
      <c r="K7" s="68">
        <v>5.9999999999999995E-4</v>
      </c>
      <c r="L7" s="68">
        <v>4.0000000000000002E-4</v>
      </c>
    </row>
    <row r="8" spans="1:13">
      <c r="A8" s="54" t="s">
        <v>1636</v>
      </c>
      <c r="B8" s="68">
        <v>0.67869999999999997</v>
      </c>
      <c r="C8" s="68">
        <v>0.69689999999999996</v>
      </c>
      <c r="D8" s="68">
        <v>0.69710000000000005</v>
      </c>
      <c r="E8" s="68">
        <v>0.67430000000000001</v>
      </c>
      <c r="F8" s="68">
        <v>0.74180000000000001</v>
      </c>
      <c r="G8" s="68">
        <v>0.77710000000000001</v>
      </c>
      <c r="H8" s="68">
        <v>0.78149999999999997</v>
      </c>
      <c r="I8" s="68">
        <v>0.81569999999999998</v>
      </c>
      <c r="J8" s="68">
        <v>0.83989999999999998</v>
      </c>
      <c r="K8" s="68">
        <v>0.83050000000000002</v>
      </c>
      <c r="L8" s="68">
        <v>0.76459999999999995</v>
      </c>
    </row>
    <row r="9" spans="1:13">
      <c r="A9" s="54" t="s">
        <v>1637</v>
      </c>
      <c r="B9" s="68">
        <v>3.1600000000000003E-2</v>
      </c>
      <c r="C9" s="68">
        <v>2.8799999999999999E-2</v>
      </c>
      <c r="D9" s="68">
        <v>2.9899999999999999E-2</v>
      </c>
      <c r="E9" s="68">
        <v>3.3700000000000001E-2</v>
      </c>
      <c r="F9" s="68">
        <v>3.2000000000000001E-2</v>
      </c>
      <c r="G9" s="68">
        <v>3.1E-2</v>
      </c>
      <c r="H9" s="68">
        <v>3.32E-2</v>
      </c>
      <c r="I9" s="68">
        <v>3.7600000000000001E-2</v>
      </c>
      <c r="J9" s="68">
        <v>4.1399999999999999E-2</v>
      </c>
      <c r="K9" s="68">
        <v>4.6800000000000001E-2</v>
      </c>
      <c r="L9" s="68">
        <v>3.15E-2</v>
      </c>
    </row>
    <row r="10" spans="1:13">
      <c r="A10" s="54" t="s">
        <v>1638</v>
      </c>
      <c r="B10" s="68">
        <v>9.1999999999999998E-2</v>
      </c>
      <c r="C10" s="68">
        <v>9.1499999999999998E-2</v>
      </c>
      <c r="D10" s="68">
        <v>0.1022</v>
      </c>
      <c r="E10" s="68">
        <v>9.3799999999999994E-2</v>
      </c>
      <c r="F10" s="68">
        <v>0.1011</v>
      </c>
      <c r="G10" s="68">
        <v>9.6199999999999994E-2</v>
      </c>
      <c r="H10" s="68">
        <v>0.10299999999999999</v>
      </c>
      <c r="I10" s="68">
        <v>0.1091</v>
      </c>
      <c r="J10" s="68">
        <v>0.1094</v>
      </c>
      <c r="K10" s="68">
        <v>0.1192</v>
      </c>
      <c r="L10" s="68">
        <v>0.13370000000000001</v>
      </c>
    </row>
    <row r="11" spans="1:13">
      <c r="A11" s="54" t="s">
        <v>1639</v>
      </c>
      <c r="B11" s="68">
        <v>2.3E-3</v>
      </c>
      <c r="C11" s="68">
        <v>3.0999999999999999E-3</v>
      </c>
      <c r="D11" s="68">
        <v>3.2000000000000002E-3</v>
      </c>
      <c r="E11" s="68">
        <v>4.1999999999999997E-3</v>
      </c>
      <c r="F11" s="68">
        <v>3.8E-3</v>
      </c>
      <c r="G11" s="68">
        <v>4.1000000000000003E-3</v>
      </c>
      <c r="H11" s="68">
        <v>5.3E-3</v>
      </c>
      <c r="I11" s="68">
        <v>4.5999999999999999E-3</v>
      </c>
      <c r="J11" s="68">
        <v>4.8999999999999998E-3</v>
      </c>
      <c r="K11" s="68">
        <v>5.3E-3</v>
      </c>
      <c r="L11" s="68">
        <v>4.4999999999999997E-3</v>
      </c>
    </row>
    <row r="12" spans="1:13">
      <c r="A12" s="54" t="s">
        <v>1640</v>
      </c>
      <c r="B12" s="68">
        <v>5.7999999999999996E-3</v>
      </c>
      <c r="C12" s="68">
        <v>6.0000000000000001E-3</v>
      </c>
      <c r="D12" s="68">
        <v>5.5999999999999999E-3</v>
      </c>
      <c r="E12" s="68">
        <v>6.1999999999999998E-3</v>
      </c>
      <c r="F12" s="68">
        <v>5.5999999999999999E-3</v>
      </c>
      <c r="G12" s="68">
        <v>6.3E-3</v>
      </c>
      <c r="H12" s="68">
        <v>6.4000000000000003E-3</v>
      </c>
      <c r="I12" s="68">
        <v>5.4000000000000003E-3</v>
      </c>
      <c r="J12" s="68">
        <v>5.4000000000000003E-3</v>
      </c>
      <c r="K12" s="68">
        <v>7.3000000000000001E-3</v>
      </c>
      <c r="L12" s="68">
        <v>1.41E-2</v>
      </c>
    </row>
    <row r="13" spans="1:13">
      <c r="A13" s="69" t="s">
        <v>557</v>
      </c>
      <c r="B13" s="69">
        <v>1</v>
      </c>
      <c r="C13" s="69">
        <v>1</v>
      </c>
      <c r="D13" s="69">
        <v>1</v>
      </c>
      <c r="E13" s="69">
        <v>1</v>
      </c>
      <c r="F13" s="69">
        <v>1</v>
      </c>
      <c r="G13" s="69">
        <v>1</v>
      </c>
      <c r="H13" s="69">
        <v>1</v>
      </c>
      <c r="I13" s="69">
        <v>1</v>
      </c>
      <c r="J13" s="69">
        <v>1</v>
      </c>
      <c r="K13" s="69">
        <v>1</v>
      </c>
      <c r="L13" s="69">
        <v>1</v>
      </c>
    </row>
    <row r="14" spans="1:13">
      <c r="A14" t="s">
        <v>1629</v>
      </c>
    </row>
  </sheetData>
  <hyperlinks>
    <hyperlink ref="M1" location="índice!A1" display="Volver al índice"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8"/>
  <sheetViews>
    <sheetView workbookViewId="0">
      <selection activeCell="M1" sqref="M1"/>
    </sheetView>
  </sheetViews>
  <sheetFormatPr defaultColWidth="8.7109375" defaultRowHeight="15"/>
  <sheetData>
    <row r="1" spans="1:13" ht="18.75">
      <c r="A1" s="2" t="s">
        <v>1641</v>
      </c>
      <c r="M1" s="181" t="s">
        <v>83</v>
      </c>
    </row>
    <row r="18" spans="1:1">
      <c r="A18" t="s">
        <v>1629</v>
      </c>
    </row>
  </sheetData>
  <hyperlinks>
    <hyperlink ref="M1" location="índice!A1" display="Volver al índice"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19"/>
  <sheetViews>
    <sheetView workbookViewId="0">
      <selection activeCell="N1" sqref="N1"/>
    </sheetView>
  </sheetViews>
  <sheetFormatPr defaultColWidth="8.7109375" defaultRowHeight="15"/>
  <cols>
    <col min="1" max="1" width="18.28515625" customWidth="1"/>
  </cols>
  <sheetData>
    <row r="1" spans="1:14" ht="18.75">
      <c r="A1" s="2" t="s">
        <v>1642</v>
      </c>
      <c r="N1" s="181" t="s">
        <v>83</v>
      </c>
    </row>
    <row r="3" spans="1:14" ht="15.75">
      <c r="A3" s="64" t="s">
        <v>1643</v>
      </c>
      <c r="B3" s="70">
        <v>2010</v>
      </c>
      <c r="C3" s="70">
        <v>2011</v>
      </c>
      <c r="D3" s="70">
        <v>2012</v>
      </c>
      <c r="E3" s="70">
        <v>2013</v>
      </c>
      <c r="F3" s="70">
        <v>2014</v>
      </c>
      <c r="G3" s="70">
        <v>2015</v>
      </c>
      <c r="H3" s="70">
        <v>2016</v>
      </c>
      <c r="I3" s="70">
        <v>2017</v>
      </c>
      <c r="J3" s="70">
        <v>2018</v>
      </c>
      <c r="K3" s="70">
        <v>2019</v>
      </c>
      <c r="L3" s="70">
        <v>2020</v>
      </c>
    </row>
    <row r="4" spans="1:14">
      <c r="A4" s="53" t="s">
        <v>1644</v>
      </c>
      <c r="B4" s="54">
        <v>140.49</v>
      </c>
      <c r="C4" s="54">
        <v>144.25</v>
      </c>
      <c r="D4" s="54">
        <v>153.18</v>
      </c>
      <c r="E4" s="54">
        <v>157.63</v>
      </c>
      <c r="F4" s="54">
        <v>156.19</v>
      </c>
      <c r="G4" s="54">
        <v>165.58</v>
      </c>
      <c r="H4" s="54">
        <v>172.99</v>
      </c>
      <c r="I4" s="54">
        <v>189.59</v>
      </c>
      <c r="J4" s="54">
        <v>184.82</v>
      </c>
      <c r="K4" s="54">
        <v>202.37</v>
      </c>
      <c r="L4" s="54">
        <v>225.92</v>
      </c>
    </row>
    <row r="5" spans="1:14">
      <c r="A5" s="53" t="s">
        <v>1645</v>
      </c>
      <c r="B5" s="54">
        <v>167.02</v>
      </c>
      <c r="C5" s="54">
        <v>175.2</v>
      </c>
      <c r="D5" s="54">
        <v>202.17</v>
      </c>
      <c r="E5" s="54">
        <v>188.33</v>
      </c>
      <c r="F5" s="54">
        <v>200.69</v>
      </c>
      <c r="G5" s="54">
        <v>209.09</v>
      </c>
      <c r="H5" s="54">
        <v>192.7</v>
      </c>
      <c r="I5" s="54">
        <v>218.6</v>
      </c>
      <c r="J5" s="54">
        <v>223.29</v>
      </c>
      <c r="K5" s="54">
        <v>237.42</v>
      </c>
      <c r="L5" s="54">
        <v>244.08</v>
      </c>
    </row>
    <row r="6" spans="1:14">
      <c r="A6" s="53" t="s">
        <v>1646</v>
      </c>
      <c r="B6" s="54">
        <v>181.88</v>
      </c>
      <c r="C6" s="54">
        <v>187.21</v>
      </c>
      <c r="D6" s="54">
        <v>193.57</v>
      </c>
      <c r="E6" s="54">
        <v>224.91</v>
      </c>
      <c r="F6" s="54">
        <v>220.72</v>
      </c>
      <c r="G6" s="54">
        <v>220.42</v>
      </c>
      <c r="H6" s="54">
        <v>199.84</v>
      </c>
      <c r="I6" s="54">
        <v>221.37</v>
      </c>
      <c r="J6" s="54">
        <v>236.91</v>
      </c>
      <c r="K6" s="54">
        <v>252.88</v>
      </c>
      <c r="L6" s="54">
        <v>261.73</v>
      </c>
    </row>
    <row r="7" spans="1:14">
      <c r="A7" s="53" t="s">
        <v>1647</v>
      </c>
      <c r="B7" s="54">
        <v>194.72</v>
      </c>
      <c r="C7" s="54">
        <v>203.7</v>
      </c>
      <c r="D7" s="54">
        <v>210.18</v>
      </c>
      <c r="E7" s="54">
        <v>218.81</v>
      </c>
      <c r="F7" s="54">
        <v>221.07</v>
      </c>
      <c r="G7" s="54">
        <v>221.24</v>
      </c>
      <c r="H7" s="54">
        <v>225.38</v>
      </c>
      <c r="I7" s="54">
        <v>237.14</v>
      </c>
      <c r="J7" s="54">
        <v>257.57</v>
      </c>
      <c r="K7" s="54">
        <v>269.49</v>
      </c>
      <c r="L7" s="54">
        <v>286.5</v>
      </c>
    </row>
    <row r="8" spans="1:14">
      <c r="A8" s="53" t="s">
        <v>1648</v>
      </c>
      <c r="B8" s="54">
        <v>239.57</v>
      </c>
      <c r="C8" s="54">
        <v>247.53</v>
      </c>
      <c r="D8" s="54">
        <v>243.46</v>
      </c>
      <c r="E8" s="54">
        <v>257.38</v>
      </c>
      <c r="F8" s="54">
        <v>266.39</v>
      </c>
      <c r="G8" s="54">
        <v>272.27</v>
      </c>
      <c r="H8" s="54">
        <v>276.88</v>
      </c>
      <c r="I8" s="54">
        <v>290.77999999999997</v>
      </c>
      <c r="J8" s="54">
        <v>297.69</v>
      </c>
      <c r="K8" s="54">
        <v>325.73</v>
      </c>
      <c r="L8" s="54">
        <v>331.55</v>
      </c>
    </row>
    <row r="9" spans="1:14">
      <c r="A9" s="53" t="s">
        <v>1649</v>
      </c>
      <c r="B9" s="54">
        <v>434.72</v>
      </c>
      <c r="C9" s="54">
        <v>426.02</v>
      </c>
      <c r="D9" s="54">
        <v>410</v>
      </c>
      <c r="E9" s="54">
        <v>432.44</v>
      </c>
      <c r="F9" s="54">
        <v>474.5</v>
      </c>
      <c r="G9" s="54">
        <v>494.32</v>
      </c>
      <c r="H9" s="54">
        <v>515.67999999999995</v>
      </c>
      <c r="I9" s="54">
        <v>450.75</v>
      </c>
      <c r="J9" s="54">
        <v>481.35</v>
      </c>
      <c r="K9" s="54">
        <v>486.34</v>
      </c>
      <c r="L9" s="54">
        <v>546.34</v>
      </c>
    </row>
    <row r="10" spans="1:14">
      <c r="A10" s="53" t="s">
        <v>1650</v>
      </c>
      <c r="B10" s="54">
        <v>226.4</v>
      </c>
      <c r="C10" s="54">
        <v>230.651667</v>
      </c>
      <c r="D10" s="54">
        <v>235.42666700000001</v>
      </c>
      <c r="E10" s="54">
        <v>246.58333300000001</v>
      </c>
      <c r="F10" s="54">
        <v>256.59333299999997</v>
      </c>
      <c r="G10" s="54">
        <v>263.82</v>
      </c>
      <c r="H10" s="54">
        <v>263.91166700000002</v>
      </c>
      <c r="I10" s="54">
        <v>268.03833300000002</v>
      </c>
      <c r="J10" s="54">
        <v>280.27166699999998</v>
      </c>
      <c r="K10" s="54">
        <v>295.70499999999998</v>
      </c>
      <c r="L10" s="54">
        <v>316.02</v>
      </c>
    </row>
    <row r="11" spans="1:14" ht="15.75">
      <c r="A11" s="71" t="s">
        <v>1626</v>
      </c>
      <c r="B11" s="72">
        <v>2010</v>
      </c>
      <c r="C11" s="72">
        <v>2011</v>
      </c>
      <c r="D11" s="72">
        <v>2012</v>
      </c>
      <c r="E11" s="72">
        <v>2013</v>
      </c>
      <c r="F11" s="72">
        <v>2014</v>
      </c>
      <c r="G11" s="72">
        <v>2015</v>
      </c>
      <c r="H11" s="72">
        <v>2016</v>
      </c>
      <c r="I11" s="72">
        <v>2017</v>
      </c>
      <c r="J11" s="72">
        <v>2018</v>
      </c>
      <c r="K11" s="72">
        <v>2019</v>
      </c>
      <c r="L11" s="72">
        <v>2020</v>
      </c>
    </row>
    <row r="12" spans="1:14">
      <c r="A12" s="53" t="s">
        <v>1644</v>
      </c>
      <c r="B12" s="54">
        <v>135.16999999999999</v>
      </c>
      <c r="C12" s="54">
        <v>127.51</v>
      </c>
      <c r="D12" s="54">
        <v>126.21</v>
      </c>
      <c r="E12" s="54">
        <v>133.72</v>
      </c>
      <c r="F12" s="54">
        <v>128.97</v>
      </c>
      <c r="G12" s="54">
        <v>123.5</v>
      </c>
      <c r="H12" s="54">
        <v>149</v>
      </c>
      <c r="I12" s="54">
        <v>144.33000000000001</v>
      </c>
      <c r="J12" s="54">
        <v>154.53</v>
      </c>
      <c r="K12" s="54">
        <v>155.30000000000001</v>
      </c>
      <c r="L12" s="54">
        <v>165.65</v>
      </c>
    </row>
    <row r="13" spans="1:14">
      <c r="A13" s="53" t="s">
        <v>1645</v>
      </c>
      <c r="B13" s="54">
        <v>133.34</v>
      </c>
      <c r="C13" s="54">
        <v>135.59</v>
      </c>
      <c r="D13" s="54">
        <v>142.68</v>
      </c>
      <c r="E13" s="54">
        <v>148.24</v>
      </c>
      <c r="F13" s="54">
        <v>157.91999999999999</v>
      </c>
      <c r="G13" s="54">
        <v>154.09</v>
      </c>
      <c r="H13" s="54">
        <v>164.55</v>
      </c>
      <c r="I13" s="54">
        <v>165.68</v>
      </c>
      <c r="J13" s="54">
        <v>180.52</v>
      </c>
      <c r="K13" s="54">
        <v>187.96</v>
      </c>
      <c r="L13" s="54">
        <v>199.1</v>
      </c>
    </row>
    <row r="14" spans="1:14">
      <c r="A14" s="53" t="s">
        <v>1646</v>
      </c>
      <c r="B14" s="54">
        <v>148.33000000000001</v>
      </c>
      <c r="C14" s="54">
        <v>142.94999999999999</v>
      </c>
      <c r="D14" s="54">
        <v>160.27000000000001</v>
      </c>
      <c r="E14" s="54">
        <v>167.21</v>
      </c>
      <c r="F14" s="54">
        <v>168.92</v>
      </c>
      <c r="G14" s="54">
        <v>180.48</v>
      </c>
      <c r="H14" s="54">
        <v>170.47</v>
      </c>
      <c r="I14" s="54">
        <v>177.91</v>
      </c>
      <c r="J14" s="54">
        <v>185.97</v>
      </c>
      <c r="K14" s="54">
        <v>191.7</v>
      </c>
      <c r="L14" s="54">
        <v>197.07</v>
      </c>
    </row>
    <row r="15" spans="1:14">
      <c r="A15" s="53" t="s">
        <v>1647</v>
      </c>
      <c r="B15" s="54">
        <v>150.26</v>
      </c>
      <c r="C15" s="54">
        <v>149.28</v>
      </c>
      <c r="D15" s="54">
        <v>153.47999999999999</v>
      </c>
      <c r="E15" s="54">
        <v>155.06</v>
      </c>
      <c r="F15" s="54">
        <v>156.74</v>
      </c>
      <c r="G15" s="54">
        <v>173.01</v>
      </c>
      <c r="H15" s="54">
        <v>161.85</v>
      </c>
      <c r="I15" s="54">
        <v>179.83</v>
      </c>
      <c r="J15" s="54">
        <v>191.77</v>
      </c>
      <c r="K15" s="54">
        <v>190.29</v>
      </c>
      <c r="L15" s="54">
        <v>192.39</v>
      </c>
    </row>
    <row r="16" spans="1:14">
      <c r="A16" s="53" t="s">
        <v>1648</v>
      </c>
      <c r="B16" s="54">
        <v>189.41</v>
      </c>
      <c r="C16" s="54">
        <v>193.69</v>
      </c>
      <c r="D16" s="54">
        <v>187.28</v>
      </c>
      <c r="E16" s="54">
        <v>186.06</v>
      </c>
      <c r="F16" s="54">
        <v>206.78</v>
      </c>
      <c r="G16" s="54">
        <v>220.74</v>
      </c>
      <c r="H16" s="54">
        <v>217.01</v>
      </c>
      <c r="I16" s="54">
        <v>234.45</v>
      </c>
      <c r="J16" s="54">
        <v>246.75</v>
      </c>
      <c r="K16" s="54">
        <v>253.94</v>
      </c>
      <c r="L16" s="54">
        <v>254.77</v>
      </c>
    </row>
    <row r="17" spans="1:12">
      <c r="A17" s="53" t="s">
        <v>1649</v>
      </c>
      <c r="B17" s="54">
        <v>436.86</v>
      </c>
      <c r="C17" s="54">
        <v>455.88</v>
      </c>
      <c r="D17" s="54">
        <v>395</v>
      </c>
      <c r="E17" s="54">
        <v>427.77</v>
      </c>
      <c r="F17" s="54">
        <v>449.62</v>
      </c>
      <c r="G17" s="54">
        <v>446.97</v>
      </c>
      <c r="H17" s="54">
        <v>422.1</v>
      </c>
      <c r="I17" s="54">
        <v>410.64</v>
      </c>
      <c r="J17" s="54">
        <v>397.99</v>
      </c>
      <c r="K17" s="54">
        <v>435.54</v>
      </c>
      <c r="L17" s="54">
        <v>524.89</v>
      </c>
    </row>
    <row r="18" spans="1:12">
      <c r="A18" s="66" t="s">
        <v>1650</v>
      </c>
      <c r="B18" s="69">
        <v>198.89500000000001</v>
      </c>
      <c r="C18" s="69">
        <v>200.816667</v>
      </c>
      <c r="D18" s="69">
        <v>194.153333</v>
      </c>
      <c r="E18" s="69">
        <v>203.01</v>
      </c>
      <c r="F18" s="69">
        <v>211.49166700000001</v>
      </c>
      <c r="G18" s="69">
        <v>216.465</v>
      </c>
      <c r="H18" s="69">
        <v>214.16333299999999</v>
      </c>
      <c r="I18" s="69">
        <v>218.806667</v>
      </c>
      <c r="J18" s="69">
        <v>226.255</v>
      </c>
      <c r="K18" s="69">
        <v>235.78833299999999</v>
      </c>
      <c r="L18" s="69">
        <v>255.64500000000001</v>
      </c>
    </row>
    <row r="19" spans="1:12">
      <c r="A19" t="s">
        <v>1629</v>
      </c>
    </row>
  </sheetData>
  <hyperlinks>
    <hyperlink ref="N1" location="índice!A1" display="Volver al índic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8"/>
  <sheetViews>
    <sheetView workbookViewId="0">
      <selection activeCell="O1" sqref="O1"/>
    </sheetView>
  </sheetViews>
  <sheetFormatPr defaultColWidth="8.7109375" defaultRowHeight="15"/>
  <sheetData>
    <row r="1" spans="1:15" ht="18.75">
      <c r="A1" s="2" t="s">
        <v>1651</v>
      </c>
      <c r="O1" s="181" t="s">
        <v>83</v>
      </c>
    </row>
    <row r="18" spans="1:1">
      <c r="A18" t="s">
        <v>1629</v>
      </c>
    </row>
  </sheetData>
  <hyperlinks>
    <hyperlink ref="O1" location="índice!A1" display="Volver al índice"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O10"/>
  <sheetViews>
    <sheetView workbookViewId="0">
      <selection activeCell="O1" sqref="O1"/>
    </sheetView>
  </sheetViews>
  <sheetFormatPr defaultColWidth="8.7109375" defaultRowHeight="15"/>
  <cols>
    <col min="1" max="1" width="14.140625" customWidth="1"/>
  </cols>
  <sheetData>
    <row r="1" spans="1:15" ht="18.75">
      <c r="A1" s="2" t="s">
        <v>1652</v>
      </c>
      <c r="O1" s="181" t="s">
        <v>83</v>
      </c>
    </row>
    <row r="3" spans="1:15" ht="15.75">
      <c r="A3" s="64" t="s">
        <v>1653</v>
      </c>
      <c r="B3" s="70">
        <v>2010</v>
      </c>
      <c r="C3" s="70">
        <v>2011</v>
      </c>
      <c r="D3" s="70">
        <v>2012</v>
      </c>
      <c r="E3" s="70">
        <v>2013</v>
      </c>
      <c r="F3" s="70">
        <v>2014</v>
      </c>
      <c r="G3" s="70">
        <v>2015</v>
      </c>
      <c r="H3" s="70">
        <v>2016</v>
      </c>
      <c r="I3" s="70">
        <v>2017</v>
      </c>
      <c r="J3" s="70">
        <v>2018</v>
      </c>
      <c r="K3" s="70">
        <v>2019</v>
      </c>
      <c r="L3" s="70">
        <v>2020</v>
      </c>
    </row>
    <row r="4" spans="1:15">
      <c r="A4" s="53" t="s">
        <v>555</v>
      </c>
      <c r="B4" s="73">
        <v>70457</v>
      </c>
      <c r="C4" s="73">
        <v>66645</v>
      </c>
      <c r="D4" s="73">
        <v>68839</v>
      </c>
      <c r="E4" s="73">
        <v>66508</v>
      </c>
      <c r="F4" s="73">
        <v>70158</v>
      </c>
      <c r="G4" s="73">
        <v>68404</v>
      </c>
      <c r="H4" s="73">
        <v>64704</v>
      </c>
      <c r="I4" s="73">
        <v>67544</v>
      </c>
      <c r="J4" s="73">
        <v>63217</v>
      </c>
      <c r="K4" s="73">
        <v>58734</v>
      </c>
      <c r="L4" s="73">
        <v>60891</v>
      </c>
    </row>
    <row r="5" spans="1:15">
      <c r="A5" s="53" t="s">
        <v>556</v>
      </c>
      <c r="B5" s="73">
        <v>12015</v>
      </c>
      <c r="C5" s="73">
        <v>11731</v>
      </c>
      <c r="D5" s="73">
        <v>10096</v>
      </c>
      <c r="E5" s="73">
        <v>9910</v>
      </c>
      <c r="F5" s="73">
        <v>9864</v>
      </c>
      <c r="G5" s="73">
        <v>9388</v>
      </c>
      <c r="H5" s="73">
        <v>8931</v>
      </c>
      <c r="I5" s="73">
        <v>10523</v>
      </c>
      <c r="J5" s="73">
        <v>7287</v>
      </c>
      <c r="K5" s="73">
        <v>9356</v>
      </c>
      <c r="L5" s="73">
        <v>9432</v>
      </c>
    </row>
    <row r="6" spans="1:15">
      <c r="A6" s="53" t="s">
        <v>565</v>
      </c>
      <c r="B6" s="73">
        <v>82472</v>
      </c>
      <c r="C6" s="73">
        <v>78376</v>
      </c>
      <c r="D6" s="73">
        <v>78935</v>
      </c>
      <c r="E6" s="73">
        <v>76418</v>
      </c>
      <c r="F6" s="73">
        <v>80022</v>
      </c>
      <c r="G6" s="73">
        <v>77792</v>
      </c>
      <c r="H6" s="73">
        <v>73635</v>
      </c>
      <c r="I6" s="73">
        <v>78067</v>
      </c>
      <c r="J6" s="73">
        <v>70504</v>
      </c>
      <c r="K6" s="73">
        <v>68090</v>
      </c>
      <c r="L6" s="73">
        <v>70323</v>
      </c>
    </row>
    <row r="7" spans="1:15" ht="15.75">
      <c r="A7" s="64" t="s">
        <v>1621</v>
      </c>
      <c r="B7" s="70">
        <v>2010</v>
      </c>
      <c r="C7" s="70">
        <v>2011</v>
      </c>
      <c r="D7" s="70">
        <v>2012</v>
      </c>
      <c r="E7" s="70">
        <v>2013</v>
      </c>
      <c r="F7" s="70">
        <v>2014</v>
      </c>
      <c r="G7" s="70">
        <v>2015</v>
      </c>
      <c r="H7" s="70">
        <v>2016</v>
      </c>
      <c r="I7" s="70">
        <v>2017</v>
      </c>
      <c r="J7" s="70">
        <v>2018</v>
      </c>
      <c r="K7" s="70">
        <v>2019</v>
      </c>
      <c r="L7" s="70">
        <v>2020</v>
      </c>
    </row>
    <row r="8" spans="1:15">
      <c r="A8" s="53" t="s">
        <v>555</v>
      </c>
      <c r="B8" s="74">
        <v>0.85</v>
      </c>
      <c r="C8" s="74">
        <v>0.85</v>
      </c>
      <c r="D8" s="74">
        <v>0.87</v>
      </c>
      <c r="E8" s="74">
        <v>0.87</v>
      </c>
      <c r="F8" s="74">
        <v>0.88</v>
      </c>
      <c r="G8" s="74">
        <v>0.88</v>
      </c>
      <c r="H8" s="74">
        <v>0.88</v>
      </c>
      <c r="I8" s="74">
        <v>0.87</v>
      </c>
      <c r="J8" s="74">
        <v>0.9</v>
      </c>
      <c r="K8" s="74">
        <v>0.86</v>
      </c>
      <c r="L8" s="74">
        <v>0.87</v>
      </c>
    </row>
    <row r="9" spans="1:15">
      <c r="A9" s="66" t="s">
        <v>556</v>
      </c>
      <c r="B9" s="75">
        <v>0.15</v>
      </c>
      <c r="C9" s="75">
        <v>0.15</v>
      </c>
      <c r="D9" s="75">
        <v>0.13</v>
      </c>
      <c r="E9" s="75">
        <v>0.13</v>
      </c>
      <c r="F9" s="75">
        <v>0.12</v>
      </c>
      <c r="G9" s="75">
        <v>0.12</v>
      </c>
      <c r="H9" s="75">
        <v>0.12</v>
      </c>
      <c r="I9" s="75">
        <v>0.13</v>
      </c>
      <c r="J9" s="75">
        <v>0.1</v>
      </c>
      <c r="K9" s="75">
        <v>0.14000000000000001</v>
      </c>
      <c r="L9" s="75">
        <v>0.13</v>
      </c>
    </row>
    <row r="10" spans="1:15">
      <c r="A10" t="s">
        <v>1629</v>
      </c>
    </row>
  </sheetData>
  <hyperlinks>
    <hyperlink ref="O1" location="índice!A1" display="Volver al índic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13"/>
  <sheetViews>
    <sheetView workbookViewId="0">
      <selection activeCell="M1" sqref="M1"/>
    </sheetView>
  </sheetViews>
  <sheetFormatPr defaultColWidth="8.7109375" defaultRowHeight="15"/>
  <cols>
    <col min="1" max="1" width="33" customWidth="1"/>
    <col min="2" max="9" width="10.42578125" bestFit="1" customWidth="1"/>
  </cols>
  <sheetData>
    <row r="1" spans="1:13" ht="18.75">
      <c r="A1" s="2" t="s">
        <v>1654</v>
      </c>
      <c r="M1" s="181" t="s">
        <v>83</v>
      </c>
    </row>
    <row r="3" spans="1:13">
      <c r="A3" s="165" t="s">
        <v>1655</v>
      </c>
      <c r="B3" s="154">
        <v>2014</v>
      </c>
      <c r="C3" s="154">
        <v>2015</v>
      </c>
      <c r="D3" s="154">
        <v>2016</v>
      </c>
      <c r="E3" s="154">
        <v>2017</v>
      </c>
      <c r="F3" s="154">
        <v>2018</v>
      </c>
      <c r="G3" s="154">
        <v>2019</v>
      </c>
      <c r="H3" s="154">
        <v>2020</v>
      </c>
      <c r="I3" s="154">
        <v>2021</v>
      </c>
    </row>
    <row r="4" spans="1:13">
      <c r="A4" s="166" t="s">
        <v>1656</v>
      </c>
      <c r="B4" s="162">
        <v>8663</v>
      </c>
      <c r="C4" s="162">
        <v>13510</v>
      </c>
      <c r="D4" s="162">
        <v>11912</v>
      </c>
      <c r="E4" s="162">
        <v>29009</v>
      </c>
      <c r="F4" s="162">
        <v>33626</v>
      </c>
      <c r="G4" s="162">
        <v>24862</v>
      </c>
      <c r="H4" s="162">
        <v>26935</v>
      </c>
      <c r="I4" s="162">
        <v>25588</v>
      </c>
    </row>
    <row r="5" spans="1:13">
      <c r="A5" s="166" t="s">
        <v>1657</v>
      </c>
      <c r="B5" s="162">
        <v>233012</v>
      </c>
      <c r="C5" s="162">
        <v>230143</v>
      </c>
      <c r="D5" s="162">
        <v>228456</v>
      </c>
      <c r="E5" s="162">
        <v>225431</v>
      </c>
      <c r="F5" s="162">
        <v>230038</v>
      </c>
      <c r="G5" s="162">
        <v>216343</v>
      </c>
      <c r="H5" s="162">
        <v>212708</v>
      </c>
      <c r="I5" s="162">
        <v>189119</v>
      </c>
    </row>
    <row r="6" spans="1:13">
      <c r="A6" s="166" t="s">
        <v>1658</v>
      </c>
      <c r="B6" s="162">
        <v>773221</v>
      </c>
      <c r="C6" s="162">
        <v>735954</v>
      </c>
      <c r="D6" s="162">
        <v>706545</v>
      </c>
      <c r="E6" s="162">
        <v>674412</v>
      </c>
      <c r="F6" s="162">
        <v>659076</v>
      </c>
      <c r="G6" s="162">
        <v>623974</v>
      </c>
      <c r="H6" s="162">
        <v>613991</v>
      </c>
      <c r="I6" s="162">
        <v>599446</v>
      </c>
    </row>
    <row r="7" spans="1:13">
      <c r="A7" s="166" t="s">
        <v>1659</v>
      </c>
      <c r="B7" s="162">
        <v>382729</v>
      </c>
      <c r="C7" s="162">
        <v>362699</v>
      </c>
      <c r="D7" s="162">
        <v>340401</v>
      </c>
      <c r="E7" s="162">
        <v>316385</v>
      </c>
      <c r="F7" s="162">
        <v>306903</v>
      </c>
      <c r="G7" s="162">
        <v>282304</v>
      </c>
      <c r="H7" s="162">
        <v>275275</v>
      </c>
      <c r="I7" s="162">
        <v>269496</v>
      </c>
    </row>
    <row r="8" spans="1:13">
      <c r="A8" s="166" t="s">
        <v>1660</v>
      </c>
      <c r="B8" s="162">
        <v>214668</v>
      </c>
      <c r="C8" s="162">
        <v>210956</v>
      </c>
      <c r="D8" s="162">
        <v>205351</v>
      </c>
      <c r="E8" s="162">
        <v>197468</v>
      </c>
      <c r="F8" s="162">
        <v>193562</v>
      </c>
      <c r="G8" s="162">
        <v>177195</v>
      </c>
      <c r="H8" s="162">
        <v>174827</v>
      </c>
      <c r="I8" s="162">
        <v>170428</v>
      </c>
    </row>
    <row r="9" spans="1:13" ht="30">
      <c r="A9" s="166" t="s">
        <v>1661</v>
      </c>
      <c r="B9" s="162">
        <v>4217</v>
      </c>
      <c r="C9" s="162">
        <v>3448</v>
      </c>
      <c r="D9" s="162">
        <v>2887</v>
      </c>
      <c r="E9" s="162">
        <v>2602</v>
      </c>
      <c r="F9" s="162">
        <v>2220</v>
      </c>
      <c r="G9" s="156" t="s">
        <v>1662</v>
      </c>
      <c r="H9" s="162">
        <v>1235</v>
      </c>
      <c r="I9" s="162">
        <v>1094</v>
      </c>
    </row>
    <row r="10" spans="1:13" ht="30">
      <c r="A10" s="166" t="s">
        <v>1663</v>
      </c>
      <c r="B10" s="162">
        <v>27997</v>
      </c>
      <c r="C10" s="162">
        <v>26860</v>
      </c>
      <c r="D10" s="162">
        <v>26392</v>
      </c>
      <c r="E10" s="162">
        <v>22549</v>
      </c>
      <c r="F10" s="162">
        <v>21536</v>
      </c>
      <c r="G10" s="162">
        <v>28839</v>
      </c>
      <c r="H10" s="162">
        <v>19631</v>
      </c>
      <c r="I10" s="162">
        <v>18202</v>
      </c>
    </row>
    <row r="11" spans="1:13">
      <c r="A11" s="166" t="s">
        <v>1664</v>
      </c>
      <c r="B11" s="162">
        <v>2876</v>
      </c>
      <c r="C11" s="162">
        <v>2741</v>
      </c>
      <c r="D11" s="162">
        <v>2605</v>
      </c>
      <c r="E11" s="162">
        <v>2699</v>
      </c>
      <c r="F11" s="162">
        <v>2460</v>
      </c>
      <c r="G11" s="162">
        <v>2460</v>
      </c>
      <c r="H11" s="162">
        <v>2548</v>
      </c>
      <c r="I11" s="162">
        <v>2637</v>
      </c>
    </row>
    <row r="12" spans="1:13">
      <c r="A12" s="167" t="s">
        <v>565</v>
      </c>
      <c r="B12" s="168">
        <v>1647383</v>
      </c>
      <c r="C12" s="168">
        <v>1586311</v>
      </c>
      <c r="D12" s="168">
        <v>1524549</v>
      </c>
      <c r="E12" s="168">
        <v>1470555</v>
      </c>
      <c r="F12" s="168">
        <v>1449421</v>
      </c>
      <c r="G12" s="168">
        <v>1355977</v>
      </c>
      <c r="H12" s="168">
        <v>1327150</v>
      </c>
      <c r="I12" s="168">
        <v>1276010</v>
      </c>
    </row>
    <row r="13" spans="1:13">
      <c r="A13" t="s">
        <v>1665</v>
      </c>
    </row>
  </sheetData>
  <hyperlinks>
    <hyperlink ref="M1" location="índice!A1" display="Volver al índice"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21"/>
  <sheetViews>
    <sheetView workbookViewId="0">
      <selection activeCell="O1" sqref="O1"/>
    </sheetView>
  </sheetViews>
  <sheetFormatPr defaultColWidth="8.7109375" defaultRowHeight="15"/>
  <sheetData>
    <row r="1" spans="1:15" ht="18.75">
      <c r="A1" s="2" t="s">
        <v>1666</v>
      </c>
      <c r="O1" s="181" t="s">
        <v>83</v>
      </c>
    </row>
    <row r="21" spans="1:1">
      <c r="A21" t="s">
        <v>1665</v>
      </c>
    </row>
  </sheetData>
  <hyperlinks>
    <hyperlink ref="O1" location="índice!A1" display="Volver al índice"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topLeftCell="A20" workbookViewId="0">
      <selection activeCell="C34" sqref="C34"/>
    </sheetView>
  </sheetViews>
  <sheetFormatPr defaultColWidth="11.42578125" defaultRowHeight="15"/>
  <cols>
    <col min="1" max="1" width="20" customWidth="1"/>
    <col min="3" max="3" width="73.5703125" customWidth="1"/>
  </cols>
  <sheetData>
    <row r="1" spans="1:10" ht="18.75">
      <c r="A1" s="2" t="s">
        <v>95</v>
      </c>
      <c r="J1" s="181" t="s">
        <v>83</v>
      </c>
    </row>
    <row r="2" spans="1:10" ht="15.75" thickBot="1"/>
    <row r="3" spans="1:10" ht="30.75" thickBot="1">
      <c r="A3" s="186" t="s">
        <v>84</v>
      </c>
      <c r="B3" s="187" t="s">
        <v>96</v>
      </c>
      <c r="C3" s="187" t="s">
        <v>97</v>
      </c>
    </row>
    <row r="4" spans="1:10">
      <c r="A4" s="54" t="s">
        <v>98</v>
      </c>
      <c r="B4" s="54" t="s">
        <v>99</v>
      </c>
      <c r="C4" s="54">
        <v>29.3</v>
      </c>
    </row>
    <row r="5" spans="1:10">
      <c r="A5" s="54" t="s">
        <v>98</v>
      </c>
      <c r="B5" s="54" t="s">
        <v>100</v>
      </c>
      <c r="C5" s="54">
        <v>28.6</v>
      </c>
    </row>
    <row r="6" spans="1:10">
      <c r="A6" s="54" t="s">
        <v>98</v>
      </c>
      <c r="B6" s="54" t="s">
        <v>101</v>
      </c>
      <c r="C6" s="54">
        <v>27.6</v>
      </c>
    </row>
    <row r="7" spans="1:10">
      <c r="A7" s="54" t="s">
        <v>98</v>
      </c>
      <c r="B7" s="54" t="s">
        <v>102</v>
      </c>
      <c r="C7" s="54">
        <v>27.8</v>
      </c>
    </row>
    <row r="8" spans="1:10">
      <c r="A8" s="54" t="s">
        <v>98</v>
      </c>
      <c r="B8" s="54" t="s">
        <v>103</v>
      </c>
      <c r="C8" s="54">
        <v>29.9</v>
      </c>
    </row>
    <row r="9" spans="1:10">
      <c r="A9" s="54" t="s">
        <v>98</v>
      </c>
      <c r="B9" s="54" t="s">
        <v>104</v>
      </c>
      <c r="C9" s="54">
        <v>32.1</v>
      </c>
    </row>
    <row r="10" spans="1:10">
      <c r="A10" s="54" t="s">
        <v>105</v>
      </c>
      <c r="B10" s="54" t="s">
        <v>99</v>
      </c>
      <c r="C10" s="54">
        <v>27.6</v>
      </c>
    </row>
    <row r="11" spans="1:10">
      <c r="A11" s="54" t="s">
        <v>105</v>
      </c>
      <c r="B11" s="54" t="s">
        <v>100</v>
      </c>
      <c r="C11" s="54">
        <v>30.4</v>
      </c>
    </row>
    <row r="12" spans="1:10">
      <c r="A12" s="54" t="s">
        <v>105</v>
      </c>
      <c r="B12" s="54" t="s">
        <v>101</v>
      </c>
      <c r="C12" s="54">
        <v>31.8</v>
      </c>
    </row>
    <row r="13" spans="1:10">
      <c r="A13" s="54" t="s">
        <v>105</v>
      </c>
      <c r="B13" s="54" t="s">
        <v>102</v>
      </c>
      <c r="C13" s="54">
        <v>32</v>
      </c>
    </row>
    <row r="14" spans="1:10">
      <c r="A14" s="54" t="s">
        <v>105</v>
      </c>
      <c r="B14" s="54" t="s">
        <v>103</v>
      </c>
      <c r="C14" s="54">
        <v>34.200000000000003</v>
      </c>
    </row>
    <row r="15" spans="1:10">
      <c r="A15" s="54" t="s">
        <v>105</v>
      </c>
      <c r="B15" s="54" t="s">
        <v>104</v>
      </c>
      <c r="C15" s="54">
        <v>37.299999999999997</v>
      </c>
    </row>
    <row r="16" spans="1:10">
      <c r="A16" s="54" t="s">
        <v>106</v>
      </c>
      <c r="B16" s="54" t="s">
        <v>99</v>
      </c>
      <c r="C16" s="54">
        <v>42.2</v>
      </c>
    </row>
    <row r="17" spans="1:3">
      <c r="A17" s="54" t="s">
        <v>106</v>
      </c>
      <c r="B17" s="54" t="s">
        <v>100</v>
      </c>
      <c r="C17" s="54">
        <v>41.6</v>
      </c>
    </row>
    <row r="18" spans="1:3">
      <c r="A18" s="54" t="s">
        <v>106</v>
      </c>
      <c r="B18" s="54" t="s">
        <v>101</v>
      </c>
      <c r="C18" s="54">
        <v>41.6</v>
      </c>
    </row>
    <row r="19" spans="1:3">
      <c r="A19" s="54" t="s">
        <v>106</v>
      </c>
      <c r="B19" s="54" t="s">
        <v>102</v>
      </c>
      <c r="C19" s="54">
        <v>42.2</v>
      </c>
    </row>
    <row r="20" spans="1:3">
      <c r="A20" s="54" t="s">
        <v>106</v>
      </c>
      <c r="B20" s="54" t="s">
        <v>103</v>
      </c>
      <c r="C20" s="54">
        <v>45.1</v>
      </c>
    </row>
    <row r="21" spans="1:3">
      <c r="A21" s="54" t="s">
        <v>106</v>
      </c>
      <c r="B21" s="54" t="s">
        <v>104</v>
      </c>
      <c r="C21" s="54">
        <v>46.5</v>
      </c>
    </row>
    <row r="22" spans="1:3">
      <c r="A22" s="54" t="s">
        <v>107</v>
      </c>
      <c r="B22" s="54" t="s">
        <v>99</v>
      </c>
      <c r="C22" s="54">
        <v>21.8</v>
      </c>
    </row>
    <row r="23" spans="1:3">
      <c r="A23" s="54" t="s">
        <v>107</v>
      </c>
      <c r="B23" s="54" t="s">
        <v>100</v>
      </c>
      <c r="C23" s="54">
        <v>22.7</v>
      </c>
    </row>
    <row r="24" spans="1:3">
      <c r="A24" s="54" t="s">
        <v>107</v>
      </c>
      <c r="B24" s="54" t="s">
        <v>101</v>
      </c>
      <c r="C24" s="54">
        <v>23.9</v>
      </c>
    </row>
    <row r="25" spans="1:3">
      <c r="A25" s="54" t="s">
        <v>107</v>
      </c>
      <c r="B25" s="54" t="s">
        <v>102</v>
      </c>
      <c r="C25" s="54">
        <v>24.8</v>
      </c>
    </row>
    <row r="26" spans="1:3">
      <c r="A26" s="54" t="s">
        <v>107</v>
      </c>
      <c r="B26" s="54" t="s">
        <v>103</v>
      </c>
      <c r="C26" s="54">
        <v>26.6</v>
      </c>
    </row>
    <row r="27" spans="1:3" ht="15.75" thickBot="1">
      <c r="A27" s="188" t="s">
        <v>107</v>
      </c>
      <c r="B27" s="188" t="s">
        <v>104</v>
      </c>
      <c r="C27" s="188">
        <v>28.1</v>
      </c>
    </row>
    <row r="28" spans="1:3">
      <c r="A28" t="s">
        <v>108</v>
      </c>
    </row>
  </sheetData>
  <hyperlinks>
    <hyperlink ref="J1" location="índice!A1" display="Volver al índice"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12"/>
  <sheetViews>
    <sheetView workbookViewId="0">
      <selection activeCell="P1" sqref="P1"/>
    </sheetView>
  </sheetViews>
  <sheetFormatPr defaultColWidth="8.7109375" defaultRowHeight="15"/>
  <cols>
    <col min="1" max="1" width="32" customWidth="1"/>
  </cols>
  <sheetData>
    <row r="1" spans="1:16" ht="18.75">
      <c r="A1" s="2" t="s">
        <v>1667</v>
      </c>
      <c r="P1" s="181" t="s">
        <v>83</v>
      </c>
    </row>
    <row r="3" spans="1:16">
      <c r="A3" s="165" t="s">
        <v>1583</v>
      </c>
      <c r="B3" s="169">
        <v>2014</v>
      </c>
      <c r="C3" s="169">
        <v>2015</v>
      </c>
      <c r="D3" s="169">
        <v>2016</v>
      </c>
      <c r="E3" s="169">
        <v>2017</v>
      </c>
      <c r="F3" s="169">
        <v>2018</v>
      </c>
      <c r="G3" s="169">
        <v>2019</v>
      </c>
      <c r="H3" s="169">
        <v>2020</v>
      </c>
      <c r="I3" s="169">
        <v>2021</v>
      </c>
    </row>
    <row r="4" spans="1:16">
      <c r="A4" s="166" t="s">
        <v>1668</v>
      </c>
      <c r="B4" s="170">
        <v>3.0000000000000001E-3</v>
      </c>
      <c r="C4" s="170">
        <v>6.0000000000000001E-3</v>
      </c>
      <c r="D4" s="170">
        <v>5.0000000000000001E-3</v>
      </c>
      <c r="E4" s="170">
        <v>1.7000000000000001E-2</v>
      </c>
      <c r="F4" s="170">
        <v>0.02</v>
      </c>
      <c r="G4" s="170">
        <v>1.6E-2</v>
      </c>
      <c r="H4" s="170">
        <v>1.7999999999999999E-2</v>
      </c>
      <c r="I4" s="170">
        <v>1.9E-2</v>
      </c>
    </row>
    <row r="5" spans="1:16">
      <c r="A5" s="166" t="s">
        <v>1669</v>
      </c>
      <c r="B5" s="170">
        <v>0.11700000000000001</v>
      </c>
      <c r="C5" s="170">
        <v>0.12</v>
      </c>
      <c r="D5" s="170">
        <v>0.124</v>
      </c>
      <c r="E5" s="170">
        <v>0.128</v>
      </c>
      <c r="F5" s="170">
        <v>0.13200000000000001</v>
      </c>
      <c r="G5" s="170">
        <v>0.13200000000000001</v>
      </c>
      <c r="H5" s="170">
        <v>0.13400000000000001</v>
      </c>
      <c r="I5" s="170">
        <v>0.13100000000000001</v>
      </c>
    </row>
    <row r="6" spans="1:16">
      <c r="A6" s="166" t="s">
        <v>1670</v>
      </c>
      <c r="B6" s="170">
        <v>0.41</v>
      </c>
      <c r="C6" s="170">
        <v>0.40500000000000003</v>
      </c>
      <c r="D6" s="170">
        <v>0.40300000000000002</v>
      </c>
      <c r="E6" s="170">
        <v>0.39900000000000002</v>
      </c>
      <c r="F6" s="170">
        <v>0.39400000000000002</v>
      </c>
      <c r="G6" s="170">
        <v>0.39600000000000002</v>
      </c>
      <c r="H6" s="170">
        <v>0.39800000000000002</v>
      </c>
      <c r="I6" s="170">
        <v>0.41199999999999998</v>
      </c>
    </row>
    <row r="7" spans="1:16">
      <c r="A7" s="166" t="s">
        <v>1671</v>
      </c>
      <c r="B7" s="170">
        <v>0.2</v>
      </c>
      <c r="C7" s="170">
        <v>0.19700000000000001</v>
      </c>
      <c r="D7" s="170">
        <v>0.192</v>
      </c>
      <c r="E7" s="170">
        <v>0.186</v>
      </c>
      <c r="F7" s="170">
        <v>0.182</v>
      </c>
      <c r="G7" s="170">
        <v>0.17799999999999999</v>
      </c>
      <c r="H7" s="170">
        <v>0.17699999999999999</v>
      </c>
      <c r="I7" s="170">
        <v>0.182</v>
      </c>
    </row>
    <row r="8" spans="1:16">
      <c r="A8" s="166" t="s">
        <v>1660</v>
      </c>
      <c r="B8" s="170">
        <v>9.6000000000000002E-2</v>
      </c>
      <c r="C8" s="170">
        <v>9.9000000000000005E-2</v>
      </c>
      <c r="D8" s="170">
        <v>0.10100000000000001</v>
      </c>
      <c r="E8" s="170">
        <v>0.10299999999999999</v>
      </c>
      <c r="F8" s="170">
        <v>0.10299999999999999</v>
      </c>
      <c r="G8" s="170">
        <v>0.10100000000000001</v>
      </c>
      <c r="H8" s="170">
        <v>0.10299999999999999</v>
      </c>
      <c r="I8" s="170">
        <v>0.107</v>
      </c>
    </row>
    <row r="9" spans="1:16" ht="30">
      <c r="A9" s="166" t="s">
        <v>1672</v>
      </c>
      <c r="B9" s="170">
        <v>3.0000000000000001E-3</v>
      </c>
      <c r="C9" s="170">
        <v>2E-3</v>
      </c>
      <c r="D9" s="170">
        <v>2E-3</v>
      </c>
      <c r="E9" s="170">
        <v>2E-3</v>
      </c>
      <c r="F9" s="170">
        <v>2E-3</v>
      </c>
      <c r="G9" s="166" t="s">
        <v>1673</v>
      </c>
      <c r="H9" s="170">
        <v>1E-3</v>
      </c>
      <c r="I9" s="170">
        <v>1E-3</v>
      </c>
    </row>
    <row r="10" spans="1:16" ht="30">
      <c r="A10" s="166" t="s">
        <v>1663</v>
      </c>
      <c r="B10" s="170">
        <v>1.7000000000000001E-2</v>
      </c>
      <c r="C10" s="170">
        <v>1.7000000000000001E-2</v>
      </c>
      <c r="D10" s="170">
        <v>1.7000000000000001E-2</v>
      </c>
      <c r="E10" s="170">
        <v>1.4999999999999999E-2</v>
      </c>
      <c r="F10" s="170">
        <v>1.4999999999999999E-2</v>
      </c>
      <c r="G10" s="170">
        <v>2.1000000000000001E-2</v>
      </c>
      <c r="H10" s="170">
        <v>0</v>
      </c>
      <c r="I10" s="170">
        <v>1.4E-2</v>
      </c>
    </row>
    <row r="11" spans="1:16">
      <c r="A11" s="171" t="s">
        <v>1664</v>
      </c>
      <c r="B11" s="172">
        <v>2E-3</v>
      </c>
      <c r="C11" s="172">
        <v>2E-3</v>
      </c>
      <c r="D11" s="172">
        <v>2E-3</v>
      </c>
      <c r="E11" s="172">
        <v>2E-3</v>
      </c>
      <c r="F11" s="172">
        <v>2E-3</v>
      </c>
      <c r="G11" s="172">
        <v>2E-3</v>
      </c>
      <c r="H11" s="172">
        <v>2E-3</v>
      </c>
      <c r="I11" s="172">
        <v>2E-3</v>
      </c>
    </row>
    <row r="12" spans="1:16">
      <c r="A12" t="s">
        <v>1665</v>
      </c>
    </row>
  </sheetData>
  <hyperlinks>
    <hyperlink ref="P1" location="índice!A1" display="Volver al índice"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12"/>
  <sheetViews>
    <sheetView workbookViewId="0">
      <selection activeCell="Q1" sqref="Q1"/>
    </sheetView>
  </sheetViews>
  <sheetFormatPr defaultColWidth="8.7109375" defaultRowHeight="15"/>
  <sheetData>
    <row r="1" spans="1:17" ht="18.75">
      <c r="A1" s="2" t="s">
        <v>1674</v>
      </c>
      <c r="Q1" s="181" t="s">
        <v>83</v>
      </c>
    </row>
    <row r="3" spans="1:17" ht="15" customHeight="1">
      <c r="A3" s="173" t="s">
        <v>1583</v>
      </c>
      <c r="B3" s="270" t="s">
        <v>1675</v>
      </c>
      <c r="C3" s="270"/>
      <c r="D3" s="270" t="s">
        <v>1676</v>
      </c>
      <c r="E3" s="270"/>
      <c r="F3" s="270" t="s">
        <v>1677</v>
      </c>
      <c r="G3" s="270"/>
      <c r="H3" s="270"/>
      <c r="I3" s="270"/>
    </row>
    <row r="4" spans="1:17" ht="30">
      <c r="A4" s="174" t="s">
        <v>85</v>
      </c>
      <c r="B4" s="175" t="s">
        <v>1678</v>
      </c>
      <c r="C4" s="175" t="s">
        <v>1679</v>
      </c>
      <c r="D4" s="175" t="s">
        <v>1680</v>
      </c>
      <c r="E4" s="175" t="s">
        <v>1681</v>
      </c>
      <c r="F4" s="175" t="s">
        <v>1682</v>
      </c>
      <c r="G4" s="176" t="s">
        <v>1683</v>
      </c>
      <c r="H4" s="176" t="s">
        <v>1684</v>
      </c>
      <c r="I4" s="175" t="s">
        <v>1685</v>
      </c>
    </row>
    <row r="5" spans="1:17">
      <c r="A5" s="174">
        <v>2014</v>
      </c>
      <c r="B5" s="175">
        <v>6.8</v>
      </c>
      <c r="C5" s="175">
        <v>6.6</v>
      </c>
      <c r="D5" s="175">
        <v>4.9000000000000004</v>
      </c>
      <c r="E5" s="175">
        <v>7.8</v>
      </c>
      <c r="F5" s="175">
        <v>4.4000000000000004</v>
      </c>
      <c r="G5" s="175">
        <v>9.6999999999999993</v>
      </c>
      <c r="H5" s="175">
        <v>7.4</v>
      </c>
      <c r="I5" s="175">
        <v>3.7</v>
      </c>
    </row>
    <row r="6" spans="1:17">
      <c r="A6" s="174">
        <v>2015</v>
      </c>
      <c r="B6" s="175">
        <v>6.9</v>
      </c>
      <c r="C6" s="175">
        <v>6.7</v>
      </c>
      <c r="D6" s="175">
        <v>5</v>
      </c>
      <c r="E6" s="175">
        <v>7.9</v>
      </c>
      <c r="F6" s="175">
        <v>4.4000000000000004</v>
      </c>
      <c r="G6" s="175">
        <v>9.8000000000000007</v>
      </c>
      <c r="H6" s="175">
        <v>7.5</v>
      </c>
      <c r="I6" s="175">
        <v>4.0999999999999996</v>
      </c>
    </row>
    <row r="7" spans="1:17">
      <c r="A7" s="174">
        <v>2016</v>
      </c>
      <c r="B7" s="175">
        <v>6.9</v>
      </c>
      <c r="C7" s="175">
        <v>6.7</v>
      </c>
      <c r="D7" s="175">
        <v>5</v>
      </c>
      <c r="E7" s="175">
        <v>7.9</v>
      </c>
      <c r="F7" s="175">
        <v>4.4000000000000004</v>
      </c>
      <c r="G7" s="175">
        <v>9.8000000000000007</v>
      </c>
      <c r="H7" s="175">
        <v>7.5</v>
      </c>
      <c r="I7" s="175">
        <v>4.0999999999999996</v>
      </c>
    </row>
    <row r="8" spans="1:17">
      <c r="A8" s="174">
        <v>2017</v>
      </c>
      <c r="B8" s="175">
        <v>6.9</v>
      </c>
      <c r="C8" s="175">
        <v>6.7</v>
      </c>
      <c r="D8" s="175">
        <v>5.0999999999999996</v>
      </c>
      <c r="E8" s="175">
        <v>7.9</v>
      </c>
      <c r="F8" s="175">
        <v>4.4000000000000004</v>
      </c>
      <c r="G8" s="175">
        <v>9.9</v>
      </c>
      <c r="H8" s="175">
        <v>7.4</v>
      </c>
      <c r="I8" s="175">
        <v>4</v>
      </c>
    </row>
    <row r="9" spans="1:17">
      <c r="A9" s="174">
        <v>2018</v>
      </c>
      <c r="B9" s="175">
        <v>7.2</v>
      </c>
      <c r="C9" s="175">
        <v>6.9</v>
      </c>
      <c r="D9" s="175">
        <v>5.3</v>
      </c>
      <c r="E9" s="175">
        <v>8.1</v>
      </c>
      <c r="F9" s="175">
        <v>4.3</v>
      </c>
      <c r="G9" s="175">
        <v>10.1</v>
      </c>
      <c r="H9" s="175">
        <v>7.8</v>
      </c>
      <c r="I9" s="175">
        <v>4.2</v>
      </c>
    </row>
    <row r="10" spans="1:17">
      <c r="A10" s="174">
        <v>2019</v>
      </c>
      <c r="B10" s="175">
        <v>7.3</v>
      </c>
      <c r="C10" s="175">
        <v>7</v>
      </c>
      <c r="D10" s="175">
        <v>5.3</v>
      </c>
      <c r="E10" s="175">
        <v>8.1999999999999993</v>
      </c>
      <c r="F10" s="175">
        <v>4.2</v>
      </c>
      <c r="G10" s="175">
        <v>10.1</v>
      </c>
      <c r="H10" s="175">
        <v>7.9</v>
      </c>
      <c r="I10" s="175">
        <v>4.5</v>
      </c>
    </row>
    <row r="11" spans="1:17">
      <c r="A11" s="177">
        <v>2020</v>
      </c>
      <c r="B11" s="178">
        <v>7.4</v>
      </c>
      <c r="C11" s="178">
        <v>7</v>
      </c>
      <c r="D11" s="178">
        <v>5.5</v>
      </c>
      <c r="E11" s="178">
        <v>8.1999999999999993</v>
      </c>
      <c r="F11" s="178">
        <v>4.4000000000000004</v>
      </c>
      <c r="G11" s="178">
        <v>10.3</v>
      </c>
      <c r="H11" s="178">
        <v>8.1</v>
      </c>
      <c r="I11" s="178">
        <v>4.0999999999999996</v>
      </c>
    </row>
    <row r="12" spans="1:17">
      <c r="A12" t="s">
        <v>1665</v>
      </c>
    </row>
  </sheetData>
  <mergeCells count="3">
    <mergeCell ref="B3:C3"/>
    <mergeCell ref="D3:E3"/>
    <mergeCell ref="F3:I3"/>
  </mergeCells>
  <hyperlinks>
    <hyperlink ref="Q1" location="índice!A1" display="Volver al índice"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21"/>
  <sheetViews>
    <sheetView workbookViewId="0">
      <selection activeCell="Q1" sqref="Q1"/>
    </sheetView>
  </sheetViews>
  <sheetFormatPr defaultColWidth="8.7109375" defaultRowHeight="15"/>
  <sheetData>
    <row r="1" spans="1:17" ht="18.75">
      <c r="A1" s="2" t="s">
        <v>1686</v>
      </c>
      <c r="Q1" s="181" t="s">
        <v>83</v>
      </c>
    </row>
    <row r="21" spans="1:1">
      <c r="A21" t="s">
        <v>1665</v>
      </c>
    </row>
  </sheetData>
  <hyperlinks>
    <hyperlink ref="Q1" location="índice!A1" display="Volver al índice" xr:uid="{00000000-0004-0000-29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7"/>
  <sheetViews>
    <sheetView workbookViewId="0">
      <selection activeCell="P1" sqref="P1"/>
    </sheetView>
  </sheetViews>
  <sheetFormatPr defaultColWidth="8.7109375" defaultRowHeight="15"/>
  <sheetData>
    <row r="1" spans="1:16" ht="18.75">
      <c r="A1" s="2" t="s">
        <v>1687</v>
      </c>
      <c r="P1" s="181" t="s">
        <v>83</v>
      </c>
    </row>
    <row r="3" spans="1:16">
      <c r="A3" s="161" t="s">
        <v>1583</v>
      </c>
      <c r="B3" s="154">
        <v>2014</v>
      </c>
      <c r="C3" s="154">
        <v>2015</v>
      </c>
      <c r="D3" s="154">
        <v>2016</v>
      </c>
      <c r="E3" s="154">
        <v>2017</v>
      </c>
      <c r="F3" s="154">
        <v>2018</v>
      </c>
      <c r="G3" s="154">
        <v>2019</v>
      </c>
    </row>
    <row r="4" spans="1:16">
      <c r="A4" s="156" t="s">
        <v>1688</v>
      </c>
      <c r="B4" s="156">
        <v>13.9</v>
      </c>
      <c r="C4" s="156">
        <v>14</v>
      </c>
      <c r="D4" s="156">
        <v>15.7</v>
      </c>
      <c r="E4" s="156">
        <v>16.600000000000001</v>
      </c>
      <c r="F4" s="156">
        <v>21.2</v>
      </c>
      <c r="G4" s="156">
        <v>23.3</v>
      </c>
    </row>
    <row r="5" spans="1:16">
      <c r="A5" s="156" t="s">
        <v>1689</v>
      </c>
      <c r="B5" s="156">
        <v>20.7</v>
      </c>
      <c r="C5" s="156">
        <v>20.9</v>
      </c>
      <c r="D5" s="156">
        <v>23.8</v>
      </c>
      <c r="E5" s="156">
        <v>25.4</v>
      </c>
      <c r="F5" s="156">
        <v>31.7</v>
      </c>
      <c r="G5" s="156">
        <v>34.6</v>
      </c>
    </row>
    <row r="6" spans="1:16">
      <c r="A6" s="159" t="s">
        <v>1690</v>
      </c>
      <c r="B6" s="159">
        <v>1.4</v>
      </c>
      <c r="C6" s="159">
        <v>1.5</v>
      </c>
      <c r="D6" s="159">
        <v>1.5</v>
      </c>
      <c r="E6" s="159">
        <v>2.2000000000000002</v>
      </c>
      <c r="F6" s="159">
        <v>3</v>
      </c>
      <c r="G6" s="159">
        <v>4.0999999999999996</v>
      </c>
    </row>
    <row r="7" spans="1:16">
      <c r="A7" t="s">
        <v>1665</v>
      </c>
    </row>
  </sheetData>
  <hyperlinks>
    <hyperlink ref="P1" location="índice!A1" display="Volver al índice"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16"/>
  <sheetViews>
    <sheetView workbookViewId="0">
      <selection activeCell="O1" sqref="O1"/>
    </sheetView>
  </sheetViews>
  <sheetFormatPr defaultColWidth="8.7109375" defaultRowHeight="15"/>
  <sheetData>
    <row r="1" spans="1:15" ht="18.75">
      <c r="A1" s="2" t="s">
        <v>1691</v>
      </c>
      <c r="O1" s="181" t="s">
        <v>83</v>
      </c>
    </row>
    <row r="16" spans="1:15">
      <c r="A16" t="s">
        <v>1665</v>
      </c>
    </row>
  </sheetData>
  <hyperlinks>
    <hyperlink ref="O1" location="índice!A1" display="Volver al índice" xr:uid="{00000000-0004-0000-2B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17"/>
  <sheetViews>
    <sheetView workbookViewId="0">
      <selection activeCell="O1" sqref="O1"/>
    </sheetView>
  </sheetViews>
  <sheetFormatPr defaultColWidth="8.7109375" defaultRowHeight="15"/>
  <cols>
    <col min="1" max="1" width="24.140625" customWidth="1"/>
    <col min="19" max="19" width="10.7109375" customWidth="1"/>
  </cols>
  <sheetData>
    <row r="1" spans="1:19" ht="18.75">
      <c r="A1" s="2" t="s">
        <v>1692</v>
      </c>
      <c r="O1" s="181" t="s">
        <v>83</v>
      </c>
    </row>
    <row r="3" spans="1:19" ht="18.75">
      <c r="A3" s="76" t="s">
        <v>1583</v>
      </c>
      <c r="B3" s="271">
        <v>2014</v>
      </c>
      <c r="C3" s="271"/>
      <c r="D3" s="271"/>
      <c r="E3" s="271">
        <v>2015</v>
      </c>
      <c r="F3" s="271"/>
      <c r="G3" s="271"/>
      <c r="H3" s="271" t="s">
        <v>1693</v>
      </c>
      <c r="I3" s="271"/>
      <c r="J3" s="271"/>
      <c r="K3" s="271" t="s">
        <v>1694</v>
      </c>
      <c r="L3" s="271"/>
      <c r="M3" s="271"/>
      <c r="N3" s="271">
        <v>2018</v>
      </c>
      <c r="O3" s="271"/>
      <c r="P3" s="271"/>
      <c r="Q3" s="271">
        <v>2019</v>
      </c>
      <c r="R3" s="271"/>
      <c r="S3" s="271"/>
    </row>
    <row r="4" spans="1:19">
      <c r="A4" s="179" t="s">
        <v>1583</v>
      </c>
      <c r="B4" s="180" t="s">
        <v>565</v>
      </c>
      <c r="C4" s="180" t="s">
        <v>1695</v>
      </c>
      <c r="D4" s="180" t="s">
        <v>1696</v>
      </c>
      <c r="E4" s="180" t="s">
        <v>565</v>
      </c>
      <c r="F4" s="180" t="s">
        <v>1695</v>
      </c>
      <c r="G4" s="180" t="s">
        <v>1696</v>
      </c>
      <c r="H4" s="180" t="s">
        <v>565</v>
      </c>
      <c r="I4" s="180" t="s">
        <v>1695</v>
      </c>
      <c r="J4" s="180" t="s">
        <v>1696</v>
      </c>
      <c r="K4" s="180" t="s">
        <v>565</v>
      </c>
      <c r="L4" s="180" t="s">
        <v>1695</v>
      </c>
      <c r="M4" s="180" t="s">
        <v>1696</v>
      </c>
      <c r="N4" s="180" t="s">
        <v>565</v>
      </c>
      <c r="O4" s="180" t="s">
        <v>1695</v>
      </c>
      <c r="P4" s="180" t="s">
        <v>1696</v>
      </c>
      <c r="Q4" s="180" t="s">
        <v>565</v>
      </c>
      <c r="R4" s="180" t="s">
        <v>1695</v>
      </c>
      <c r="S4" s="180" t="s">
        <v>1696</v>
      </c>
    </row>
    <row r="5" spans="1:19">
      <c r="A5" s="175" t="s">
        <v>1697</v>
      </c>
      <c r="B5" s="175">
        <v>10.6</v>
      </c>
      <c r="C5" s="175">
        <v>8.3000000000000007</v>
      </c>
      <c r="D5" s="175">
        <v>12.9</v>
      </c>
      <c r="E5" s="175">
        <v>4.8</v>
      </c>
      <c r="F5" s="175">
        <v>3.2</v>
      </c>
      <c r="G5" s="175">
        <v>6.4</v>
      </c>
      <c r="H5" s="175">
        <v>3.8</v>
      </c>
      <c r="I5" s="175">
        <v>4.3</v>
      </c>
      <c r="J5" s="175">
        <v>3.4</v>
      </c>
      <c r="K5" s="175">
        <v>2.2999999999999998</v>
      </c>
      <c r="L5" s="175">
        <v>1.5</v>
      </c>
      <c r="M5" s="175">
        <v>3.1</v>
      </c>
      <c r="N5" s="175">
        <v>1.8</v>
      </c>
      <c r="O5" s="175">
        <v>1.5</v>
      </c>
      <c r="P5" s="175">
        <v>2.2000000000000002</v>
      </c>
      <c r="Q5" s="175">
        <v>2.4</v>
      </c>
      <c r="R5" s="175">
        <v>2.1</v>
      </c>
      <c r="S5" s="175">
        <v>2.8</v>
      </c>
    </row>
    <row r="6" spans="1:19">
      <c r="A6" s="175" t="s">
        <v>1698</v>
      </c>
      <c r="B6" s="175">
        <v>2.2999999999999998</v>
      </c>
      <c r="C6" s="175">
        <v>2.7</v>
      </c>
      <c r="D6" s="175">
        <v>1.9</v>
      </c>
      <c r="E6" s="175">
        <v>2.4</v>
      </c>
      <c r="F6" s="175">
        <v>2.4</v>
      </c>
      <c r="G6" s="175">
        <v>2.2999999999999998</v>
      </c>
      <c r="H6" s="175">
        <v>2.2999999999999998</v>
      </c>
      <c r="I6" s="175">
        <v>3.2</v>
      </c>
      <c r="J6" s="175">
        <v>1.3</v>
      </c>
      <c r="K6" s="175" t="s">
        <v>1583</v>
      </c>
      <c r="L6" s="175" t="s">
        <v>1583</v>
      </c>
      <c r="M6" s="175" t="s">
        <v>1583</v>
      </c>
      <c r="N6" s="175">
        <v>2.8</v>
      </c>
      <c r="O6" s="175">
        <v>3.8</v>
      </c>
      <c r="P6" s="175">
        <v>1.7</v>
      </c>
      <c r="Q6" s="175">
        <v>2</v>
      </c>
      <c r="R6" s="175">
        <v>2.2999999999999998</v>
      </c>
      <c r="S6" s="175">
        <v>1.7</v>
      </c>
    </row>
    <row r="7" spans="1:19">
      <c r="A7" s="175" t="s">
        <v>1699</v>
      </c>
      <c r="B7" s="175">
        <v>9</v>
      </c>
      <c r="C7" s="175">
        <v>13.2</v>
      </c>
      <c r="D7" s="175">
        <v>4.5999999999999996</v>
      </c>
      <c r="E7" s="175">
        <v>7.9</v>
      </c>
      <c r="F7" s="175">
        <v>14.3</v>
      </c>
      <c r="G7" s="175">
        <v>1.6</v>
      </c>
      <c r="H7" s="175">
        <v>6.5</v>
      </c>
      <c r="I7" s="175">
        <v>10.6</v>
      </c>
      <c r="J7" s="175">
        <v>2</v>
      </c>
      <c r="K7" s="175">
        <v>5.5</v>
      </c>
      <c r="L7" s="175">
        <v>9.1</v>
      </c>
      <c r="M7" s="175">
        <v>1.7</v>
      </c>
      <c r="N7" s="175">
        <v>7.6</v>
      </c>
      <c r="O7" s="175">
        <v>13.1</v>
      </c>
      <c r="P7" s="175">
        <v>1.7</v>
      </c>
      <c r="Q7" s="175">
        <v>5.9</v>
      </c>
      <c r="R7" s="175">
        <v>10.4</v>
      </c>
      <c r="S7" s="175">
        <v>1.6</v>
      </c>
    </row>
    <row r="8" spans="1:19">
      <c r="A8" s="175" t="s">
        <v>1700</v>
      </c>
      <c r="B8" s="175">
        <v>9.5</v>
      </c>
      <c r="C8" s="175">
        <v>18.7</v>
      </c>
      <c r="D8" s="175">
        <v>0.2</v>
      </c>
      <c r="E8" s="175">
        <v>8.6999999999999993</v>
      </c>
      <c r="F8" s="175">
        <v>17.2</v>
      </c>
      <c r="G8" s="175">
        <v>0.3</v>
      </c>
      <c r="H8" s="175">
        <v>5.4</v>
      </c>
      <c r="I8" s="175">
        <v>10.1</v>
      </c>
      <c r="J8" s="175">
        <v>0.1</v>
      </c>
      <c r="K8" s="175">
        <v>6.2</v>
      </c>
      <c r="L8" s="175">
        <v>11.7</v>
      </c>
      <c r="M8" s="175">
        <v>0.2</v>
      </c>
      <c r="N8" s="175">
        <v>6.7</v>
      </c>
      <c r="O8" s="175">
        <v>12.9</v>
      </c>
      <c r="P8" s="175">
        <v>0.1</v>
      </c>
      <c r="Q8" s="175">
        <v>8.3000000000000007</v>
      </c>
      <c r="R8" s="175">
        <v>16.399999999999999</v>
      </c>
      <c r="S8" s="175">
        <v>0.4</v>
      </c>
    </row>
    <row r="9" spans="1:19">
      <c r="A9" s="175" t="s">
        <v>1701</v>
      </c>
      <c r="B9" s="175">
        <v>16.100000000000001</v>
      </c>
      <c r="C9" s="175">
        <v>7.9</v>
      </c>
      <c r="D9" s="175">
        <v>24.5</v>
      </c>
      <c r="E9" s="175">
        <v>17.399999999999999</v>
      </c>
      <c r="F9" s="175">
        <v>8.1999999999999993</v>
      </c>
      <c r="G9" s="175">
        <v>26.6</v>
      </c>
      <c r="H9" s="175">
        <v>13.4</v>
      </c>
      <c r="I9" s="175">
        <v>5.9</v>
      </c>
      <c r="J9" s="175">
        <v>21.6</v>
      </c>
      <c r="K9" s="175">
        <v>17</v>
      </c>
      <c r="L9" s="175">
        <v>7</v>
      </c>
      <c r="M9" s="175">
        <v>27.8</v>
      </c>
      <c r="N9" s="175">
        <v>20.2</v>
      </c>
      <c r="O9" s="175">
        <v>10.3</v>
      </c>
      <c r="P9" s="175">
        <v>30.7</v>
      </c>
      <c r="Q9" s="175">
        <v>20.6</v>
      </c>
      <c r="R9" s="175">
        <v>9.4</v>
      </c>
      <c r="S9" s="175">
        <v>31.6</v>
      </c>
    </row>
    <row r="10" spans="1:19">
      <c r="A10" s="175" t="s">
        <v>1702</v>
      </c>
      <c r="B10" s="175">
        <v>20.6</v>
      </c>
      <c r="C10" s="175">
        <v>19.5</v>
      </c>
      <c r="D10" s="175">
        <v>21.7</v>
      </c>
      <c r="E10" s="175">
        <v>19.5</v>
      </c>
      <c r="F10" s="175">
        <v>17.899999999999999</v>
      </c>
      <c r="G10" s="175">
        <v>18.7</v>
      </c>
      <c r="H10" s="175">
        <v>20.9</v>
      </c>
      <c r="I10" s="175">
        <v>21.7</v>
      </c>
      <c r="J10" s="175">
        <v>20</v>
      </c>
      <c r="K10" s="175">
        <v>21</v>
      </c>
      <c r="L10" s="175">
        <v>22.2</v>
      </c>
      <c r="M10" s="175">
        <v>19.600000000000001</v>
      </c>
      <c r="N10" s="175">
        <v>22</v>
      </c>
      <c r="O10" s="175">
        <v>20.9</v>
      </c>
      <c r="P10" s="175">
        <v>23.2</v>
      </c>
      <c r="Q10" s="175">
        <v>21</v>
      </c>
      <c r="R10" s="175">
        <v>20.3</v>
      </c>
      <c r="S10" s="175">
        <v>21.6</v>
      </c>
    </row>
    <row r="11" spans="1:19">
      <c r="A11" s="175" t="s">
        <v>1703</v>
      </c>
      <c r="B11" s="175">
        <v>32</v>
      </c>
      <c r="C11" s="175">
        <v>29.8</v>
      </c>
      <c r="D11" s="175">
        <v>34.200000000000003</v>
      </c>
      <c r="E11" s="175">
        <v>36.5</v>
      </c>
      <c r="F11" s="175">
        <v>31.3</v>
      </c>
      <c r="G11" s="175">
        <v>33.9</v>
      </c>
      <c r="H11" s="175">
        <v>35.9</v>
      </c>
      <c r="I11" s="175">
        <v>33</v>
      </c>
      <c r="J11" s="175">
        <v>39.1</v>
      </c>
      <c r="K11" s="175">
        <v>36.200000000000003</v>
      </c>
      <c r="L11" s="175">
        <v>36.9</v>
      </c>
      <c r="M11" s="175">
        <v>35.4</v>
      </c>
      <c r="N11" s="175">
        <v>30.4</v>
      </c>
      <c r="O11" s="175">
        <v>30.6</v>
      </c>
      <c r="P11" s="175">
        <v>30.2</v>
      </c>
      <c r="Q11" s="175">
        <v>31.8</v>
      </c>
      <c r="R11" s="175">
        <v>31.7</v>
      </c>
      <c r="S11" s="175">
        <v>31.8</v>
      </c>
    </row>
    <row r="12" spans="1:19">
      <c r="A12" s="175" t="s">
        <v>1704</v>
      </c>
      <c r="B12" s="175"/>
      <c r="C12" s="175" t="s">
        <v>1583</v>
      </c>
      <c r="D12" s="175" t="s">
        <v>1583</v>
      </c>
      <c r="E12" s="175" t="s">
        <v>1583</v>
      </c>
      <c r="F12" s="175" t="s">
        <v>1583</v>
      </c>
      <c r="G12" s="175" t="s">
        <v>1583</v>
      </c>
      <c r="H12" s="175">
        <v>1.4</v>
      </c>
      <c r="I12" s="175">
        <v>1.7</v>
      </c>
      <c r="J12" s="175">
        <v>1</v>
      </c>
      <c r="K12" s="175">
        <v>1.5</v>
      </c>
      <c r="L12" s="175">
        <v>0.8</v>
      </c>
      <c r="M12" s="175">
        <v>2.1</v>
      </c>
      <c r="N12" s="175">
        <v>17.100000000000001</v>
      </c>
      <c r="O12" s="175">
        <v>2.1</v>
      </c>
      <c r="P12" s="175">
        <v>1.3</v>
      </c>
      <c r="Q12" s="175">
        <v>1.1000000000000001</v>
      </c>
      <c r="R12" s="175">
        <v>0.9</v>
      </c>
      <c r="S12" s="175">
        <v>1.2</v>
      </c>
    </row>
    <row r="13" spans="1:19">
      <c r="A13" s="175" t="s">
        <v>1705</v>
      </c>
      <c r="B13" s="175"/>
      <c r="C13" s="175" t="s">
        <v>1583</v>
      </c>
      <c r="D13" s="175" t="s">
        <v>1583</v>
      </c>
      <c r="E13" s="175" t="s">
        <v>1583</v>
      </c>
      <c r="F13" s="175" t="s">
        <v>1583</v>
      </c>
      <c r="G13" s="175" t="s">
        <v>1583</v>
      </c>
      <c r="H13" s="175">
        <v>1.6</v>
      </c>
      <c r="I13" s="175">
        <v>1.6</v>
      </c>
      <c r="J13" s="175">
        <v>1.6</v>
      </c>
      <c r="K13" s="175">
        <v>1.7</v>
      </c>
      <c r="L13" s="175">
        <v>1.8</v>
      </c>
      <c r="M13" s="175">
        <v>1.7</v>
      </c>
      <c r="N13" s="175">
        <v>2.5</v>
      </c>
      <c r="O13" s="175">
        <v>1.4</v>
      </c>
      <c r="P13" s="175">
        <v>3.6</v>
      </c>
      <c r="Q13" s="175">
        <v>2.5</v>
      </c>
      <c r="R13" s="175">
        <v>2.4</v>
      </c>
      <c r="S13" s="175">
        <v>2.5</v>
      </c>
    </row>
    <row r="14" spans="1:19">
      <c r="A14" s="175" t="s">
        <v>1706</v>
      </c>
      <c r="B14" s="175"/>
      <c r="C14" s="175" t="s">
        <v>1583</v>
      </c>
      <c r="D14" s="175" t="s">
        <v>1583</v>
      </c>
      <c r="E14" s="175" t="s">
        <v>1583</v>
      </c>
      <c r="F14" s="175" t="s">
        <v>1583</v>
      </c>
      <c r="G14" s="175" t="s">
        <v>1583</v>
      </c>
      <c r="H14" s="175">
        <v>5.4</v>
      </c>
      <c r="I14" s="175">
        <v>10.1</v>
      </c>
      <c r="J14" s="175">
        <v>0.1</v>
      </c>
      <c r="K14" s="175">
        <v>6.2</v>
      </c>
      <c r="L14" s="175">
        <v>11.7</v>
      </c>
      <c r="M14" s="175">
        <v>0.2</v>
      </c>
      <c r="N14" s="175">
        <v>3.4</v>
      </c>
      <c r="O14" s="175">
        <v>1.8</v>
      </c>
      <c r="P14" s="175">
        <v>3</v>
      </c>
      <c r="Q14" s="175">
        <v>3</v>
      </c>
      <c r="R14" s="175">
        <v>1.8</v>
      </c>
      <c r="S14" s="175">
        <v>4.0999999999999996</v>
      </c>
    </row>
    <row r="15" spans="1:19">
      <c r="A15" s="175" t="s">
        <v>1707</v>
      </c>
      <c r="B15" s="175"/>
      <c r="C15" s="175" t="s">
        <v>1583</v>
      </c>
      <c r="D15" s="175" t="s">
        <v>1583</v>
      </c>
      <c r="E15" s="175" t="s">
        <v>1583</v>
      </c>
      <c r="F15" s="175" t="s">
        <v>1583</v>
      </c>
      <c r="G15" s="175" t="s">
        <v>1583</v>
      </c>
      <c r="H15" s="175"/>
      <c r="I15" s="175" t="s">
        <v>1583</v>
      </c>
      <c r="J15" s="175" t="s">
        <v>1583</v>
      </c>
      <c r="K15" s="175" t="s">
        <v>1583</v>
      </c>
      <c r="L15" s="175" t="s">
        <v>1583</v>
      </c>
      <c r="M15" s="175" t="s">
        <v>1583</v>
      </c>
      <c r="N15" s="175">
        <v>0.7</v>
      </c>
      <c r="O15" s="175">
        <v>0.8</v>
      </c>
      <c r="P15" s="175">
        <v>0.7</v>
      </c>
      <c r="Q15" s="175" t="s">
        <v>1583</v>
      </c>
      <c r="R15" s="175"/>
      <c r="S15" s="175" t="s">
        <v>1583</v>
      </c>
    </row>
    <row r="16" spans="1:19">
      <c r="A16" s="178" t="s">
        <v>1708</v>
      </c>
      <c r="B16" s="178" t="s">
        <v>1583</v>
      </c>
      <c r="C16" s="178" t="s">
        <v>1583</v>
      </c>
      <c r="D16" s="178" t="s">
        <v>1583</v>
      </c>
      <c r="E16" s="178" t="s">
        <v>1583</v>
      </c>
      <c r="F16" s="178" t="s">
        <v>1583</v>
      </c>
      <c r="G16" s="178" t="s">
        <v>1583</v>
      </c>
      <c r="H16" s="178" t="s">
        <v>1583</v>
      </c>
      <c r="I16" s="178" t="s">
        <v>1583</v>
      </c>
      <c r="J16" s="178" t="s">
        <v>1583</v>
      </c>
      <c r="K16" s="178" t="s">
        <v>1583</v>
      </c>
      <c r="L16" s="178" t="s">
        <v>1583</v>
      </c>
      <c r="M16" s="178" t="s">
        <v>1583</v>
      </c>
      <c r="N16" s="178" t="s">
        <v>1583</v>
      </c>
      <c r="O16" s="178" t="s">
        <v>1583</v>
      </c>
      <c r="P16" s="178" t="s">
        <v>1583</v>
      </c>
      <c r="Q16" s="178">
        <v>0.4</v>
      </c>
      <c r="R16" s="178">
        <v>0.4</v>
      </c>
      <c r="S16" s="178">
        <v>0.5</v>
      </c>
    </row>
    <row r="17" spans="1:1">
      <c r="A17" t="s">
        <v>1665</v>
      </c>
    </row>
  </sheetData>
  <mergeCells count="6">
    <mergeCell ref="Q3:S3"/>
    <mergeCell ref="B3:D3"/>
    <mergeCell ref="E3:G3"/>
    <mergeCell ref="H3:J3"/>
    <mergeCell ref="K3:M3"/>
    <mergeCell ref="N3:P3"/>
  </mergeCells>
  <hyperlinks>
    <hyperlink ref="O1" location="índice!A1" display="Volver al índice"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23"/>
  <sheetViews>
    <sheetView workbookViewId="0">
      <selection activeCell="P1" sqref="P1"/>
    </sheetView>
  </sheetViews>
  <sheetFormatPr defaultColWidth="8.7109375" defaultRowHeight="15"/>
  <sheetData>
    <row r="1" spans="1:16" ht="18.75">
      <c r="A1" s="2" t="s">
        <v>1709</v>
      </c>
      <c r="P1" s="181" t="s">
        <v>83</v>
      </c>
    </row>
    <row r="23" spans="1:1">
      <c r="A23" t="s">
        <v>1665</v>
      </c>
    </row>
  </sheetData>
  <hyperlinks>
    <hyperlink ref="P1" location="índice!A1" display="Volver al índice" xr:uid="{00000000-0004-0000-2D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10"/>
  <sheetViews>
    <sheetView workbookViewId="0">
      <selection activeCell="M1" sqref="M1"/>
    </sheetView>
  </sheetViews>
  <sheetFormatPr defaultColWidth="8.7109375" defaultRowHeight="15"/>
  <cols>
    <col min="1" max="2" width="15" customWidth="1"/>
    <col min="3" max="3" width="14.140625" customWidth="1"/>
  </cols>
  <sheetData>
    <row r="1" spans="1:13" ht="18.75">
      <c r="A1" s="2" t="s">
        <v>1710</v>
      </c>
      <c r="M1" s="181" t="s">
        <v>83</v>
      </c>
    </row>
    <row r="3" spans="1:13">
      <c r="A3" s="64" t="s">
        <v>1711</v>
      </c>
      <c r="B3" s="65">
        <v>2012</v>
      </c>
      <c r="C3" s="65">
        <v>2022</v>
      </c>
    </row>
    <row r="4" spans="1:13">
      <c r="A4" s="54" t="s">
        <v>1712</v>
      </c>
      <c r="B4" s="54">
        <v>2.34</v>
      </c>
      <c r="C4" s="54">
        <v>4.54</v>
      </c>
    </row>
    <row r="5" spans="1:13">
      <c r="A5" s="54" t="s">
        <v>1713</v>
      </c>
      <c r="B5" s="54">
        <v>62.29</v>
      </c>
      <c r="C5" s="54">
        <v>88.55</v>
      </c>
    </row>
    <row r="6" spans="1:13">
      <c r="A6" s="54" t="s">
        <v>604</v>
      </c>
      <c r="B6" s="54">
        <v>78</v>
      </c>
      <c r="C6" s="54">
        <v>81.22</v>
      </c>
    </row>
    <row r="7" spans="1:13">
      <c r="A7" s="54" t="s">
        <v>1714</v>
      </c>
      <c r="B7" s="54">
        <v>252.07</v>
      </c>
      <c r="C7" s="54">
        <v>256.27999999999997</v>
      </c>
    </row>
    <row r="8" spans="1:13">
      <c r="A8" s="54" t="s">
        <v>1715</v>
      </c>
      <c r="B8" s="54">
        <v>577.44000000000005</v>
      </c>
      <c r="C8" s="54">
        <v>715.08</v>
      </c>
    </row>
    <row r="9" spans="1:13">
      <c r="A9" s="69" t="s">
        <v>1716</v>
      </c>
      <c r="B9" s="69">
        <v>1148.27</v>
      </c>
      <c r="C9" s="69">
        <v>1322.43</v>
      </c>
    </row>
    <row r="10" spans="1:13">
      <c r="A10" t="s">
        <v>1717</v>
      </c>
    </row>
  </sheetData>
  <hyperlinks>
    <hyperlink ref="M1" location="índice!A1" display="Volver al índice"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2"/>
  <sheetViews>
    <sheetView workbookViewId="0">
      <selection activeCell="O1" sqref="O1"/>
    </sheetView>
  </sheetViews>
  <sheetFormatPr defaultColWidth="8.7109375" defaultRowHeight="15"/>
  <cols>
    <col min="1" max="1" width="15.140625" customWidth="1"/>
    <col min="8" max="8" width="15.5703125" customWidth="1"/>
  </cols>
  <sheetData>
    <row r="1" spans="1:15" ht="18.75">
      <c r="A1" s="2" t="s">
        <v>1718</v>
      </c>
      <c r="O1" s="181" t="s">
        <v>83</v>
      </c>
    </row>
    <row r="3" spans="1:15">
      <c r="A3" s="272" t="s">
        <v>1711</v>
      </c>
      <c r="B3" s="274">
        <v>2012</v>
      </c>
      <c r="C3" s="274"/>
      <c r="D3" s="274">
        <v>2017</v>
      </c>
      <c r="E3" s="274"/>
      <c r="F3" s="274">
        <v>2022</v>
      </c>
      <c r="G3" s="274"/>
      <c r="H3" s="80" t="s">
        <v>1719</v>
      </c>
    </row>
    <row r="4" spans="1:15">
      <c r="A4" s="273"/>
      <c r="B4" s="81" t="s">
        <v>1720</v>
      </c>
      <c r="C4" s="81" t="s">
        <v>1721</v>
      </c>
      <c r="D4" s="81" t="s">
        <v>1720</v>
      </c>
      <c r="E4" s="81" t="s">
        <v>1721</v>
      </c>
      <c r="F4" s="81" t="s">
        <v>1720</v>
      </c>
      <c r="G4" s="81" t="s">
        <v>1721</v>
      </c>
      <c r="H4" s="81" t="s">
        <v>1720</v>
      </c>
    </row>
    <row r="5" spans="1:15">
      <c r="A5" s="77" t="s">
        <v>1715</v>
      </c>
      <c r="B5" s="78">
        <v>577.4</v>
      </c>
      <c r="C5" s="79">
        <v>0.27200000000000002</v>
      </c>
      <c r="D5" s="78">
        <v>662.2</v>
      </c>
      <c r="E5" s="79">
        <v>0.29699999999999999</v>
      </c>
      <c r="F5" s="78">
        <v>715.1</v>
      </c>
      <c r="G5" s="79">
        <v>0.28999999999999998</v>
      </c>
      <c r="H5" s="79">
        <v>0.23799999999999999</v>
      </c>
    </row>
    <row r="6" spans="1:15">
      <c r="A6" s="77" t="s">
        <v>1716</v>
      </c>
      <c r="B6" s="78">
        <v>1148.3</v>
      </c>
      <c r="C6" s="79">
        <v>0.54200000000000004</v>
      </c>
      <c r="D6" s="78">
        <v>1153.2</v>
      </c>
      <c r="E6" s="79">
        <v>0.51800000000000002</v>
      </c>
      <c r="F6" s="78">
        <v>1322.4</v>
      </c>
      <c r="G6" s="79">
        <v>0.53600000000000003</v>
      </c>
      <c r="H6" s="79">
        <v>0.152</v>
      </c>
    </row>
    <row r="7" spans="1:15">
      <c r="A7" s="77" t="s">
        <v>604</v>
      </c>
      <c r="B7" s="78">
        <v>78</v>
      </c>
      <c r="C7" s="79">
        <v>3.6999999999999998E-2</v>
      </c>
      <c r="D7" s="78">
        <v>79.599999999999994</v>
      </c>
      <c r="E7" s="79">
        <v>3.5999999999999997E-2</v>
      </c>
      <c r="F7" s="78">
        <v>81.2</v>
      </c>
      <c r="G7" s="79">
        <v>3.3000000000000002E-2</v>
      </c>
      <c r="H7" s="79">
        <v>4.1000000000000002E-2</v>
      </c>
    </row>
    <row r="8" spans="1:15">
      <c r="A8" s="77" t="s">
        <v>1714</v>
      </c>
      <c r="B8" s="78">
        <v>252.1</v>
      </c>
      <c r="C8" s="79">
        <v>0.11899999999999999</v>
      </c>
      <c r="D8" s="78">
        <v>256.3</v>
      </c>
      <c r="E8" s="79">
        <v>0.115</v>
      </c>
      <c r="F8" s="78">
        <v>256.3</v>
      </c>
      <c r="G8" s="79">
        <v>0.104</v>
      </c>
      <c r="H8" s="79">
        <v>1.7000000000000001E-2</v>
      </c>
    </row>
    <row r="9" spans="1:15">
      <c r="A9" s="77" t="s">
        <v>1712</v>
      </c>
      <c r="B9" s="78">
        <v>2.2999999999999998</v>
      </c>
      <c r="C9" s="79">
        <v>1E-3</v>
      </c>
      <c r="D9" s="78">
        <v>3.4</v>
      </c>
      <c r="E9" s="79">
        <v>2E-3</v>
      </c>
      <c r="F9" s="78">
        <v>4.5</v>
      </c>
      <c r="G9" s="79">
        <v>2E-3</v>
      </c>
      <c r="H9" s="79">
        <v>0.94</v>
      </c>
    </row>
    <row r="10" spans="1:15">
      <c r="A10" s="77" t="s">
        <v>1713</v>
      </c>
      <c r="B10" s="78">
        <v>62.3</v>
      </c>
      <c r="C10" s="79">
        <v>2.9000000000000001E-2</v>
      </c>
      <c r="D10" s="78">
        <v>72.900000000000006</v>
      </c>
      <c r="E10" s="79">
        <v>3.3000000000000002E-2</v>
      </c>
      <c r="F10" s="78">
        <v>88.6</v>
      </c>
      <c r="G10" s="79">
        <v>3.5999999999999997E-2</v>
      </c>
      <c r="H10" s="79">
        <v>0.42199999999999999</v>
      </c>
    </row>
    <row r="11" spans="1:15">
      <c r="A11" s="82" t="s">
        <v>565</v>
      </c>
      <c r="B11" s="82">
        <v>2120.4</v>
      </c>
      <c r="C11" s="83">
        <v>1</v>
      </c>
      <c r="D11" s="82">
        <v>2227.6999999999998</v>
      </c>
      <c r="E11" s="83">
        <v>1</v>
      </c>
      <c r="F11" s="82">
        <v>2468.1</v>
      </c>
      <c r="G11" s="83">
        <v>1</v>
      </c>
      <c r="H11" s="84">
        <v>0.16400000000000001</v>
      </c>
    </row>
    <row r="12" spans="1:15">
      <c r="A12" t="s">
        <v>1717</v>
      </c>
    </row>
  </sheetData>
  <mergeCells count="4">
    <mergeCell ref="A3:A4"/>
    <mergeCell ref="B3:C3"/>
    <mergeCell ref="D3:E3"/>
    <mergeCell ref="F3:G3"/>
  </mergeCells>
  <hyperlinks>
    <hyperlink ref="O1" location="índice!A1" display="Volver al índice"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12"/>
  <sheetViews>
    <sheetView workbookViewId="0">
      <selection activeCell="I1" sqref="I1"/>
    </sheetView>
  </sheetViews>
  <sheetFormatPr defaultColWidth="8.7109375" defaultRowHeight="15"/>
  <cols>
    <col min="1" max="1" width="16.28515625" customWidth="1"/>
    <col min="2" max="2" width="17.28515625" customWidth="1"/>
    <col min="3" max="3" width="21.7109375" customWidth="1"/>
    <col min="4" max="4" width="18.5703125" customWidth="1"/>
    <col min="5" max="5" width="19.140625" customWidth="1"/>
    <col min="6" max="6" width="32.42578125" customWidth="1"/>
  </cols>
  <sheetData>
    <row r="1" spans="1:9" ht="18.75">
      <c r="A1" s="2" t="s">
        <v>1722</v>
      </c>
      <c r="I1" s="181" t="s">
        <v>83</v>
      </c>
    </row>
    <row r="3" spans="1:9" ht="45">
      <c r="A3" s="87" t="s">
        <v>1723</v>
      </c>
      <c r="B3" s="88" t="s">
        <v>1724</v>
      </c>
      <c r="C3" s="88" t="s">
        <v>1725</v>
      </c>
      <c r="D3" s="88" t="s">
        <v>1726</v>
      </c>
      <c r="E3" s="88" t="s">
        <v>1727</v>
      </c>
      <c r="F3" s="88" t="s">
        <v>1728</v>
      </c>
    </row>
    <row r="4" spans="1:9">
      <c r="A4" s="85" t="s">
        <v>1729</v>
      </c>
      <c r="B4" s="85">
        <v>1153.22</v>
      </c>
      <c r="C4" s="86">
        <v>0.72299999999999998</v>
      </c>
      <c r="D4" s="85">
        <v>560.6</v>
      </c>
      <c r="E4" s="86">
        <v>0.35199999999999998</v>
      </c>
      <c r="F4" s="86">
        <v>-0.372</v>
      </c>
    </row>
    <row r="5" spans="1:9">
      <c r="A5" s="85" t="s">
        <v>1730</v>
      </c>
      <c r="B5" s="85">
        <v>72.92</v>
      </c>
      <c r="C5" s="86">
        <v>4.5999999999999999E-2</v>
      </c>
      <c r="D5" s="85">
        <v>20.32</v>
      </c>
      <c r="E5" s="86">
        <v>1.2999999999999999E-2</v>
      </c>
      <c r="F5" s="86">
        <v>-3.3000000000000002E-2</v>
      </c>
    </row>
    <row r="6" spans="1:9">
      <c r="A6" s="85" t="s">
        <v>1731</v>
      </c>
      <c r="B6" s="85">
        <v>79.61</v>
      </c>
      <c r="C6" s="86">
        <v>0.05</v>
      </c>
      <c r="D6" s="85">
        <v>546.08000000000004</v>
      </c>
      <c r="E6" s="86">
        <v>0.34200000000000003</v>
      </c>
      <c r="F6" s="86">
        <v>0.29299999999999998</v>
      </c>
    </row>
    <row r="7" spans="1:9">
      <c r="A7" s="85" t="s">
        <v>1732</v>
      </c>
      <c r="B7" s="85">
        <v>256.27999999999997</v>
      </c>
      <c r="C7" s="86">
        <v>0.161</v>
      </c>
      <c r="D7" s="85">
        <v>135.66999999999999</v>
      </c>
      <c r="E7" s="86">
        <v>8.5000000000000006E-2</v>
      </c>
      <c r="F7" s="86">
        <v>-7.5999999999999998E-2</v>
      </c>
    </row>
    <row r="8" spans="1:9">
      <c r="A8" s="85" t="s">
        <v>1733</v>
      </c>
      <c r="B8" s="85">
        <v>16.53</v>
      </c>
      <c r="C8" s="86">
        <v>0.01</v>
      </c>
      <c r="D8" s="85">
        <v>180.84</v>
      </c>
      <c r="E8" s="86">
        <v>0.113</v>
      </c>
      <c r="F8" s="86">
        <v>0.10299999999999999</v>
      </c>
    </row>
    <row r="9" spans="1:9">
      <c r="A9" s="85" t="s">
        <v>1734</v>
      </c>
      <c r="B9" s="85">
        <v>3.4</v>
      </c>
      <c r="C9" s="86">
        <v>2E-3</v>
      </c>
      <c r="D9" s="85">
        <v>84.61</v>
      </c>
      <c r="E9" s="86">
        <v>5.2999999999999999E-2</v>
      </c>
      <c r="F9" s="86">
        <v>5.0999999999999997E-2</v>
      </c>
    </row>
    <row r="10" spans="1:9">
      <c r="A10" s="85" t="s">
        <v>145</v>
      </c>
      <c r="B10" s="85">
        <v>12.62</v>
      </c>
      <c r="C10" s="86">
        <v>8.0000000000000002E-3</v>
      </c>
      <c r="D10" s="85">
        <v>66.459999999999994</v>
      </c>
      <c r="E10" s="86">
        <v>4.2000000000000003E-2</v>
      </c>
      <c r="F10" s="86">
        <v>3.4000000000000002E-2</v>
      </c>
    </row>
    <row r="11" spans="1:9" ht="30">
      <c r="A11" s="89" t="s">
        <v>1735</v>
      </c>
      <c r="B11" s="89">
        <v>1594.58</v>
      </c>
      <c r="C11" s="90">
        <v>1</v>
      </c>
      <c r="D11" s="89">
        <v>1594.58</v>
      </c>
      <c r="E11" s="91">
        <v>1</v>
      </c>
      <c r="F11" s="89" t="s">
        <v>1583</v>
      </c>
    </row>
    <row r="12" spans="1:9">
      <c r="A12" t="s">
        <v>1736</v>
      </c>
    </row>
  </sheetData>
  <hyperlinks>
    <hyperlink ref="I1" location="índice!A1" display="Volver al índice"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7"/>
  <sheetViews>
    <sheetView workbookViewId="0"/>
  </sheetViews>
  <sheetFormatPr defaultColWidth="11.42578125" defaultRowHeight="15"/>
  <cols>
    <col min="1" max="1" width="43.85546875" customWidth="1"/>
  </cols>
  <sheetData>
    <row r="1" spans="1:42" ht="18.75">
      <c r="A1" s="2" t="s">
        <v>109</v>
      </c>
      <c r="L1" s="181" t="s">
        <v>83</v>
      </c>
    </row>
    <row r="2" spans="1:42" ht="15.75" thickBot="1"/>
    <row r="3" spans="1:42" ht="15.75" thickBot="1">
      <c r="A3" s="189" t="s">
        <v>110</v>
      </c>
      <c r="B3" s="251">
        <v>2019</v>
      </c>
      <c r="C3" s="251"/>
      <c r="D3" s="251"/>
      <c r="E3" s="251"/>
      <c r="F3" s="251"/>
      <c r="G3" s="251"/>
      <c r="H3" s="251"/>
      <c r="I3" s="251"/>
      <c r="J3" s="251"/>
      <c r="K3" s="251"/>
      <c r="L3" s="251"/>
      <c r="M3" s="251"/>
      <c r="N3" s="251">
        <v>2020</v>
      </c>
      <c r="O3" s="251"/>
      <c r="P3" s="251"/>
      <c r="Q3" s="251"/>
      <c r="R3" s="251"/>
      <c r="S3" s="251"/>
      <c r="T3" s="251"/>
      <c r="U3" s="251"/>
      <c r="V3" s="251"/>
      <c r="W3" s="251"/>
      <c r="X3" s="251"/>
      <c r="Y3" s="251"/>
      <c r="Z3" s="251">
        <v>2021</v>
      </c>
      <c r="AA3" s="251"/>
      <c r="AB3" s="251"/>
      <c r="AC3" s="251"/>
      <c r="AD3" s="251"/>
      <c r="AE3" s="251"/>
      <c r="AF3" s="251"/>
      <c r="AG3" s="251"/>
      <c r="AH3" s="251"/>
      <c r="AI3" s="251"/>
      <c r="AJ3" s="251"/>
      <c r="AK3" s="251"/>
      <c r="AL3" s="251">
        <v>2022</v>
      </c>
      <c r="AM3" s="251"/>
      <c r="AN3" s="251"/>
      <c r="AO3" s="251"/>
      <c r="AP3" s="251"/>
    </row>
    <row r="4" spans="1:42">
      <c r="A4" s="1"/>
      <c r="B4" s="4">
        <v>43466</v>
      </c>
      <c r="C4" s="4">
        <v>43497</v>
      </c>
      <c r="D4" s="4">
        <v>43525</v>
      </c>
      <c r="E4" s="4">
        <v>43556</v>
      </c>
      <c r="F4" s="4">
        <v>43586</v>
      </c>
      <c r="G4" s="4">
        <v>43617</v>
      </c>
      <c r="H4" s="4">
        <v>43647</v>
      </c>
      <c r="I4" s="4">
        <v>43678</v>
      </c>
      <c r="J4" s="4">
        <v>43709</v>
      </c>
      <c r="K4" s="4">
        <v>43739</v>
      </c>
      <c r="L4" s="4">
        <v>43770</v>
      </c>
      <c r="M4" s="4">
        <v>43800</v>
      </c>
      <c r="N4" s="4">
        <v>43831</v>
      </c>
      <c r="O4" s="4">
        <v>43862</v>
      </c>
      <c r="P4" s="4">
        <v>43891</v>
      </c>
      <c r="Q4" s="4">
        <v>43922</v>
      </c>
      <c r="R4" s="4">
        <v>43952</v>
      </c>
      <c r="S4" s="4">
        <v>43983</v>
      </c>
      <c r="T4" s="4">
        <v>44013</v>
      </c>
      <c r="U4" s="4">
        <v>44044</v>
      </c>
      <c r="V4" s="4">
        <v>44075</v>
      </c>
      <c r="W4" s="4">
        <v>44105</v>
      </c>
      <c r="X4" s="4">
        <v>44136</v>
      </c>
      <c r="Y4" s="4">
        <v>44166</v>
      </c>
      <c r="Z4" s="4">
        <v>44197</v>
      </c>
      <c r="AA4" s="4">
        <v>44228</v>
      </c>
      <c r="AB4" s="4">
        <v>44256</v>
      </c>
      <c r="AC4" s="4">
        <v>44287</v>
      </c>
      <c r="AD4" s="4">
        <v>44317</v>
      </c>
      <c r="AE4" s="4">
        <v>44348</v>
      </c>
      <c r="AF4" s="4">
        <v>44378</v>
      </c>
      <c r="AG4" s="4">
        <v>44409</v>
      </c>
      <c r="AH4" s="4">
        <v>44440</v>
      </c>
      <c r="AI4" s="4">
        <v>44470</v>
      </c>
      <c r="AJ4" s="4">
        <v>44501</v>
      </c>
      <c r="AK4" s="4">
        <v>44531</v>
      </c>
      <c r="AL4" s="4">
        <v>44562</v>
      </c>
      <c r="AM4" s="4">
        <v>44593</v>
      </c>
      <c r="AN4" s="4">
        <v>44621</v>
      </c>
      <c r="AO4" s="4">
        <v>44652</v>
      </c>
      <c r="AP4" s="4">
        <v>44682</v>
      </c>
    </row>
    <row r="5" spans="1:42">
      <c r="A5" s="5" t="s">
        <v>111</v>
      </c>
      <c r="B5" s="6">
        <v>398.32</v>
      </c>
      <c r="C5" s="6">
        <v>405.41</v>
      </c>
      <c r="D5" s="6">
        <v>492.56</v>
      </c>
      <c r="E5" s="6">
        <v>478.62</v>
      </c>
      <c r="F5" s="6">
        <v>507.3</v>
      </c>
      <c r="G5" s="6">
        <v>462.5</v>
      </c>
      <c r="H5" s="6">
        <v>485.7</v>
      </c>
      <c r="I5" s="6">
        <v>472.29</v>
      </c>
      <c r="J5" s="6">
        <v>459.25</v>
      </c>
      <c r="K5" s="6">
        <v>483.82</v>
      </c>
      <c r="L5" s="6">
        <v>458.43</v>
      </c>
      <c r="M5" s="6">
        <v>551.98</v>
      </c>
      <c r="N5" s="6">
        <v>423.76</v>
      </c>
      <c r="O5" s="6">
        <v>448.54</v>
      </c>
      <c r="P5" s="6">
        <v>435.45</v>
      </c>
      <c r="Q5" s="6">
        <v>287.32</v>
      </c>
      <c r="R5" s="6">
        <v>414.39</v>
      </c>
      <c r="S5" s="6">
        <v>508.14</v>
      </c>
      <c r="T5" s="6">
        <v>553.14</v>
      </c>
      <c r="U5" s="6">
        <v>559.29999999999995</v>
      </c>
      <c r="V5" s="6">
        <v>553.44000000000005</v>
      </c>
      <c r="W5" s="6">
        <v>575.41999999999996</v>
      </c>
      <c r="X5" s="6">
        <v>519.41999999999996</v>
      </c>
      <c r="Y5" s="6">
        <v>651.62</v>
      </c>
      <c r="Z5" s="6">
        <v>514.64</v>
      </c>
      <c r="AA5" s="6">
        <v>505.6</v>
      </c>
      <c r="AB5" s="6">
        <v>681.54</v>
      </c>
      <c r="AC5" s="6">
        <v>642.95000000000005</v>
      </c>
      <c r="AD5" s="6">
        <v>683.27</v>
      </c>
      <c r="AE5" s="6">
        <v>621.65</v>
      </c>
      <c r="AF5" s="6">
        <v>624.82000000000005</v>
      </c>
      <c r="AG5" s="6">
        <v>614.66999999999996</v>
      </c>
      <c r="AH5" s="6">
        <v>595.63</v>
      </c>
      <c r="AI5" s="6">
        <v>657.11</v>
      </c>
      <c r="AJ5" s="6">
        <v>625.16999999999996</v>
      </c>
      <c r="AK5" s="6">
        <v>750.09</v>
      </c>
      <c r="AL5" s="6">
        <v>552.74</v>
      </c>
      <c r="AM5" s="6">
        <v>572.64</v>
      </c>
      <c r="AN5" s="6">
        <v>676.88</v>
      </c>
      <c r="AO5" s="6">
        <v>641.83000000000004</v>
      </c>
      <c r="AP5" s="6">
        <v>701.78</v>
      </c>
    </row>
    <row r="6" spans="1:42">
      <c r="A6" s="198" t="s">
        <v>112</v>
      </c>
      <c r="B6" s="198"/>
      <c r="C6" s="198"/>
      <c r="D6" s="198">
        <f>AVERAGE(B5:D5)</f>
        <v>432.09666666666664</v>
      </c>
      <c r="E6" s="198">
        <f t="shared" ref="E6:AP6" si="0">AVERAGE(C5:E5)</f>
        <v>458.8633333333334</v>
      </c>
      <c r="F6" s="198">
        <f t="shared" si="0"/>
        <v>492.82666666666665</v>
      </c>
      <c r="G6" s="198">
        <f t="shared" si="0"/>
        <v>482.80666666666667</v>
      </c>
      <c r="H6" s="198">
        <f t="shared" si="0"/>
        <v>485.16666666666669</v>
      </c>
      <c r="I6" s="198">
        <f t="shared" si="0"/>
        <v>473.49666666666667</v>
      </c>
      <c r="J6" s="198">
        <f t="shared" si="0"/>
        <v>472.41333333333336</v>
      </c>
      <c r="K6" s="198">
        <f t="shared" si="0"/>
        <v>471.78666666666663</v>
      </c>
      <c r="L6" s="198">
        <f t="shared" si="0"/>
        <v>467.16666666666669</v>
      </c>
      <c r="M6" s="198">
        <f t="shared" si="0"/>
        <v>498.07666666666665</v>
      </c>
      <c r="N6" s="198">
        <f t="shared" si="0"/>
        <v>478.05666666666667</v>
      </c>
      <c r="O6" s="198">
        <f t="shared" si="0"/>
        <v>474.76</v>
      </c>
      <c r="P6" s="198">
        <f t="shared" si="0"/>
        <v>435.91666666666669</v>
      </c>
      <c r="Q6" s="198">
        <f t="shared" si="0"/>
        <v>390.43666666666667</v>
      </c>
      <c r="R6" s="198">
        <f t="shared" si="0"/>
        <v>379.05333333333328</v>
      </c>
      <c r="S6" s="198">
        <f t="shared" si="0"/>
        <v>403.2833333333333</v>
      </c>
      <c r="T6" s="198">
        <f t="shared" si="0"/>
        <v>491.89000000000004</v>
      </c>
      <c r="U6" s="198">
        <f t="shared" si="0"/>
        <v>540.19333333333327</v>
      </c>
      <c r="V6" s="198">
        <f t="shared" si="0"/>
        <v>555.29333333333341</v>
      </c>
      <c r="W6" s="198">
        <f t="shared" si="0"/>
        <v>562.71999999999991</v>
      </c>
      <c r="X6" s="198">
        <f t="shared" si="0"/>
        <v>549.42666666666673</v>
      </c>
      <c r="Y6" s="198">
        <f t="shared" si="0"/>
        <v>582.15333333333331</v>
      </c>
      <c r="Z6" s="198">
        <f t="shared" si="0"/>
        <v>561.89333333333332</v>
      </c>
      <c r="AA6" s="198">
        <f t="shared" si="0"/>
        <v>557.28666666666675</v>
      </c>
      <c r="AB6" s="198">
        <f t="shared" si="0"/>
        <v>567.26</v>
      </c>
      <c r="AC6" s="198">
        <f t="shared" si="0"/>
        <v>610.03</v>
      </c>
      <c r="AD6" s="198">
        <f t="shared" si="0"/>
        <v>669.25333333333333</v>
      </c>
      <c r="AE6" s="198">
        <f t="shared" si="0"/>
        <v>649.29</v>
      </c>
      <c r="AF6" s="198">
        <f t="shared" si="0"/>
        <v>643.24666666666678</v>
      </c>
      <c r="AG6" s="198">
        <f t="shared" si="0"/>
        <v>620.38</v>
      </c>
      <c r="AH6" s="198">
        <f t="shared" si="0"/>
        <v>611.70666666666659</v>
      </c>
      <c r="AI6" s="198">
        <f t="shared" si="0"/>
        <v>622.46999999999991</v>
      </c>
      <c r="AJ6" s="198">
        <f t="shared" si="0"/>
        <v>625.96999999999991</v>
      </c>
      <c r="AK6" s="198">
        <f t="shared" si="0"/>
        <v>677.45666666666659</v>
      </c>
      <c r="AL6" s="198">
        <f t="shared" si="0"/>
        <v>642.66666666666663</v>
      </c>
      <c r="AM6" s="198">
        <f t="shared" si="0"/>
        <v>625.15666666666664</v>
      </c>
      <c r="AN6" s="198">
        <f t="shared" si="0"/>
        <v>600.75333333333344</v>
      </c>
      <c r="AO6" s="198">
        <f t="shared" si="0"/>
        <v>630.44999999999993</v>
      </c>
      <c r="AP6" s="198">
        <f t="shared" si="0"/>
        <v>673.49666666666667</v>
      </c>
    </row>
    <row r="7" spans="1:42">
      <c r="A7" t="s">
        <v>113</v>
      </c>
    </row>
  </sheetData>
  <mergeCells count="4">
    <mergeCell ref="B3:M3"/>
    <mergeCell ref="N3:Y3"/>
    <mergeCell ref="Z3:AK3"/>
    <mergeCell ref="AL3:AP3"/>
  </mergeCells>
  <hyperlinks>
    <hyperlink ref="L1" location="índice!A1" display="Volver al índice"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
  <sheetViews>
    <sheetView workbookViewId="0">
      <selection activeCell="J1" sqref="J1"/>
    </sheetView>
  </sheetViews>
  <sheetFormatPr defaultColWidth="11.42578125" defaultRowHeight="15"/>
  <cols>
    <col min="1" max="7" width="15.5703125" customWidth="1"/>
  </cols>
  <sheetData>
    <row r="1" spans="1:10" ht="21">
      <c r="A1" s="93" t="s">
        <v>1737</v>
      </c>
      <c r="J1" s="181" t="s">
        <v>83</v>
      </c>
    </row>
    <row r="2" spans="1:10" ht="16.5" thickBot="1">
      <c r="A2" s="97" t="s">
        <v>1738</v>
      </c>
    </row>
    <row r="3" spans="1:10" ht="30.75" thickTop="1">
      <c r="A3" s="94" t="s">
        <v>1739</v>
      </c>
      <c r="B3" s="94" t="s">
        <v>1740</v>
      </c>
      <c r="C3" s="94" t="s">
        <v>1741</v>
      </c>
      <c r="D3" s="94" t="s">
        <v>1742</v>
      </c>
      <c r="E3" s="94" t="s">
        <v>1743</v>
      </c>
      <c r="F3" s="94" t="s">
        <v>1744</v>
      </c>
      <c r="G3" s="94" t="s">
        <v>1745</v>
      </c>
    </row>
    <row r="4" spans="1:10">
      <c r="A4" s="95">
        <v>2017</v>
      </c>
      <c r="B4" s="98">
        <v>24979.19</v>
      </c>
      <c r="C4" s="98">
        <v>60511.040000000001</v>
      </c>
      <c r="D4" s="95">
        <v>2.4</v>
      </c>
      <c r="E4" s="98">
        <v>24257.29</v>
      </c>
      <c r="F4" s="98">
        <v>60511.040000000001</v>
      </c>
      <c r="G4" s="95">
        <v>2.5</v>
      </c>
    </row>
    <row r="5" spans="1:10" ht="15.75" thickBot="1">
      <c r="A5" s="96">
        <v>2021</v>
      </c>
      <c r="B5" s="99">
        <v>28736.94</v>
      </c>
      <c r="C5" s="99">
        <v>64417.74</v>
      </c>
      <c r="D5" s="96">
        <v>2.2000000000000002</v>
      </c>
      <c r="E5" s="99">
        <v>25766.75</v>
      </c>
      <c r="F5" s="99">
        <v>60113.19</v>
      </c>
      <c r="G5" s="96">
        <v>2.2999999999999998</v>
      </c>
    </row>
    <row r="6" spans="1:10" ht="15.75" thickTop="1">
      <c r="A6" t="s">
        <v>1746</v>
      </c>
    </row>
  </sheetData>
  <hyperlinks>
    <hyperlink ref="J1" location="índice!A1" display="Volver al índice"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6"/>
  <sheetViews>
    <sheetView workbookViewId="0">
      <selection activeCell="K1" sqref="K1"/>
    </sheetView>
  </sheetViews>
  <sheetFormatPr defaultColWidth="11.42578125" defaultRowHeight="15"/>
  <cols>
    <col min="1" max="7" width="15.5703125" customWidth="1"/>
  </cols>
  <sheetData>
    <row r="1" spans="1:11" ht="21">
      <c r="A1" s="93" t="s">
        <v>1747</v>
      </c>
      <c r="K1" s="181" t="s">
        <v>83</v>
      </c>
    </row>
    <row r="2" spans="1:11" ht="16.5" thickBot="1">
      <c r="A2" s="97" t="s">
        <v>1748</v>
      </c>
    </row>
    <row r="3" spans="1:11" ht="30.75" thickTop="1">
      <c r="A3" s="94" t="s">
        <v>1739</v>
      </c>
      <c r="B3" s="94" t="s">
        <v>1740</v>
      </c>
      <c r="C3" s="94" t="s">
        <v>1741</v>
      </c>
      <c r="D3" s="94" t="s">
        <v>1742</v>
      </c>
      <c r="E3" s="94" t="s">
        <v>1743</v>
      </c>
      <c r="F3" s="94" t="s">
        <v>1744</v>
      </c>
      <c r="G3" s="94" t="s">
        <v>1745</v>
      </c>
    </row>
    <row r="4" spans="1:11">
      <c r="A4" s="95">
        <v>2017</v>
      </c>
      <c r="B4" s="98">
        <v>3969</v>
      </c>
      <c r="C4" s="98">
        <v>12237.3</v>
      </c>
      <c r="D4" s="95">
        <v>3.1</v>
      </c>
      <c r="E4" s="98">
        <v>3854.3</v>
      </c>
      <c r="F4" s="98">
        <v>12237.3</v>
      </c>
      <c r="G4" s="95">
        <v>3.2</v>
      </c>
    </row>
    <row r="5" spans="1:11" ht="15.75" thickBot="1">
      <c r="A5" s="96">
        <v>2021</v>
      </c>
      <c r="B5" s="99">
        <v>4542.8</v>
      </c>
      <c r="C5" s="99">
        <v>12481.5</v>
      </c>
      <c r="D5" s="96">
        <v>2.7</v>
      </c>
      <c r="E5" s="99">
        <v>4073.3</v>
      </c>
      <c r="F5" s="99">
        <v>11647.5</v>
      </c>
      <c r="G5" s="96">
        <v>2.9</v>
      </c>
    </row>
    <row r="6" spans="1:11" ht="15.75" thickTop="1">
      <c r="A6" t="s">
        <v>1746</v>
      </c>
    </row>
  </sheetData>
  <hyperlinks>
    <hyperlink ref="K1" location="índice!A1" display="Volver al índice"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6"/>
  <sheetViews>
    <sheetView workbookViewId="0">
      <selection activeCell="L1" sqref="L1"/>
    </sheetView>
  </sheetViews>
  <sheetFormatPr defaultColWidth="11.42578125" defaultRowHeight="15"/>
  <cols>
    <col min="1" max="3" width="15.5703125" customWidth="1"/>
  </cols>
  <sheetData>
    <row r="1" spans="1:12" ht="21">
      <c r="A1" s="93" t="s">
        <v>1749</v>
      </c>
      <c r="L1" s="181" t="s">
        <v>83</v>
      </c>
    </row>
    <row r="2" spans="1:12" ht="16.5" thickBot="1">
      <c r="A2" s="97" t="s">
        <v>1738</v>
      </c>
    </row>
    <row r="3" spans="1:12" ht="20.100000000000001" customHeight="1" thickTop="1">
      <c r="A3" s="94" t="s">
        <v>1750</v>
      </c>
      <c r="B3" s="94" t="s">
        <v>1751</v>
      </c>
      <c r="C3" s="94" t="s">
        <v>1752</v>
      </c>
    </row>
    <row r="4" spans="1:12">
      <c r="A4" s="95">
        <v>2017</v>
      </c>
      <c r="B4" s="98">
        <v>42</v>
      </c>
      <c r="C4" s="98">
        <v>61</v>
      </c>
    </row>
    <row r="5" spans="1:12" ht="15.75" thickBot="1">
      <c r="A5" s="96">
        <v>2021</v>
      </c>
      <c r="B5" s="99">
        <v>39</v>
      </c>
      <c r="C5" s="99">
        <v>56</v>
      </c>
    </row>
    <row r="6" spans="1:12" ht="15.75" thickTop="1">
      <c r="A6" t="s">
        <v>1746</v>
      </c>
    </row>
  </sheetData>
  <hyperlinks>
    <hyperlink ref="L1" location="índice!A1" display="Volver al índice"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K8"/>
  <sheetViews>
    <sheetView workbookViewId="0">
      <selection activeCell="K1" sqref="K1"/>
    </sheetView>
  </sheetViews>
  <sheetFormatPr defaultColWidth="11.42578125" defaultRowHeight="15"/>
  <cols>
    <col min="1" max="6" width="15.5703125" customWidth="1"/>
  </cols>
  <sheetData>
    <row r="1" spans="1:11" ht="21" customHeight="1">
      <c r="A1" s="93" t="s">
        <v>1749</v>
      </c>
      <c r="K1" s="181" t="s">
        <v>83</v>
      </c>
    </row>
    <row r="2" spans="1:11" ht="15.6" customHeight="1" thickBot="1">
      <c r="A2" s="97" t="s">
        <v>1738</v>
      </c>
    </row>
    <row r="3" spans="1:11" s="22" customFormat="1" ht="60.75" thickTop="1">
      <c r="A3" s="94" t="s">
        <v>1753</v>
      </c>
      <c r="B3" s="94" t="s">
        <v>1754</v>
      </c>
      <c r="C3" s="94" t="s">
        <v>1755</v>
      </c>
      <c r="D3" s="94" t="s">
        <v>1756</v>
      </c>
      <c r="E3" s="94" t="s">
        <v>1757</v>
      </c>
      <c r="F3" s="94" t="s">
        <v>1758</v>
      </c>
    </row>
    <row r="4" spans="1:11">
      <c r="A4" s="95" t="s">
        <v>1759</v>
      </c>
      <c r="B4" s="95">
        <v>97</v>
      </c>
      <c r="C4" s="100">
        <v>6.44</v>
      </c>
      <c r="D4" s="100">
        <v>48.7</v>
      </c>
      <c r="E4" s="100">
        <f>C4+D4</f>
        <v>55.14</v>
      </c>
      <c r="F4" s="100">
        <v>0</v>
      </c>
    </row>
    <row r="5" spans="1:11">
      <c r="A5" s="1" t="s">
        <v>1760</v>
      </c>
      <c r="B5" s="1">
        <v>51</v>
      </c>
      <c r="C5" s="32">
        <v>16.600000000000001</v>
      </c>
      <c r="D5" s="32">
        <v>5</v>
      </c>
      <c r="E5" s="32">
        <f t="shared" ref="E5:E7" si="0">C5+D5</f>
        <v>21.6</v>
      </c>
      <c r="F5" s="32">
        <v>0</v>
      </c>
    </row>
    <row r="6" spans="1:11">
      <c r="A6" s="1" t="s">
        <v>1761</v>
      </c>
      <c r="B6" s="1">
        <v>29</v>
      </c>
      <c r="C6" s="32">
        <v>16.100000000000001</v>
      </c>
      <c r="D6" s="32">
        <v>7.4</v>
      </c>
      <c r="E6" s="32">
        <f t="shared" si="0"/>
        <v>23.5</v>
      </c>
      <c r="F6" s="32">
        <v>100</v>
      </c>
    </row>
    <row r="7" spans="1:11" ht="15.75" thickBot="1">
      <c r="A7" s="101" t="s">
        <v>565</v>
      </c>
      <c r="B7" s="101">
        <v>177</v>
      </c>
      <c r="C7" s="102">
        <f>SUM(C4:C6)</f>
        <v>39.14</v>
      </c>
      <c r="D7" s="102">
        <f>SUM(D4:D6)</f>
        <v>61.1</v>
      </c>
      <c r="E7" s="102">
        <f t="shared" si="0"/>
        <v>100.24000000000001</v>
      </c>
      <c r="F7" s="102">
        <f>SUM(F4:F6)</f>
        <v>100</v>
      </c>
    </row>
    <row r="8" spans="1:11" ht="15.75" thickTop="1">
      <c r="A8" t="s">
        <v>1762</v>
      </c>
    </row>
  </sheetData>
  <hyperlinks>
    <hyperlink ref="K1" location="índice!A1" display="Volver al índice"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M8"/>
  <sheetViews>
    <sheetView workbookViewId="0">
      <selection activeCell="M1" sqref="M1"/>
    </sheetView>
  </sheetViews>
  <sheetFormatPr defaultColWidth="11.42578125" defaultRowHeight="15"/>
  <cols>
    <col min="2" max="5" width="11" bestFit="1" customWidth="1"/>
    <col min="6" max="6" width="11.42578125" bestFit="1" customWidth="1"/>
  </cols>
  <sheetData>
    <row r="1" spans="1:13" ht="21">
      <c r="A1" s="93" t="s">
        <v>1763</v>
      </c>
      <c r="M1" s="181" t="s">
        <v>83</v>
      </c>
    </row>
    <row r="2" spans="1:13" ht="16.5" thickBot="1">
      <c r="A2" s="97" t="s">
        <v>1764</v>
      </c>
    </row>
    <row r="3" spans="1:13" ht="15.75" thickTop="1">
      <c r="A3" s="103" t="s">
        <v>1753</v>
      </c>
      <c r="B3" s="103" t="s">
        <v>1765</v>
      </c>
      <c r="C3" s="103" t="s">
        <v>1766</v>
      </c>
      <c r="D3" s="103" t="s">
        <v>1767</v>
      </c>
      <c r="E3" s="103" t="s">
        <v>1768</v>
      </c>
      <c r="F3" s="103" t="s">
        <v>1769</v>
      </c>
    </row>
    <row r="4" spans="1:13">
      <c r="A4" s="12" t="s">
        <v>1770</v>
      </c>
      <c r="B4" s="112">
        <v>5763.0390694698062</v>
      </c>
      <c r="C4" s="112">
        <v>4923.6187405787659</v>
      </c>
      <c r="D4" s="112">
        <v>5403.9182503977509</v>
      </c>
      <c r="E4" s="112">
        <v>12062.792262489542</v>
      </c>
      <c r="F4" s="112">
        <v>28153.368322935865</v>
      </c>
    </row>
    <row r="5" spans="1:13">
      <c r="A5" s="12" t="s">
        <v>1771</v>
      </c>
      <c r="B5" s="112">
        <v>6419.6679519712152</v>
      </c>
      <c r="C5" s="112">
        <v>1804.0802662860578</v>
      </c>
      <c r="D5" s="112">
        <v>4755.8293073207988</v>
      </c>
      <c r="E5" s="112">
        <v>11091.846928941732</v>
      </c>
      <c r="F5" s="112">
        <v>24071.424454519802</v>
      </c>
    </row>
    <row r="6" spans="1:13">
      <c r="A6" s="12" t="s">
        <v>1772</v>
      </c>
      <c r="B6" s="112">
        <v>16164.283059885458</v>
      </c>
      <c r="C6" s="112">
        <v>4498.5410387924712</v>
      </c>
      <c r="D6" s="112">
        <v>17256.278837043035</v>
      </c>
      <c r="E6" s="112">
        <v>26314.301171837735</v>
      </c>
      <c r="F6" s="112">
        <v>64233.404107558701</v>
      </c>
    </row>
    <row r="7" spans="1:13" ht="15.75" thickBot="1">
      <c r="A7" s="101" t="s">
        <v>1769</v>
      </c>
      <c r="B7" s="116">
        <v>28346.990081326479</v>
      </c>
      <c r="C7" s="116">
        <v>11226.240045657294</v>
      </c>
      <c r="D7" s="116">
        <v>27416.026394761586</v>
      </c>
      <c r="E7" s="116">
        <v>49468.940363269008</v>
      </c>
      <c r="F7" s="116">
        <v>116458.19688501436</v>
      </c>
    </row>
    <row r="8" spans="1:13" ht="15.75" thickTop="1">
      <c r="A8" s="5" t="s">
        <v>1773</v>
      </c>
    </row>
  </sheetData>
  <hyperlinks>
    <hyperlink ref="M1" location="índice!A1" display="Volver al índice"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8"/>
  <sheetViews>
    <sheetView workbookViewId="0">
      <selection activeCell="P1" sqref="P1"/>
    </sheetView>
  </sheetViews>
  <sheetFormatPr defaultColWidth="11.42578125" defaultRowHeight="15"/>
  <sheetData>
    <row r="1" spans="1:16" ht="21">
      <c r="A1" s="93" t="s">
        <v>1774</v>
      </c>
      <c r="P1" s="181" t="s">
        <v>83</v>
      </c>
    </row>
    <row r="2" spans="1:16" ht="16.5" thickBot="1">
      <c r="A2" s="97" t="s">
        <v>1775</v>
      </c>
    </row>
    <row r="3" spans="1:16" ht="15.75" thickTop="1">
      <c r="A3" s="110" t="s">
        <v>1776</v>
      </c>
      <c r="B3" s="111" t="s">
        <v>1777</v>
      </c>
      <c r="C3" s="111" t="s">
        <v>1778</v>
      </c>
      <c r="D3" s="110" t="s">
        <v>1779</v>
      </c>
    </row>
    <row r="4" spans="1:16">
      <c r="A4" s="104" t="s">
        <v>1780</v>
      </c>
      <c r="B4" s="105">
        <v>2.0112807868101918</v>
      </c>
      <c r="C4" s="105">
        <v>-0.20119184302587684</v>
      </c>
      <c r="D4" s="105">
        <v>0.42644832577728314</v>
      </c>
    </row>
    <row r="5" spans="1:16">
      <c r="A5" s="106" t="s">
        <v>1781</v>
      </c>
      <c r="B5" s="107">
        <v>1.7644349442995448</v>
      </c>
      <c r="C5" s="107">
        <v>-0.17649943293391923</v>
      </c>
      <c r="D5" s="107">
        <v>0.37411003618883765</v>
      </c>
    </row>
    <row r="6" spans="1:16">
      <c r="A6" s="106" t="s">
        <v>1782</v>
      </c>
      <c r="B6" s="107">
        <v>2.1727770964671103</v>
      </c>
      <c r="C6" s="107">
        <v>-0.21734659396608927</v>
      </c>
      <c r="D6" s="107">
        <v>0.46069010411278216</v>
      </c>
    </row>
    <row r="7" spans="1:16" ht="15.75" thickBot="1">
      <c r="A7" s="108" t="s">
        <v>1783</v>
      </c>
      <c r="B7" s="109">
        <v>1.5078181304190603</v>
      </c>
      <c r="C7" s="109">
        <v>-0.15082961593242294</v>
      </c>
      <c r="D7" s="109">
        <v>0.31970002473579195</v>
      </c>
    </row>
    <row r="8" spans="1:16" ht="15.75" thickTop="1">
      <c r="A8" s="123" t="s">
        <v>1784</v>
      </c>
    </row>
  </sheetData>
  <hyperlinks>
    <hyperlink ref="P1" location="índice!A1" display="Volver al índice"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8"/>
  <sheetViews>
    <sheetView workbookViewId="0">
      <selection activeCell="P1" sqref="P1"/>
    </sheetView>
  </sheetViews>
  <sheetFormatPr defaultColWidth="11.42578125" defaultRowHeight="15"/>
  <cols>
    <col min="2" max="5" width="11" bestFit="1" customWidth="1"/>
    <col min="6" max="6" width="11.42578125" bestFit="1" customWidth="1"/>
  </cols>
  <sheetData>
    <row r="1" spans="1:16" ht="21">
      <c r="A1" s="93" t="s">
        <v>1785</v>
      </c>
      <c r="P1" s="181" t="s">
        <v>83</v>
      </c>
    </row>
    <row r="2" spans="1:16" ht="16.5" thickBot="1">
      <c r="A2" s="97" t="s">
        <v>1786</v>
      </c>
    </row>
    <row r="3" spans="1:16" ht="15.75" thickTop="1">
      <c r="A3" s="103" t="s">
        <v>1711</v>
      </c>
      <c r="B3" s="103" t="s">
        <v>1765</v>
      </c>
      <c r="C3" s="103" t="s">
        <v>1766</v>
      </c>
      <c r="D3" s="103" t="s">
        <v>1767</v>
      </c>
      <c r="E3" s="103" t="s">
        <v>1768</v>
      </c>
      <c r="F3" s="103" t="s">
        <v>565</v>
      </c>
    </row>
    <row r="4" spans="1:16">
      <c r="A4" s="12" t="s">
        <v>1761</v>
      </c>
      <c r="B4" s="112">
        <v>5763.0390694698062</v>
      </c>
      <c r="C4" s="112">
        <v>4923.6187405787659</v>
      </c>
      <c r="D4" s="112">
        <v>5403.9182503977509</v>
      </c>
      <c r="E4" s="112">
        <v>-389.0804507446843</v>
      </c>
      <c r="F4" s="112">
        <v>15701.495609701637</v>
      </c>
    </row>
    <row r="5" spans="1:16">
      <c r="A5" s="12" t="s">
        <v>1760</v>
      </c>
      <c r="B5" s="112">
        <v>6419.6679519712152</v>
      </c>
      <c r="C5" s="112">
        <v>1804.0802662860578</v>
      </c>
      <c r="D5" s="112">
        <v>4755.8293073207988</v>
      </c>
      <c r="E5" s="112">
        <v>12237.646816021512</v>
      </c>
      <c r="F5" s="112">
        <v>25217.224341599584</v>
      </c>
    </row>
    <row r="6" spans="1:16">
      <c r="A6" s="12" t="s">
        <v>1759</v>
      </c>
      <c r="B6" s="112">
        <v>16164.283059885458</v>
      </c>
      <c r="C6" s="112">
        <v>4498.5410387924712</v>
      </c>
      <c r="D6" s="112">
        <v>17256.278837043035</v>
      </c>
      <c r="E6" s="112">
        <v>26314.301171837735</v>
      </c>
      <c r="F6" s="112">
        <v>64233.404107558701</v>
      </c>
    </row>
    <row r="7" spans="1:16" ht="15.75" thickBot="1">
      <c r="A7" s="101" t="s">
        <v>565</v>
      </c>
      <c r="B7" s="116">
        <v>28346.990081326479</v>
      </c>
      <c r="C7" s="116">
        <v>11226.240045657294</v>
      </c>
      <c r="D7" s="116">
        <v>27416.026394761586</v>
      </c>
      <c r="E7" s="116">
        <v>38162.867537114565</v>
      </c>
      <c r="F7" s="116">
        <v>105152.12405885992</v>
      </c>
    </row>
    <row r="8" spans="1:16" ht="15.75" thickTop="1">
      <c r="A8" s="5" t="s">
        <v>1787</v>
      </c>
    </row>
  </sheetData>
  <hyperlinks>
    <hyperlink ref="P1" location="índice!A1" display="Volver al índice"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O8"/>
  <sheetViews>
    <sheetView workbookViewId="0">
      <selection activeCell="O1" sqref="O1"/>
    </sheetView>
  </sheetViews>
  <sheetFormatPr defaultColWidth="11.42578125" defaultRowHeight="15"/>
  <sheetData>
    <row r="1" spans="1:15" ht="21">
      <c r="A1" s="93" t="s">
        <v>1788</v>
      </c>
      <c r="O1" s="181" t="s">
        <v>83</v>
      </c>
    </row>
    <row r="2" spans="1:15" ht="16.5" thickBot="1">
      <c r="A2" s="97" t="s">
        <v>1775</v>
      </c>
    </row>
    <row r="3" spans="1:15" ht="15.75" thickTop="1">
      <c r="A3" s="110" t="s">
        <v>1776</v>
      </c>
      <c r="B3" s="111" t="s">
        <v>1779</v>
      </c>
    </row>
    <row r="4" spans="1:15">
      <c r="A4" s="104" t="s">
        <v>1780</v>
      </c>
      <c r="B4" s="113">
        <v>-1.4060834591100304</v>
      </c>
    </row>
    <row r="5" spans="1:15">
      <c r="A5" s="106" t="s">
        <v>1781</v>
      </c>
      <c r="B5" s="114">
        <v>3.6061314932859315E-2</v>
      </c>
    </row>
    <row r="6" spans="1:15">
      <c r="A6" s="106" t="s">
        <v>1782</v>
      </c>
      <c r="B6" s="114">
        <v>4.8994251885902361E-2</v>
      </c>
    </row>
    <row r="7" spans="1:15" ht="15.75" thickBot="1">
      <c r="A7" s="108" t="s">
        <v>1783</v>
      </c>
      <c r="B7" s="115">
        <v>3.400000000000003E-2</v>
      </c>
    </row>
    <row r="8" spans="1:15" ht="15.75" thickTop="1">
      <c r="A8" s="123" t="s">
        <v>1789</v>
      </c>
    </row>
  </sheetData>
  <hyperlinks>
    <hyperlink ref="O1" location="índice!A1" display="Volver al índice"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8"/>
  <sheetViews>
    <sheetView workbookViewId="0">
      <selection activeCell="K1" sqref="K1"/>
    </sheetView>
  </sheetViews>
  <sheetFormatPr defaultColWidth="11.42578125" defaultRowHeight="15"/>
  <cols>
    <col min="1" max="6" width="15.5703125" customWidth="1"/>
  </cols>
  <sheetData>
    <row r="1" spans="1:11" ht="21">
      <c r="A1" s="93" t="s">
        <v>1790</v>
      </c>
      <c r="K1" s="181" t="s">
        <v>83</v>
      </c>
    </row>
    <row r="2" spans="1:11" ht="16.5" thickBot="1">
      <c r="A2" s="97" t="s">
        <v>1791</v>
      </c>
    </row>
    <row r="3" spans="1:11" ht="60.75" thickTop="1">
      <c r="A3" s="94" t="s">
        <v>1753</v>
      </c>
      <c r="B3" s="94" t="s">
        <v>1754</v>
      </c>
      <c r="C3" s="94" t="s">
        <v>1755</v>
      </c>
      <c r="D3" s="94" t="s">
        <v>1756</v>
      </c>
      <c r="E3" s="94" t="s">
        <v>1757</v>
      </c>
      <c r="F3" s="94" t="s">
        <v>1758</v>
      </c>
    </row>
    <row r="4" spans="1:11">
      <c r="A4" s="95" t="s">
        <v>1759</v>
      </c>
      <c r="B4" s="95">
        <v>31</v>
      </c>
      <c r="C4" s="100">
        <v>7</v>
      </c>
      <c r="D4" s="100">
        <v>39</v>
      </c>
      <c r="E4" s="100">
        <v>55</v>
      </c>
      <c r="F4" s="100">
        <v>0</v>
      </c>
    </row>
    <row r="5" spans="1:11">
      <c r="A5" s="1" t="s">
        <v>1760</v>
      </c>
      <c r="B5" s="1">
        <v>31</v>
      </c>
      <c r="C5" s="32">
        <v>24</v>
      </c>
      <c r="D5" s="32">
        <v>13</v>
      </c>
      <c r="E5" s="32">
        <v>22</v>
      </c>
      <c r="F5" s="32">
        <v>0</v>
      </c>
    </row>
    <row r="6" spans="1:11">
      <c r="A6" s="1" t="s">
        <v>1761</v>
      </c>
      <c r="B6" s="1">
        <v>8</v>
      </c>
      <c r="C6" s="32">
        <v>5</v>
      </c>
      <c r="D6" s="32">
        <v>12</v>
      </c>
      <c r="E6" s="32">
        <v>23</v>
      </c>
      <c r="F6" s="32">
        <v>100</v>
      </c>
    </row>
    <row r="7" spans="1:11" ht="15.75" thickBot="1">
      <c r="A7" s="101" t="s">
        <v>565</v>
      </c>
      <c r="B7" s="102">
        <f>SUM(B4:B6)</f>
        <v>70</v>
      </c>
      <c r="C7" s="102">
        <f>SUM(C4:C6)</f>
        <v>36</v>
      </c>
      <c r="D7" s="102">
        <f>SUM(D4:D6)</f>
        <v>64</v>
      </c>
      <c r="E7" s="102">
        <f>SUM(E4:E6)</f>
        <v>100</v>
      </c>
      <c r="F7" s="102">
        <f>SUM(F4:F6)</f>
        <v>100</v>
      </c>
    </row>
    <row r="8" spans="1:11" ht="15.75" thickTop="1">
      <c r="A8" t="s">
        <v>1762</v>
      </c>
    </row>
  </sheetData>
  <hyperlinks>
    <hyperlink ref="K1" location="índice!A1" display="Volver al índice"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M8"/>
  <sheetViews>
    <sheetView workbookViewId="0">
      <selection activeCell="M1" sqref="M1"/>
    </sheetView>
  </sheetViews>
  <sheetFormatPr defaultColWidth="11.42578125" defaultRowHeight="15"/>
  <sheetData>
    <row r="1" spans="1:13" ht="21">
      <c r="A1" s="93" t="s">
        <v>1792</v>
      </c>
      <c r="M1" s="181" t="s">
        <v>83</v>
      </c>
    </row>
    <row r="2" spans="1:13" ht="16.5" thickBot="1">
      <c r="A2" s="97" t="s">
        <v>1786</v>
      </c>
    </row>
    <row r="3" spans="1:13" ht="15.75" thickTop="1">
      <c r="A3" s="103" t="s">
        <v>1753</v>
      </c>
      <c r="B3" s="103" t="s">
        <v>1765</v>
      </c>
      <c r="C3" s="103" t="s">
        <v>1766</v>
      </c>
      <c r="D3" s="103" t="s">
        <v>1767</v>
      </c>
      <c r="E3" s="103" t="s">
        <v>1768</v>
      </c>
      <c r="F3" s="103" t="s">
        <v>1769</v>
      </c>
    </row>
    <row r="4" spans="1:13">
      <c r="A4" s="12" t="s">
        <v>1770</v>
      </c>
      <c r="B4" s="112">
        <v>1828.7742360029893</v>
      </c>
      <c r="C4" s="112">
        <v>943.12227900989217</v>
      </c>
      <c r="D4" s="112">
        <v>2193.682663241259</v>
      </c>
      <c r="E4" s="112">
        <v>4576.0085109263655</v>
      </c>
      <c r="F4" s="112">
        <v>9541.5876891805055</v>
      </c>
    </row>
    <row r="5" spans="1:13">
      <c r="A5" s="12" t="s">
        <v>1771</v>
      </c>
      <c r="B5" s="112">
        <v>6064.585691962644</v>
      </c>
      <c r="C5" s="112">
        <v>564.91270541007725</v>
      </c>
      <c r="D5" s="112">
        <v>5448.7136706179535</v>
      </c>
      <c r="E5" s="112">
        <v>8494.3888570367817</v>
      </c>
      <c r="F5" s="112">
        <v>20572.600925027458</v>
      </c>
    </row>
    <row r="6" spans="1:13">
      <c r="A6" s="12" t="s">
        <v>1772</v>
      </c>
      <c r="B6" s="112">
        <v>8317.3731949477096</v>
      </c>
      <c r="C6" s="112">
        <v>1188.3469568655994</v>
      </c>
      <c r="D6" s="112">
        <v>6775.3308598831918</v>
      </c>
      <c r="E6" s="112">
        <v>5733.4634467567948</v>
      </c>
      <c r="F6" s="112">
        <v>22014.514458453297</v>
      </c>
    </row>
    <row r="7" spans="1:13" ht="15.75" thickBot="1">
      <c r="A7" s="101" t="s">
        <v>1769</v>
      </c>
      <c r="B7" s="116">
        <v>16210.733122913343</v>
      </c>
      <c r="C7" s="116">
        <v>2696.3819412855692</v>
      </c>
      <c r="D7" s="116">
        <v>14417.727193742405</v>
      </c>
      <c r="E7" s="116">
        <v>18803.860814719941</v>
      </c>
      <c r="F7" s="116">
        <v>52128.703072661257</v>
      </c>
    </row>
    <row r="8" spans="1:13" ht="15.75" thickTop="1">
      <c r="A8" s="5" t="s">
        <v>1793</v>
      </c>
    </row>
  </sheetData>
  <hyperlinks>
    <hyperlink ref="M1" location="índice!A1" display="Volver al índice"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N1" sqref="N1"/>
    </sheetView>
  </sheetViews>
  <sheetFormatPr defaultColWidth="11.42578125" defaultRowHeight="15"/>
  <sheetData>
    <row r="1" spans="1:14" ht="18.75">
      <c r="A1" s="2" t="s">
        <v>114</v>
      </c>
      <c r="N1" s="181" t="s">
        <v>83</v>
      </c>
    </row>
    <row r="29" spans="1:1">
      <c r="A29" t="s">
        <v>113</v>
      </c>
    </row>
  </sheetData>
  <hyperlinks>
    <hyperlink ref="N1" location="índice!A1" display="Volver al índice" xr:uid="{00000000-0004-0000-0500-000000000000}"/>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M8"/>
  <sheetViews>
    <sheetView workbookViewId="0">
      <selection activeCell="M1" sqref="M1"/>
    </sheetView>
  </sheetViews>
  <sheetFormatPr defaultColWidth="11.42578125" defaultRowHeight="15"/>
  <sheetData>
    <row r="1" spans="1:13" ht="21">
      <c r="A1" s="93" t="s">
        <v>1794</v>
      </c>
      <c r="M1" s="181" t="s">
        <v>83</v>
      </c>
    </row>
    <row r="2" spans="1:13" ht="16.5" thickBot="1">
      <c r="A2" s="97" t="s">
        <v>1786</v>
      </c>
    </row>
    <row r="3" spans="1:13" ht="15.75" thickTop="1">
      <c r="A3" s="103" t="s">
        <v>1753</v>
      </c>
      <c r="B3" s="103" t="s">
        <v>1765</v>
      </c>
      <c r="C3" s="103" t="s">
        <v>1766</v>
      </c>
      <c r="D3" s="103" t="s">
        <v>1767</v>
      </c>
      <c r="E3" s="103" t="s">
        <v>1768</v>
      </c>
      <c r="F3" s="103" t="s">
        <v>1769</v>
      </c>
    </row>
    <row r="4" spans="1:13">
      <c r="A4" s="12" t="s">
        <v>1770</v>
      </c>
      <c r="B4" s="112">
        <v>1833.7007484107392</v>
      </c>
      <c r="C4" s="112">
        <v>962.18994840274092</v>
      </c>
      <c r="D4" s="112">
        <v>2199.5921979702393</v>
      </c>
      <c r="E4" s="112">
        <v>4588.3357639372789</v>
      </c>
      <c r="F4" s="112">
        <v>9583.8186587209984</v>
      </c>
    </row>
    <row r="5" spans="1:13">
      <c r="A5" s="12" t="s">
        <v>1771</v>
      </c>
      <c r="B5" s="112">
        <v>6080.9230047217179</v>
      </c>
      <c r="C5" s="112">
        <v>576.33388476540676</v>
      </c>
      <c r="D5" s="112">
        <v>5463.3918933182276</v>
      </c>
      <c r="E5" s="112">
        <v>8517.2717866388011</v>
      </c>
      <c r="F5" s="112">
        <v>20637.920569444155</v>
      </c>
    </row>
    <row r="6" spans="1:13">
      <c r="A6" s="12" t="s">
        <v>1772</v>
      </c>
      <c r="B6" s="112">
        <v>8339.7792642361492</v>
      </c>
      <c r="C6" s="112">
        <v>1212.3724808107013</v>
      </c>
      <c r="D6" s="112">
        <v>6793.5828403030273</v>
      </c>
      <c r="E6" s="112">
        <v>5748.9087533746106</v>
      </c>
      <c r="F6" s="112">
        <v>22094.643338724487</v>
      </c>
    </row>
    <row r="7" spans="1:13" ht="15.75" thickBot="1">
      <c r="A7" s="101" t="s">
        <v>1769</v>
      </c>
      <c r="B7" s="116">
        <v>16254.403017368606</v>
      </c>
      <c r="C7" s="116">
        <v>2750.8963139788489</v>
      </c>
      <c r="D7" s="116">
        <v>14456.566931591493</v>
      </c>
      <c r="E7" s="116">
        <v>18854.516303950692</v>
      </c>
      <c r="F7" s="116">
        <v>52316.382566889646</v>
      </c>
    </row>
    <row r="8" spans="1:13" ht="15.75" thickTop="1">
      <c r="A8" s="5" t="s">
        <v>1793</v>
      </c>
    </row>
  </sheetData>
  <hyperlinks>
    <hyperlink ref="M1" location="índice!A1" display="Volver al índice" xr:uid="{00000000-0004-0000-3B00-000000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P8"/>
  <sheetViews>
    <sheetView workbookViewId="0">
      <selection activeCell="P1" sqref="P1"/>
    </sheetView>
  </sheetViews>
  <sheetFormatPr defaultColWidth="11.42578125" defaultRowHeight="15"/>
  <sheetData>
    <row r="1" spans="1:16" ht="21">
      <c r="A1" s="93" t="s">
        <v>1795</v>
      </c>
      <c r="P1" s="181" t="s">
        <v>83</v>
      </c>
    </row>
    <row r="2" spans="1:16" ht="16.5" thickBot="1">
      <c r="A2" s="97" t="s">
        <v>1775</v>
      </c>
    </row>
    <row r="3" spans="1:16" ht="15.75" thickTop="1">
      <c r="A3" s="110" t="s">
        <v>1776</v>
      </c>
      <c r="B3" s="111" t="s">
        <v>1777</v>
      </c>
      <c r="C3" s="111" t="s">
        <v>1778</v>
      </c>
      <c r="D3" s="110" t="s">
        <v>1779</v>
      </c>
    </row>
    <row r="4" spans="1:16">
      <c r="A4" s="104" t="s">
        <v>1780</v>
      </c>
      <c r="B4" s="105">
        <v>2.704298011506066</v>
      </c>
      <c r="C4" s="105">
        <v>0.29361214202410535</v>
      </c>
      <c r="D4" s="105">
        <v>0.64254360355498008</v>
      </c>
    </row>
    <row r="5" spans="1:16">
      <c r="A5" s="106" t="s">
        <v>1781</v>
      </c>
      <c r="B5" s="107">
        <v>3.5347412231997284</v>
      </c>
      <c r="C5" s="107">
        <v>0.3837753596788645</v>
      </c>
      <c r="D5" s="107">
        <v>0.83985764643010286</v>
      </c>
    </row>
    <row r="6" spans="1:16">
      <c r="A6" s="106" t="s">
        <v>1782</v>
      </c>
      <c r="B6" s="107">
        <v>7.0623834025779448</v>
      </c>
      <c r="C6" s="107">
        <v>0.76677995908874663</v>
      </c>
      <c r="D6" s="107">
        <v>1.6780285537584272</v>
      </c>
    </row>
    <row r="7" spans="1:16" ht="15.75" thickBot="1">
      <c r="A7" s="108" t="s">
        <v>1783</v>
      </c>
      <c r="B7" s="109">
        <v>2.4838894545098755</v>
      </c>
      <c r="C7" s="109">
        <v>0.26968185465756878</v>
      </c>
      <c r="D7" s="109">
        <v>0.59017433512963602</v>
      </c>
    </row>
    <row r="8" spans="1:16" ht="15.75" thickTop="1">
      <c r="A8" s="123" t="s">
        <v>1796</v>
      </c>
    </row>
  </sheetData>
  <hyperlinks>
    <hyperlink ref="P1" location="índice!A1" display="Volver al índice" xr:uid="{00000000-0004-0000-3C00-000000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8"/>
  <sheetViews>
    <sheetView workbookViewId="0">
      <selection activeCell="O1" sqref="O1"/>
    </sheetView>
  </sheetViews>
  <sheetFormatPr defaultColWidth="11.42578125" defaultRowHeight="15"/>
  <sheetData>
    <row r="1" spans="1:15" ht="21">
      <c r="A1" s="93" t="s">
        <v>1797</v>
      </c>
      <c r="O1" s="181" t="s">
        <v>83</v>
      </c>
    </row>
    <row r="2" spans="1:15" ht="16.5" thickBot="1">
      <c r="A2" s="97" t="s">
        <v>1786</v>
      </c>
    </row>
    <row r="3" spans="1:15" ht="15.75" thickTop="1">
      <c r="A3" s="103" t="s">
        <v>1711</v>
      </c>
      <c r="B3" s="103" t="s">
        <v>1765</v>
      </c>
      <c r="C3" s="103" t="s">
        <v>1766</v>
      </c>
      <c r="D3" s="103" t="s">
        <v>1767</v>
      </c>
      <c r="E3" s="103" t="s">
        <v>1768</v>
      </c>
      <c r="F3" s="103" t="s">
        <v>565</v>
      </c>
    </row>
    <row r="4" spans="1:15">
      <c r="A4" s="12" t="s">
        <v>1761</v>
      </c>
      <c r="B4" s="112">
        <v>1833.7007484107392</v>
      </c>
      <c r="C4" s="112">
        <v>962.18994840274092</v>
      </c>
      <c r="D4" s="112">
        <v>2199.5921979702393</v>
      </c>
      <c r="E4" s="112">
        <v>-891.02140089655768</v>
      </c>
      <c r="F4" s="112">
        <v>4104.4614938871619</v>
      </c>
    </row>
    <row r="5" spans="1:15">
      <c r="A5" s="12" t="s">
        <v>1760</v>
      </c>
      <c r="B5" s="112">
        <v>6080.9230047217179</v>
      </c>
      <c r="C5" s="112">
        <v>1833.7007484107392</v>
      </c>
      <c r="D5" s="112">
        <v>5463.3918933182276</v>
      </c>
      <c r="E5" s="112">
        <v>3266.4930433347677</v>
      </c>
      <c r="F5" s="112">
        <v>16644.508689785453</v>
      </c>
    </row>
    <row r="6" spans="1:15">
      <c r="A6" s="12" t="s">
        <v>1759</v>
      </c>
      <c r="B6" s="112">
        <v>8339.7792642361492</v>
      </c>
      <c r="C6" s="112">
        <v>1212.3724808107013</v>
      </c>
      <c r="D6" s="112">
        <v>6793.5828403030273</v>
      </c>
      <c r="E6" s="112">
        <v>5748.9087533746106</v>
      </c>
      <c r="F6" s="112">
        <v>22094.643338724487</v>
      </c>
    </row>
    <row r="7" spans="1:15" ht="15.75" thickBot="1">
      <c r="A7" s="101" t="s">
        <v>565</v>
      </c>
      <c r="B7" s="116">
        <v>16254.403017368606</v>
      </c>
      <c r="C7" s="116">
        <v>4008.2631776241815</v>
      </c>
      <c r="D7" s="116">
        <v>14456.566931591493</v>
      </c>
      <c r="E7" s="116">
        <v>8124.380395812821</v>
      </c>
      <c r="F7" s="116">
        <v>42843.613522397107</v>
      </c>
    </row>
    <row r="8" spans="1:15" ht="15.75" thickTop="1">
      <c r="A8" s="5" t="s">
        <v>1798</v>
      </c>
    </row>
  </sheetData>
  <hyperlinks>
    <hyperlink ref="O1" location="índice!A1" display="Volver al índice" xr:uid="{00000000-0004-0000-3D00-000000000000}"/>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N8"/>
  <sheetViews>
    <sheetView workbookViewId="0">
      <selection activeCell="N1" sqref="N1"/>
    </sheetView>
  </sheetViews>
  <sheetFormatPr defaultColWidth="11.42578125" defaultRowHeight="15"/>
  <sheetData>
    <row r="1" spans="1:14" ht="21">
      <c r="A1" s="93" t="s">
        <v>1799</v>
      </c>
      <c r="N1" s="181" t="s">
        <v>83</v>
      </c>
    </row>
    <row r="2" spans="1:14" ht="16.5" thickBot="1">
      <c r="A2" s="97" t="s">
        <v>1775</v>
      </c>
    </row>
    <row r="3" spans="1:14" ht="15.75" thickTop="1">
      <c r="A3" s="110" t="s">
        <v>1776</v>
      </c>
      <c r="B3" s="111" t="s">
        <v>1778</v>
      </c>
    </row>
    <row r="4" spans="1:14">
      <c r="A4" s="104" t="s">
        <v>1780</v>
      </c>
      <c r="B4" s="113">
        <v>-0.1345552299351877</v>
      </c>
    </row>
    <row r="5" spans="1:14">
      <c r="A5" s="106" t="s">
        <v>1781</v>
      </c>
      <c r="B5" s="114">
        <v>9.8292686148516467E-2</v>
      </c>
    </row>
    <row r="6" spans="1:14">
      <c r="A6" s="106" t="s">
        <v>1782</v>
      </c>
      <c r="B6" s="114">
        <v>6.823862525529191E-2</v>
      </c>
    </row>
    <row r="7" spans="1:14" ht="15.75" thickBot="1">
      <c r="A7" s="108" t="s">
        <v>1783</v>
      </c>
      <c r="B7" s="115">
        <v>2.4000000000000021E-2</v>
      </c>
    </row>
    <row r="8" spans="1:14" ht="15.75" thickTop="1">
      <c r="A8" s="122" t="s">
        <v>1800</v>
      </c>
    </row>
  </sheetData>
  <hyperlinks>
    <hyperlink ref="N1" location="índice!A1" display="Volver al índice" xr:uid="{00000000-0004-0000-3E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4"/>
  <sheetViews>
    <sheetView workbookViewId="0">
      <selection activeCell="L1" sqref="L1"/>
    </sheetView>
  </sheetViews>
  <sheetFormatPr defaultColWidth="11.42578125" defaultRowHeight="15"/>
  <cols>
    <col min="1" max="5" width="15.5703125" customWidth="1"/>
  </cols>
  <sheetData>
    <row r="1" spans="1:12" ht="21.75" thickBot="1">
      <c r="A1" s="93" t="s">
        <v>1801</v>
      </c>
      <c r="L1" s="181" t="s">
        <v>83</v>
      </c>
    </row>
    <row r="2" spans="1:12" ht="15.75" thickTop="1">
      <c r="A2" s="103" t="s">
        <v>1802</v>
      </c>
      <c r="B2" s="103" t="s">
        <v>1769</v>
      </c>
      <c r="C2" s="103" t="s">
        <v>1803</v>
      </c>
      <c r="D2" s="103" t="s">
        <v>1804</v>
      </c>
      <c r="E2" s="103" t="s">
        <v>1805</v>
      </c>
    </row>
    <row r="3" spans="1:12" ht="15.75" thickBot="1">
      <c r="A3" s="117">
        <v>2017</v>
      </c>
      <c r="B3" s="118">
        <v>1833.7007484107392</v>
      </c>
      <c r="C3" s="118">
        <v>962.18994840274092</v>
      </c>
      <c r="D3" s="118">
        <v>2199.5921979702393</v>
      </c>
      <c r="E3" s="118">
        <v>-891.02140089655768</v>
      </c>
    </row>
    <row r="4" spans="1:12" ht="15.75" thickTop="1">
      <c r="A4" t="s">
        <v>1806</v>
      </c>
    </row>
  </sheetData>
  <hyperlinks>
    <hyperlink ref="L1" location="índice!A1" display="Volver al índice" xr:uid="{00000000-0004-0000-3F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L8"/>
  <sheetViews>
    <sheetView workbookViewId="0">
      <selection activeCell="L1" sqref="L1"/>
    </sheetView>
  </sheetViews>
  <sheetFormatPr defaultColWidth="11.42578125" defaultRowHeight="15"/>
  <sheetData>
    <row r="1" spans="1:12" ht="21">
      <c r="A1" s="93" t="s">
        <v>1807</v>
      </c>
      <c r="L1" s="181" t="s">
        <v>83</v>
      </c>
    </row>
    <row r="2" spans="1:12" ht="16.5" thickBot="1">
      <c r="A2" s="97" t="s">
        <v>1786</v>
      </c>
    </row>
    <row r="3" spans="1:12" ht="15.75" thickTop="1">
      <c r="A3" s="103" t="s">
        <v>1711</v>
      </c>
      <c r="B3" s="103" t="s">
        <v>1765</v>
      </c>
      <c r="C3" s="103" t="s">
        <v>1766</v>
      </c>
      <c r="D3" s="103" t="s">
        <v>1767</v>
      </c>
      <c r="E3" s="103" t="s">
        <v>1768</v>
      </c>
      <c r="F3" s="103" t="s">
        <v>565</v>
      </c>
    </row>
    <row r="4" spans="1:12">
      <c r="A4" s="12" t="s">
        <v>1761</v>
      </c>
      <c r="B4" s="112">
        <v>7596.7398178805452</v>
      </c>
      <c r="C4" s="112">
        <v>5885.8086889815067</v>
      </c>
      <c r="D4" s="112">
        <v>7603.5104483679897</v>
      </c>
      <c r="E4" s="112">
        <v>16651.128026426821</v>
      </c>
      <c r="F4" s="112">
        <v>37737.186981656865</v>
      </c>
    </row>
    <row r="5" spans="1:12">
      <c r="A5" s="12" t="s">
        <v>1760</v>
      </c>
      <c r="B5" s="112">
        <v>12500.590956692933</v>
      </c>
      <c r="C5" s="112">
        <v>2380.4141510514646</v>
      </c>
      <c r="D5" s="112">
        <v>10219.221200639025</v>
      </c>
      <c r="E5" s="112">
        <v>19609.118715580531</v>
      </c>
      <c r="F5" s="112">
        <v>44709.34502396395</v>
      </c>
    </row>
    <row r="6" spans="1:12">
      <c r="A6" s="12" t="s">
        <v>1759</v>
      </c>
      <c r="B6" s="112">
        <v>24504.062324121609</v>
      </c>
      <c r="C6" s="112">
        <v>5710.913519603173</v>
      </c>
      <c r="D6" s="112">
        <v>24049.861677346064</v>
      </c>
      <c r="E6" s="112">
        <v>32063.209925212344</v>
      </c>
      <c r="F6" s="112">
        <v>86328.047446283192</v>
      </c>
    </row>
    <row r="7" spans="1:12" ht="15.75" thickBot="1">
      <c r="A7" s="101" t="s">
        <v>565</v>
      </c>
      <c r="B7" s="116">
        <v>44601.393098695087</v>
      </c>
      <c r="C7" s="116">
        <v>13977.136359636144</v>
      </c>
      <c r="D7" s="116">
        <v>41872.593326353075</v>
      </c>
      <c r="E7" s="116">
        <v>68323.456667219696</v>
      </c>
      <c r="F7" s="116">
        <v>168774.57945190399</v>
      </c>
    </row>
    <row r="8" spans="1:12" ht="15.75" thickTop="1">
      <c r="A8" s="5" t="s">
        <v>1808</v>
      </c>
    </row>
  </sheetData>
  <hyperlinks>
    <hyperlink ref="L1" location="índice!A1" display="Volver al índice" xr:uid="{00000000-0004-0000-4000-000000000000}"/>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O8"/>
  <sheetViews>
    <sheetView workbookViewId="0">
      <selection activeCell="O3" sqref="O3"/>
    </sheetView>
  </sheetViews>
  <sheetFormatPr defaultColWidth="11.42578125" defaultRowHeight="15"/>
  <sheetData>
    <row r="1" spans="1:15" ht="21">
      <c r="A1" s="93" t="s">
        <v>1809</v>
      </c>
    </row>
    <row r="2" spans="1:15" ht="16.5" thickBot="1">
      <c r="A2" s="97" t="s">
        <v>1810</v>
      </c>
    </row>
    <row r="3" spans="1:15" ht="15.75" thickTop="1">
      <c r="A3" s="110" t="s">
        <v>1776</v>
      </c>
      <c r="B3" s="111" t="s">
        <v>1777</v>
      </c>
      <c r="C3" s="111" t="s">
        <v>1778</v>
      </c>
      <c r="D3" s="110" t="s">
        <v>1779</v>
      </c>
      <c r="O3" s="181" t="s">
        <v>83</v>
      </c>
    </row>
    <row r="4" spans="1:15">
      <c r="A4" s="104" t="s">
        <v>1780</v>
      </c>
      <c r="B4" s="119">
        <v>2.1526871376551182</v>
      </c>
      <c r="C4" s="119">
        <v>3.0650229076664036E-3</v>
      </c>
      <c r="D4" s="119">
        <v>0.51597584018734788</v>
      </c>
    </row>
    <row r="5" spans="1:15">
      <c r="A5" s="106" t="s">
        <v>1781</v>
      </c>
      <c r="B5" s="120">
        <v>2.1759490437442834</v>
      </c>
      <c r="C5" s="120">
        <v>3.0981435008971226E-3</v>
      </c>
      <c r="D5" s="120">
        <v>0.52155146765720417</v>
      </c>
    </row>
    <row r="6" spans="1:15">
      <c r="A6" s="106" t="s">
        <v>1782</v>
      </c>
      <c r="B6" s="120">
        <v>2.8770053401126758</v>
      </c>
      <c r="C6" s="120">
        <v>4.0963162359623244E-3</v>
      </c>
      <c r="D6" s="120">
        <v>0.68958708472849628</v>
      </c>
    </row>
    <row r="7" spans="1:15" ht="15.75" thickBot="1">
      <c r="A7" s="108" t="s">
        <v>1783</v>
      </c>
      <c r="B7" s="121">
        <v>1.6999226458601457</v>
      </c>
      <c r="C7" s="121">
        <v>2.4203711536538997E-3</v>
      </c>
      <c r="D7" s="121">
        <v>0.40745308508073186</v>
      </c>
    </row>
    <row r="8" spans="1:15" ht="15.75" thickTop="1">
      <c r="A8" s="123" t="s">
        <v>1811</v>
      </c>
    </row>
  </sheetData>
  <hyperlinks>
    <hyperlink ref="O3" location="índice!A1" display="Volver al índice" xr:uid="{00000000-0004-0000-4100-00000000000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P8"/>
  <sheetViews>
    <sheetView workbookViewId="0">
      <selection activeCell="P1" sqref="P1"/>
    </sheetView>
  </sheetViews>
  <sheetFormatPr defaultColWidth="11.42578125" defaultRowHeight="15"/>
  <sheetData>
    <row r="1" spans="1:16" ht="21">
      <c r="A1" s="93" t="s">
        <v>1812</v>
      </c>
      <c r="P1" s="181" t="s">
        <v>83</v>
      </c>
    </row>
    <row r="2" spans="1:16" ht="16.5" thickBot="1">
      <c r="A2" s="97" t="s">
        <v>1786</v>
      </c>
    </row>
    <row r="3" spans="1:16" ht="15.75" thickTop="1">
      <c r="A3" s="103" t="s">
        <v>1711</v>
      </c>
      <c r="B3" s="103" t="s">
        <v>1765</v>
      </c>
      <c r="C3" s="103" t="s">
        <v>1766</v>
      </c>
      <c r="D3" s="103" t="s">
        <v>1767</v>
      </c>
      <c r="E3" s="103" t="s">
        <v>1768</v>
      </c>
      <c r="F3" s="103" t="s">
        <v>565</v>
      </c>
    </row>
    <row r="4" spans="1:16">
      <c r="A4" s="12" t="s">
        <v>1761</v>
      </c>
      <c r="B4" s="112">
        <v>7596.7398178805452</v>
      </c>
      <c r="C4" s="112">
        <v>5885.8086889815067</v>
      </c>
      <c r="D4" s="112">
        <v>7603.5104483679897</v>
      </c>
      <c r="E4" s="112">
        <v>764.40039405560492</v>
      </c>
      <c r="F4" s="112">
        <v>21850.459349285644</v>
      </c>
    </row>
    <row r="5" spans="1:16">
      <c r="A5" s="12" t="s">
        <v>1760</v>
      </c>
      <c r="B5" s="112">
        <v>12500.590956692933</v>
      </c>
      <c r="C5" s="112">
        <v>2380.4141510514646</v>
      </c>
      <c r="D5" s="112">
        <v>10219.221200639025</v>
      </c>
      <c r="E5" s="112">
        <v>15505.77821387043</v>
      </c>
      <c r="F5" s="112">
        <v>40606.004522253854</v>
      </c>
    </row>
    <row r="6" spans="1:16">
      <c r="A6" s="12" t="s">
        <v>1759</v>
      </c>
      <c r="B6" s="112">
        <v>24504.062324121609</v>
      </c>
      <c r="C6" s="112">
        <v>7710.913519603173</v>
      </c>
      <c r="D6" s="112">
        <v>24049.861677346064</v>
      </c>
      <c r="E6" s="112">
        <v>30063.209925212344</v>
      </c>
      <c r="F6" s="112">
        <v>86328.047446283192</v>
      </c>
    </row>
    <row r="7" spans="1:16" ht="15.75" thickBot="1">
      <c r="A7" s="101" t="s">
        <v>565</v>
      </c>
      <c r="B7" s="116">
        <v>44601.393098695087</v>
      </c>
      <c r="C7" s="116">
        <v>15977.136359636144</v>
      </c>
      <c r="D7" s="116">
        <v>41872.593326353075</v>
      </c>
      <c r="E7" s="116">
        <v>46333.388533138379</v>
      </c>
      <c r="F7" s="116">
        <v>148784.51131782267</v>
      </c>
    </row>
    <row r="8" spans="1:16" ht="15.75" thickTop="1">
      <c r="A8" s="5" t="s">
        <v>1813</v>
      </c>
    </row>
  </sheetData>
  <hyperlinks>
    <hyperlink ref="P1" location="índice!A1" display="Volver al índice" xr:uid="{00000000-0004-0000-4200-000000000000}"/>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O8"/>
  <sheetViews>
    <sheetView workbookViewId="0">
      <selection activeCell="O1" sqref="O1"/>
    </sheetView>
  </sheetViews>
  <sheetFormatPr defaultColWidth="11.42578125" defaultRowHeight="15"/>
  <sheetData>
    <row r="1" spans="1:15" ht="21">
      <c r="A1" s="93" t="s">
        <v>1814</v>
      </c>
      <c r="O1" s="181" t="s">
        <v>83</v>
      </c>
    </row>
    <row r="2" spans="1:15" ht="16.5" thickBot="1">
      <c r="A2" s="97" t="s">
        <v>1815</v>
      </c>
    </row>
    <row r="3" spans="1:15" ht="15.75" thickTop="1">
      <c r="A3" s="110" t="s">
        <v>1776</v>
      </c>
      <c r="B3" s="111" t="s">
        <v>1779</v>
      </c>
    </row>
    <row r="4" spans="1:15">
      <c r="A4" s="104" t="s">
        <v>1780</v>
      </c>
      <c r="B4" s="119">
        <v>0.85513800450053701</v>
      </c>
    </row>
    <row r="5" spans="1:15">
      <c r="A5" s="106" t="s">
        <v>1781</v>
      </c>
      <c r="B5" s="120">
        <v>5.0181745464658284E-2</v>
      </c>
    </row>
    <row r="6" spans="1:15">
      <c r="A6" s="106" t="s">
        <v>1782</v>
      </c>
      <c r="B6" s="120">
        <v>5.8018088138034517E-2</v>
      </c>
    </row>
    <row r="7" spans="1:15" ht="15.75" thickBot="1">
      <c r="A7" s="108" t="s">
        <v>1783</v>
      </c>
      <c r="B7" s="121">
        <v>3.1000000000000139E-2</v>
      </c>
    </row>
    <row r="8" spans="1:15" ht="15.75" thickTop="1"/>
  </sheetData>
  <hyperlinks>
    <hyperlink ref="O1" location="índice!A1" display="Volver al índice" xr:uid="{00000000-0004-0000-4300-000000000000}"/>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L13"/>
  <sheetViews>
    <sheetView workbookViewId="0">
      <selection activeCell="L1" sqref="L1"/>
    </sheetView>
  </sheetViews>
  <sheetFormatPr defaultColWidth="11.42578125" defaultRowHeight="15"/>
  <cols>
    <col min="1" max="1" width="35.5703125" customWidth="1"/>
    <col min="2" max="2" width="20.5703125" customWidth="1"/>
  </cols>
  <sheetData>
    <row r="1" spans="1:12" ht="21">
      <c r="A1" s="93" t="s">
        <v>1816</v>
      </c>
      <c r="L1" s="181" t="s">
        <v>83</v>
      </c>
    </row>
    <row r="2" spans="1:12" ht="16.5" thickBot="1">
      <c r="A2" s="97" t="s">
        <v>1817</v>
      </c>
    </row>
    <row r="3" spans="1:12" ht="15.75" thickTop="1">
      <c r="A3" s="124" t="s">
        <v>1818</v>
      </c>
      <c r="B3" s="125">
        <v>2.6170363410230451</v>
      </c>
    </row>
    <row r="4" spans="1:12" ht="30">
      <c r="A4" s="126" t="s">
        <v>1819</v>
      </c>
      <c r="B4" s="127">
        <v>2.4222219224498618</v>
      </c>
    </row>
    <row r="5" spans="1:12" ht="75">
      <c r="A5" s="126" t="s">
        <v>1820</v>
      </c>
      <c r="B5" s="127">
        <v>2.359171282599092</v>
      </c>
    </row>
    <row r="6" spans="1:12">
      <c r="A6" s="126" t="s">
        <v>1821</v>
      </c>
      <c r="B6" s="127">
        <v>2.3213385618634592</v>
      </c>
    </row>
    <row r="7" spans="1:12" ht="45">
      <c r="A7" s="126" t="s">
        <v>1822</v>
      </c>
      <c r="B7" s="127">
        <v>2.1549502482605667</v>
      </c>
    </row>
    <row r="8" spans="1:12">
      <c r="A8" s="126" t="s">
        <v>1823</v>
      </c>
      <c r="B8" s="127">
        <v>1.9966035069872703</v>
      </c>
    </row>
    <row r="9" spans="1:12">
      <c r="A9" s="126" t="s">
        <v>1824</v>
      </c>
      <c r="B9" s="127">
        <v>1.9462231396629193</v>
      </c>
    </row>
    <row r="10" spans="1:12">
      <c r="A10" s="126" t="s">
        <v>1825</v>
      </c>
      <c r="B10" s="127">
        <v>1.8977677356358409</v>
      </c>
    </row>
    <row r="11" spans="1:12">
      <c r="A11" s="126" t="s">
        <v>1826</v>
      </c>
      <c r="B11" s="127">
        <v>1.8919840456325137</v>
      </c>
    </row>
    <row r="12" spans="1:12" ht="30.75" thickBot="1">
      <c r="A12" s="128" t="s">
        <v>1827</v>
      </c>
      <c r="B12" s="129">
        <v>1.8475710341656961</v>
      </c>
    </row>
    <row r="13" spans="1:12" ht="15.75" thickTop="1">
      <c r="A13" s="130" t="s">
        <v>1828</v>
      </c>
    </row>
  </sheetData>
  <hyperlinks>
    <hyperlink ref="L1" location="índice!A1" display="Volver al índice" xr:uid="{00000000-0004-0000-4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topLeftCell="N1" workbookViewId="0">
      <selection activeCell="R1" sqref="R1"/>
    </sheetView>
  </sheetViews>
  <sheetFormatPr defaultColWidth="11.42578125" defaultRowHeight="15"/>
  <sheetData>
    <row r="1" spans="1:18" ht="18.75">
      <c r="A1" s="2" t="s">
        <v>115</v>
      </c>
      <c r="R1" s="181" t="s">
        <v>83</v>
      </c>
    </row>
    <row r="3" spans="1:18" ht="24.75" customHeight="1">
      <c r="A3" s="210"/>
      <c r="B3" s="252" t="s">
        <v>116</v>
      </c>
      <c r="C3" s="254"/>
      <c r="D3" s="254"/>
      <c r="E3" s="252" t="s">
        <v>117</v>
      </c>
      <c r="F3" s="254"/>
      <c r="G3" s="254"/>
      <c r="H3" s="252" t="s">
        <v>118</v>
      </c>
      <c r="I3" s="254"/>
      <c r="J3" s="254"/>
      <c r="K3" s="258" t="s">
        <v>119</v>
      </c>
      <c r="L3" s="258" t="s">
        <v>120</v>
      </c>
      <c r="M3" s="252" t="s">
        <v>121</v>
      </c>
      <c r="N3" s="252" t="s">
        <v>122</v>
      </c>
      <c r="O3" s="252" t="s">
        <v>123</v>
      </c>
      <c r="P3" s="252" t="s">
        <v>124</v>
      </c>
      <c r="Q3" s="254"/>
      <c r="R3" s="255"/>
    </row>
    <row r="4" spans="1:18" ht="29.25" customHeight="1">
      <c r="A4" s="211"/>
      <c r="B4" s="212" t="s">
        <v>125</v>
      </c>
      <c r="C4" s="212" t="s">
        <v>126</v>
      </c>
      <c r="D4" s="212" t="s">
        <v>127</v>
      </c>
      <c r="E4" s="212" t="s">
        <v>125</v>
      </c>
      <c r="F4" s="212" t="s">
        <v>126</v>
      </c>
      <c r="G4" s="212" t="s">
        <v>127</v>
      </c>
      <c r="H4" s="212" t="s">
        <v>125</v>
      </c>
      <c r="I4" s="212" t="s">
        <v>126</v>
      </c>
      <c r="J4" s="212" t="s">
        <v>127</v>
      </c>
      <c r="K4" s="259"/>
      <c r="L4" s="259"/>
      <c r="M4" s="253"/>
      <c r="N4" s="253"/>
      <c r="O4" s="253"/>
      <c r="P4" s="256"/>
      <c r="Q4" s="256"/>
      <c r="R4" s="257"/>
    </row>
    <row r="5" spans="1:18">
      <c r="A5" s="12">
        <v>2003</v>
      </c>
      <c r="B5">
        <v>24581</v>
      </c>
      <c r="C5">
        <v>480497</v>
      </c>
      <c r="D5">
        <v>162772119.82857144</v>
      </c>
      <c r="E5" s="29">
        <v>8003</v>
      </c>
      <c r="F5" s="29">
        <v>53559</v>
      </c>
      <c r="G5">
        <v>18052227.403428573</v>
      </c>
      <c r="H5" s="8">
        <v>0.3255766649037875</v>
      </c>
      <c r="I5" s="8">
        <v>0.11146583641521175</v>
      </c>
      <c r="J5" s="8">
        <v>0.11090491063482397</v>
      </c>
      <c r="K5" s="7">
        <v>338.75782747565842</v>
      </c>
      <c r="L5" s="7">
        <v>337.05310785168831</v>
      </c>
      <c r="M5" s="43">
        <v>255.72</v>
      </c>
      <c r="N5" s="44">
        <v>1.324721677912007</v>
      </c>
      <c r="O5" s="44">
        <v>1.3180553255579865</v>
      </c>
      <c r="P5" s="42">
        <v>1</v>
      </c>
      <c r="Q5" s="42">
        <v>1</v>
      </c>
      <c r="R5" s="42">
        <v>1</v>
      </c>
    </row>
    <row r="6" spans="1:18">
      <c r="A6" s="12">
        <v>2004</v>
      </c>
      <c r="B6">
        <v>25872</v>
      </c>
      <c r="C6">
        <v>489319</v>
      </c>
      <c r="D6">
        <v>167793027.03999999</v>
      </c>
      <c r="E6" s="29">
        <v>8624</v>
      </c>
      <c r="F6" s="29">
        <v>58452</v>
      </c>
      <c r="G6">
        <v>20099082.129999992</v>
      </c>
      <c r="H6" s="8">
        <v>0.33333333333333331</v>
      </c>
      <c r="I6" s="8">
        <v>0.11945581512265005</v>
      </c>
      <c r="J6" s="8">
        <v>0.11978496654219484</v>
      </c>
      <c r="K6" s="7">
        <v>342.91132582221411</v>
      </c>
      <c r="L6" s="7">
        <v>343.85619191815493</v>
      </c>
      <c r="M6" s="43">
        <v>263.14999999999998</v>
      </c>
      <c r="N6" s="44">
        <v>1.3031021311883493</v>
      </c>
      <c r="O6" s="44">
        <v>1.306692730070891</v>
      </c>
      <c r="P6" s="42">
        <v>1.0525202392091453</v>
      </c>
      <c r="Q6" s="42">
        <v>1.0183601562548779</v>
      </c>
      <c r="R6" s="42">
        <v>1.0308462359322743</v>
      </c>
    </row>
    <row r="7" spans="1:18">
      <c r="A7" s="12">
        <v>2005</v>
      </c>
      <c r="B7">
        <v>27342</v>
      </c>
      <c r="C7">
        <v>515890</v>
      </c>
      <c r="D7">
        <v>183628210.96000004</v>
      </c>
      <c r="E7" s="29">
        <v>9222</v>
      </c>
      <c r="F7" s="29">
        <v>63591</v>
      </c>
      <c r="G7">
        <v>21615975.660000004</v>
      </c>
      <c r="H7" s="8">
        <v>0.33728330041694099</v>
      </c>
      <c r="I7" s="8">
        <v>0.12326464944077226</v>
      </c>
      <c r="J7" s="8">
        <v>0.11771598463543621</v>
      </c>
      <c r="K7" s="7">
        <v>355.94450553412554</v>
      </c>
      <c r="L7" s="7">
        <v>339.92193329244708</v>
      </c>
      <c r="M7" s="43">
        <v>278.62</v>
      </c>
      <c r="N7" s="44">
        <v>1.2775267587901999</v>
      </c>
      <c r="O7" s="44">
        <v>1.2200198596383858</v>
      </c>
      <c r="P7" s="42">
        <v>1.1123225255278466</v>
      </c>
      <c r="Q7" s="42">
        <v>1.0736591487563918</v>
      </c>
      <c r="R7" s="42">
        <v>1.1281306107790072</v>
      </c>
    </row>
    <row r="8" spans="1:18">
      <c r="A8" s="12">
        <v>2006</v>
      </c>
      <c r="B8">
        <v>29402</v>
      </c>
      <c r="C8">
        <v>543509</v>
      </c>
      <c r="D8">
        <v>206470609.26000011</v>
      </c>
      <c r="E8" s="29">
        <v>9612</v>
      </c>
      <c r="F8" s="29">
        <v>62341</v>
      </c>
      <c r="G8">
        <v>21607036.420000009</v>
      </c>
      <c r="H8" s="8">
        <v>0.3269165362900483</v>
      </c>
      <c r="I8" s="8">
        <v>0.11470095251412581</v>
      </c>
      <c r="J8" s="8">
        <v>0.10464945348609467</v>
      </c>
      <c r="K8" s="7">
        <v>379.88443477476932</v>
      </c>
      <c r="L8" s="7">
        <v>346.5943186666882</v>
      </c>
      <c r="M8" s="43">
        <v>286.32</v>
      </c>
      <c r="N8" s="44">
        <v>1.3267827422980207</v>
      </c>
      <c r="O8" s="44">
        <v>1.2105138260222417</v>
      </c>
      <c r="P8" s="42">
        <v>1.1961270900288841</v>
      </c>
      <c r="Q8" s="42">
        <v>1.1311392162698206</v>
      </c>
      <c r="R8" s="42">
        <v>1.2684642153548844</v>
      </c>
    </row>
    <row r="9" spans="1:18">
      <c r="A9" s="12">
        <v>2007</v>
      </c>
      <c r="B9">
        <v>30398</v>
      </c>
      <c r="C9">
        <v>574164</v>
      </c>
      <c r="D9">
        <v>228363490.82999995</v>
      </c>
      <c r="E9" s="29">
        <v>9701</v>
      </c>
      <c r="F9" s="29">
        <v>65144</v>
      </c>
      <c r="G9">
        <v>23518154.210000008</v>
      </c>
      <c r="H9" s="8">
        <v>0.31913283768668993</v>
      </c>
      <c r="I9" s="8">
        <v>0.11345887237792686</v>
      </c>
      <c r="J9" s="8">
        <v>0.10298561352570831</v>
      </c>
      <c r="K9" s="7">
        <v>397.73216507827021</v>
      </c>
      <c r="L9" s="7">
        <v>361.01796343485216</v>
      </c>
      <c r="M9" s="43">
        <v>307.57</v>
      </c>
      <c r="N9" s="44">
        <v>1.2931435610699036</v>
      </c>
      <c r="O9" s="44">
        <v>1.1737749567085611</v>
      </c>
      <c r="P9" s="42">
        <v>1.2366461901468615</v>
      </c>
      <c r="Q9" s="42">
        <v>1.1949377415467735</v>
      </c>
      <c r="R9" s="42">
        <v>1.4029644085885724</v>
      </c>
    </row>
    <row r="10" spans="1:18">
      <c r="A10" s="12">
        <v>2008</v>
      </c>
      <c r="B10">
        <v>31322</v>
      </c>
      <c r="C10">
        <v>569354</v>
      </c>
      <c r="D10">
        <v>236539507.98000017</v>
      </c>
      <c r="E10" s="29">
        <v>10675</v>
      </c>
      <c r="F10" s="29">
        <v>72900</v>
      </c>
      <c r="G10">
        <v>28528661.739999998</v>
      </c>
      <c r="H10" s="8">
        <v>0.34081476278653983</v>
      </c>
      <c r="I10" s="8">
        <v>0.12803984867059862</v>
      </c>
      <c r="J10" s="8">
        <v>0.1206084428923905</v>
      </c>
      <c r="K10" s="7">
        <v>415.452439044953</v>
      </c>
      <c r="L10" s="7">
        <v>391.33966721536348</v>
      </c>
      <c r="M10" s="43">
        <v>358.51</v>
      </c>
      <c r="N10" s="44">
        <v>1.1588308249280439</v>
      </c>
      <c r="O10" s="44">
        <v>1.0915725285636759</v>
      </c>
      <c r="P10" s="42">
        <v>1.2742361986900452</v>
      </c>
      <c r="Q10" s="42">
        <v>1.1849272732191876</v>
      </c>
      <c r="R10" s="42">
        <v>1.4531942462205394</v>
      </c>
    </row>
    <row r="11" spans="1:18">
      <c r="A11" s="12">
        <v>2009</v>
      </c>
      <c r="B11">
        <v>31523</v>
      </c>
      <c r="C11">
        <v>541343</v>
      </c>
      <c r="D11">
        <v>229442884.71000004</v>
      </c>
      <c r="E11" s="29">
        <v>13903</v>
      </c>
      <c r="F11" s="29">
        <v>91181</v>
      </c>
      <c r="G11">
        <v>33896110.070000015</v>
      </c>
      <c r="H11" s="8">
        <v>0.44104304793325511</v>
      </c>
      <c r="I11" s="8">
        <v>0.1684348001174856</v>
      </c>
      <c r="J11" s="8">
        <v>0.14773223459442797</v>
      </c>
      <c r="K11" s="7">
        <v>423.84012485614488</v>
      </c>
      <c r="L11" s="7">
        <v>371.74532051633582</v>
      </c>
      <c r="M11" s="43">
        <v>354.6</v>
      </c>
      <c r="N11" s="44">
        <v>1.195262619447673</v>
      </c>
      <c r="O11" s="44">
        <v>1.0483511576884823</v>
      </c>
      <c r="P11" s="42">
        <v>1.2824132460030104</v>
      </c>
      <c r="Q11" s="42">
        <v>1.1266313837547373</v>
      </c>
      <c r="R11" s="42">
        <v>1.4095957277674149</v>
      </c>
    </row>
    <row r="12" spans="1:18">
      <c r="A12" s="12">
        <v>2010</v>
      </c>
      <c r="B12">
        <v>31586</v>
      </c>
      <c r="C12">
        <v>567142</v>
      </c>
      <c r="D12">
        <v>247941481.08999997</v>
      </c>
      <c r="E12" s="29">
        <v>13699</v>
      </c>
      <c r="F12" s="29">
        <v>89195</v>
      </c>
      <c r="G12">
        <v>33470317.310000002</v>
      </c>
      <c r="H12" s="8">
        <v>0.43370480592667637</v>
      </c>
      <c r="I12" s="8">
        <v>0.15727101854561998</v>
      </c>
      <c r="J12" s="8">
        <v>0.13499281025045848</v>
      </c>
      <c r="K12" s="7">
        <v>437.17707574117236</v>
      </c>
      <c r="L12" s="7">
        <v>375.24880665956613</v>
      </c>
      <c r="M12" s="43">
        <v>360.94</v>
      </c>
      <c r="N12" s="44">
        <v>1.2112181408022729</v>
      </c>
      <c r="O12" s="44">
        <v>1.0396431724374304</v>
      </c>
      <c r="P12" s="42">
        <v>1.2849762011309549</v>
      </c>
      <c r="Q12" s="42">
        <v>1.1803237064955661</v>
      </c>
      <c r="R12" s="42">
        <v>1.5232429322117775</v>
      </c>
    </row>
    <row r="13" spans="1:18">
      <c r="A13" s="12">
        <v>2011</v>
      </c>
      <c r="B13">
        <v>29561</v>
      </c>
      <c r="C13">
        <v>578607</v>
      </c>
      <c r="D13">
        <v>255313740.60999995</v>
      </c>
      <c r="E13" s="29">
        <v>9608</v>
      </c>
      <c r="F13" s="29">
        <v>62333</v>
      </c>
      <c r="G13">
        <v>21320189.690000009</v>
      </c>
      <c r="H13" s="8">
        <v>0.32502283413957578</v>
      </c>
      <c r="I13" s="8">
        <v>0.10772942601800531</v>
      </c>
      <c r="J13" s="8">
        <v>8.3505845157653663E-2</v>
      </c>
      <c r="K13" s="7">
        <v>441.2558793965506</v>
      </c>
      <c r="L13" s="7">
        <v>342.0369577912183</v>
      </c>
      <c r="M13" s="43">
        <v>392.51</v>
      </c>
      <c r="N13" s="44">
        <v>1.1241901592228238</v>
      </c>
      <c r="O13" s="44">
        <v>0.87140953807856691</v>
      </c>
      <c r="P13" s="42">
        <v>1.2025955005898865</v>
      </c>
      <c r="Q13" s="42">
        <v>1.2041844173844998</v>
      </c>
      <c r="R13" s="42">
        <v>1.5685348380231923</v>
      </c>
    </row>
    <row r="14" spans="1:18">
      <c r="A14" s="12">
        <v>2012</v>
      </c>
      <c r="B14">
        <v>31150</v>
      </c>
      <c r="C14">
        <v>594558</v>
      </c>
      <c r="D14">
        <v>267273780.21000016</v>
      </c>
      <c r="E14" s="29">
        <v>10409</v>
      </c>
      <c r="F14" s="29">
        <v>69257</v>
      </c>
      <c r="G14">
        <v>24003374.109999992</v>
      </c>
      <c r="H14" s="8">
        <v>0.33415730337078653</v>
      </c>
      <c r="I14" s="8">
        <v>0.11648485093128004</v>
      </c>
      <c r="J14" s="8">
        <v>8.9808188783577117E-2</v>
      </c>
      <c r="K14" s="7">
        <v>449.53356982834333</v>
      </c>
      <c r="L14" s="7">
        <v>346.58408695149939</v>
      </c>
      <c r="M14" s="43">
        <v>374.48</v>
      </c>
      <c r="N14" s="44">
        <v>1.2004207696761999</v>
      </c>
      <c r="O14" s="44">
        <v>0.92550760241267727</v>
      </c>
      <c r="P14" s="42">
        <v>1.2672389243724829</v>
      </c>
      <c r="Q14" s="42">
        <v>1.2373812947843588</v>
      </c>
      <c r="R14" s="42">
        <v>1.6420120380043457</v>
      </c>
    </row>
    <row r="15" spans="1:18">
      <c r="A15" s="12">
        <v>2013</v>
      </c>
      <c r="B15">
        <v>32350</v>
      </c>
      <c r="C15">
        <v>630290</v>
      </c>
      <c r="D15">
        <v>290089334.61000019</v>
      </c>
      <c r="E15" s="29">
        <v>10954</v>
      </c>
      <c r="F15" s="29">
        <v>72300</v>
      </c>
      <c r="G15">
        <v>26200765.589999996</v>
      </c>
      <c r="H15" s="8">
        <v>0.33860896445131378</v>
      </c>
      <c r="I15" s="8">
        <v>0.11470910215932349</v>
      </c>
      <c r="J15" s="8">
        <v>9.0319644550960962E-2</v>
      </c>
      <c r="K15" s="7">
        <v>460.24740137079789</v>
      </c>
      <c r="L15" s="7">
        <v>362.38956556016592</v>
      </c>
      <c r="M15" s="43">
        <v>374.16</v>
      </c>
      <c r="N15" s="44">
        <v>1.2300817868580229</v>
      </c>
      <c r="O15" s="44">
        <v>0.96854170825359709</v>
      </c>
      <c r="P15" s="42">
        <v>1.3160571172857085</v>
      </c>
      <c r="Q15" s="42">
        <v>1.3117459630341084</v>
      </c>
      <c r="R15" s="42">
        <v>1.7821807255168567</v>
      </c>
    </row>
    <row r="16" spans="1:18">
      <c r="A16" s="12">
        <v>2014</v>
      </c>
      <c r="B16">
        <v>32088</v>
      </c>
      <c r="C16">
        <v>635991</v>
      </c>
      <c r="D16">
        <v>291842968.57000011</v>
      </c>
      <c r="E16" s="29">
        <v>10812</v>
      </c>
      <c r="F16" s="29">
        <v>70861</v>
      </c>
      <c r="G16">
        <v>25882334.749999996</v>
      </c>
      <c r="H16" s="8">
        <v>0.33694839192221393</v>
      </c>
      <c r="I16" s="8">
        <v>0.11141824333992148</v>
      </c>
      <c r="J16" s="8">
        <v>8.8685826068795548E-2</v>
      </c>
      <c r="K16" s="7">
        <v>458.87908566316207</v>
      </c>
      <c r="L16" s="7">
        <v>365.2550027518663</v>
      </c>
      <c r="M16" s="43">
        <v>396.18</v>
      </c>
      <c r="N16" s="44">
        <v>1.1582590884526278</v>
      </c>
      <c r="O16" s="44">
        <v>0.92194205349049996</v>
      </c>
      <c r="P16" s="42">
        <v>1.3053984784996542</v>
      </c>
      <c r="Q16" s="42">
        <v>1.323610761357511</v>
      </c>
      <c r="R16" s="42">
        <v>1.7929542779031427</v>
      </c>
    </row>
    <row r="17" spans="1:18">
      <c r="A17" s="12">
        <v>2015</v>
      </c>
      <c r="B17">
        <v>29842</v>
      </c>
      <c r="C17">
        <v>639900</v>
      </c>
      <c r="D17">
        <v>346208435.62000012</v>
      </c>
      <c r="E17" s="29">
        <v>10152</v>
      </c>
      <c r="F17" s="29">
        <v>67937</v>
      </c>
      <c r="G17">
        <v>26913778.290000003</v>
      </c>
      <c r="H17" s="8">
        <v>0.34019167616111523</v>
      </c>
      <c r="I17" s="8">
        <v>0.1061681512736365</v>
      </c>
      <c r="J17" s="8">
        <v>7.7738655448420915E-2</v>
      </c>
      <c r="K17" s="7">
        <v>541.03521740897031</v>
      </c>
      <c r="L17" s="7">
        <v>396.15788583540638</v>
      </c>
      <c r="M17" s="43">
        <v>430.8</v>
      </c>
      <c r="N17" s="44">
        <v>1.2558849057775541</v>
      </c>
      <c r="O17" s="44">
        <v>0.91958655022146329</v>
      </c>
      <c r="P17" s="42">
        <v>1.2140270940970668</v>
      </c>
      <c r="Q17" s="42">
        <v>1.3317460879048153</v>
      </c>
      <c r="R17" s="42">
        <v>2.1269516916325744</v>
      </c>
    </row>
    <row r="18" spans="1:18">
      <c r="A18" s="12">
        <v>2016</v>
      </c>
      <c r="B18">
        <v>31077</v>
      </c>
      <c r="C18">
        <v>655600</v>
      </c>
      <c r="D18">
        <v>350705581.97000003</v>
      </c>
      <c r="E18" s="29">
        <v>10515</v>
      </c>
      <c r="F18" s="29">
        <v>68723</v>
      </c>
      <c r="G18">
        <v>28343838.530000012</v>
      </c>
      <c r="H18" s="8">
        <v>0.33835312288830971</v>
      </c>
      <c r="I18" s="8">
        <v>0.10482458816351434</v>
      </c>
      <c r="J18" s="8">
        <v>8.0819467916038459E-2</v>
      </c>
      <c r="K18" s="7">
        <v>534.93834955765715</v>
      </c>
      <c r="L18" s="7">
        <v>412.43598984328406</v>
      </c>
      <c r="M18" s="43">
        <v>428.91</v>
      </c>
      <c r="N18" s="44">
        <v>1.2472041909903175</v>
      </c>
      <c r="O18" s="44">
        <v>0.96159098608865268</v>
      </c>
      <c r="P18" s="42">
        <v>1.2642691509702615</v>
      </c>
      <c r="Q18" s="42">
        <v>1.3644205895146067</v>
      </c>
      <c r="R18" s="42">
        <v>2.1545801722024422</v>
      </c>
    </row>
    <row r="19" spans="1:18">
      <c r="A19" s="12">
        <v>2017</v>
      </c>
      <c r="B19">
        <v>30692</v>
      </c>
      <c r="C19">
        <v>660069</v>
      </c>
      <c r="D19">
        <v>377663041.35000014</v>
      </c>
      <c r="E19" s="29">
        <v>10593</v>
      </c>
      <c r="F19" s="29">
        <v>71037</v>
      </c>
      <c r="G19">
        <v>31751591.910000004</v>
      </c>
      <c r="H19" s="8">
        <v>0.34513879838394368</v>
      </c>
      <c r="I19" s="8">
        <v>0.10762056694072893</v>
      </c>
      <c r="J19" s="8">
        <v>8.4073865942773413E-2</v>
      </c>
      <c r="K19" s="7">
        <v>572.1569129136501</v>
      </c>
      <c r="L19" s="7">
        <v>446.97259048101699</v>
      </c>
      <c r="M19" s="43">
        <v>424.56</v>
      </c>
      <c r="N19" s="44">
        <v>1.347646770571062</v>
      </c>
      <c r="O19" s="44">
        <v>1.0527901603566445</v>
      </c>
      <c r="P19" s="42">
        <v>1.2486066474106017</v>
      </c>
      <c r="Q19" s="42">
        <v>1.3737213759919418</v>
      </c>
      <c r="R19" s="42">
        <v>2.3201948942346382</v>
      </c>
    </row>
    <row r="20" spans="1:18">
      <c r="A20" s="12">
        <v>2018</v>
      </c>
      <c r="B20">
        <v>30096</v>
      </c>
      <c r="C20">
        <v>670129</v>
      </c>
      <c r="D20">
        <v>389739935.17000002</v>
      </c>
      <c r="E20" s="29">
        <v>9935</v>
      </c>
      <c r="F20" s="29">
        <v>64378</v>
      </c>
      <c r="G20">
        <v>28546593.719999999</v>
      </c>
      <c r="H20" s="8">
        <v>0.33011031366294524</v>
      </c>
      <c r="I20" s="8">
        <v>9.6068070475982981E-2</v>
      </c>
      <c r="J20" s="8">
        <v>7.3245236487116228E-2</v>
      </c>
      <c r="K20" s="7">
        <v>581.58941811203522</v>
      </c>
      <c r="L20" s="7">
        <v>443.42156823759666</v>
      </c>
      <c r="M20" s="43">
        <v>427.17</v>
      </c>
      <c r="N20" s="44">
        <v>1.3614940611747903</v>
      </c>
      <c r="O20" s="44">
        <v>1.0380447321618949</v>
      </c>
      <c r="P20" s="42">
        <v>1.2243602782636995</v>
      </c>
      <c r="Q20" s="42">
        <v>1.3946580311635661</v>
      </c>
      <c r="R20" s="42">
        <v>2.3943899949233742</v>
      </c>
    </row>
    <row r="21" spans="1:18">
      <c r="A21" s="12">
        <v>2019</v>
      </c>
      <c r="B21">
        <v>30740</v>
      </c>
      <c r="C21">
        <v>678190</v>
      </c>
      <c r="D21">
        <v>398509194.83999985</v>
      </c>
      <c r="E21" s="29">
        <v>10524</v>
      </c>
      <c r="F21" s="29">
        <v>69420</v>
      </c>
      <c r="G21">
        <v>31571952.919999998</v>
      </c>
      <c r="H21" s="8">
        <v>0.34235523747560181</v>
      </c>
      <c r="I21" s="8">
        <v>0.10236069538035064</v>
      </c>
      <c r="J21" s="8">
        <v>7.9225155476465317E-2</v>
      </c>
      <c r="K21" s="7">
        <v>587.60700517554051</v>
      </c>
      <c r="L21" s="7">
        <v>454.79621031403053</v>
      </c>
      <c r="M21" s="43">
        <v>429</v>
      </c>
      <c r="N21" s="44">
        <v>1.3697132987774836</v>
      </c>
      <c r="O21" s="44">
        <v>1.0601310263730315</v>
      </c>
      <c r="P21" s="42">
        <v>1.2505593751271307</v>
      </c>
      <c r="Q21" s="42">
        <v>1.4114344106206698</v>
      </c>
      <c r="R21" s="42">
        <v>2.4482644525346373</v>
      </c>
    </row>
    <row r="22" spans="1:18">
      <c r="A22" s="12">
        <v>2020</v>
      </c>
      <c r="B22">
        <v>30302</v>
      </c>
      <c r="C22">
        <v>647414</v>
      </c>
      <c r="D22">
        <v>379508030.15999985</v>
      </c>
      <c r="E22" s="29">
        <v>10860</v>
      </c>
      <c r="F22" s="29">
        <v>70623</v>
      </c>
      <c r="G22">
        <v>31594734.489999995</v>
      </c>
      <c r="H22" s="8">
        <v>0.35839218533430134</v>
      </c>
      <c r="I22" s="8">
        <v>0.10908475874788003</v>
      </c>
      <c r="J22" s="8">
        <v>8.3251820723476436E-2</v>
      </c>
      <c r="K22" s="7">
        <v>586.1906448732957</v>
      </c>
      <c r="L22" s="7">
        <v>447.37174135904723</v>
      </c>
      <c r="M22" s="43">
        <v>434.53</v>
      </c>
      <c r="N22" s="44">
        <v>1.3490222651446293</v>
      </c>
      <c r="O22" s="44">
        <v>1.0295531755207863</v>
      </c>
      <c r="P22" s="42">
        <v>1.2327407347138033</v>
      </c>
      <c r="Q22" s="42">
        <v>1.3473840627516924</v>
      </c>
      <c r="R22" s="42">
        <v>2.3315296904635181</v>
      </c>
    </row>
    <row r="23" spans="1:18">
      <c r="A23" s="218">
        <v>2021</v>
      </c>
      <c r="B23" s="197">
        <v>32503</v>
      </c>
      <c r="C23" s="197">
        <v>708971</v>
      </c>
      <c r="D23" s="197">
        <v>462045320.36999983</v>
      </c>
      <c r="E23" s="213">
        <v>10875</v>
      </c>
      <c r="F23" s="213">
        <v>70747</v>
      </c>
      <c r="G23" s="197">
        <v>35540365.180000007</v>
      </c>
      <c r="H23" s="214">
        <v>0.33458449989231764</v>
      </c>
      <c r="I23" s="214">
        <v>9.9788284711222322E-2</v>
      </c>
      <c r="J23" s="214">
        <v>7.6919651846143036E-2</v>
      </c>
      <c r="K23" s="198">
        <v>651.71258114929924</v>
      </c>
      <c r="L23" s="198">
        <v>502.35861845731984</v>
      </c>
      <c r="M23" s="215">
        <v>439.18</v>
      </c>
      <c r="N23" s="216">
        <v>1.4839304639311881</v>
      </c>
      <c r="O23" s="216">
        <v>1.1438558642409031</v>
      </c>
      <c r="P23" s="217">
        <v>1.3222814368821447</v>
      </c>
      <c r="Q23" s="217">
        <v>1.4754951643818797</v>
      </c>
      <c r="R23" s="217">
        <v>2.8386023408469296</v>
      </c>
    </row>
    <row r="24" spans="1:18">
      <c r="A24" t="s">
        <v>128</v>
      </c>
    </row>
  </sheetData>
  <mergeCells count="9">
    <mergeCell ref="O3:O4"/>
    <mergeCell ref="P3:R4"/>
    <mergeCell ref="B3:D3"/>
    <mergeCell ref="E3:G3"/>
    <mergeCell ref="H3:J3"/>
    <mergeCell ref="K3:K4"/>
    <mergeCell ref="L3:L4"/>
    <mergeCell ref="M3:M4"/>
    <mergeCell ref="N3:N4"/>
  </mergeCells>
  <hyperlinks>
    <hyperlink ref="R1" location="índice!A1" display="Volver al índice"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K13"/>
  <sheetViews>
    <sheetView workbookViewId="0">
      <selection activeCell="K1" sqref="K1"/>
    </sheetView>
  </sheetViews>
  <sheetFormatPr defaultColWidth="11.42578125" defaultRowHeight="15"/>
  <cols>
    <col min="1" max="1" width="35.5703125" customWidth="1"/>
  </cols>
  <sheetData>
    <row r="1" spans="1:11" ht="21">
      <c r="A1" s="93" t="s">
        <v>1829</v>
      </c>
      <c r="K1" s="181" t="s">
        <v>83</v>
      </c>
    </row>
    <row r="2" spans="1:11" ht="16.5" thickBot="1">
      <c r="A2" s="97" t="s">
        <v>1830</v>
      </c>
    </row>
    <row r="3" spans="1:11" ht="15.75" thickTop="1">
      <c r="A3" s="124" t="s">
        <v>1831</v>
      </c>
      <c r="B3" s="125">
        <v>359.71036253783063</v>
      </c>
    </row>
    <row r="4" spans="1:11">
      <c r="A4" s="126" t="s">
        <v>1832</v>
      </c>
      <c r="B4" s="127">
        <v>217.90442646000022</v>
      </c>
    </row>
    <row r="5" spans="1:11">
      <c r="A5" s="126" t="s">
        <v>1833</v>
      </c>
      <c r="B5" s="127">
        <v>125.78278066340583</v>
      </c>
    </row>
    <row r="6" spans="1:11">
      <c r="A6" s="126" t="s">
        <v>1834</v>
      </c>
      <c r="B6" s="127">
        <v>74.54011267958532</v>
      </c>
    </row>
    <row r="7" spans="1:11" ht="30">
      <c r="A7" s="126" t="s">
        <v>1835</v>
      </c>
      <c r="B7" s="127">
        <v>53.734404897809142</v>
      </c>
    </row>
    <row r="8" spans="1:11" ht="30">
      <c r="A8" s="126" t="s">
        <v>1836</v>
      </c>
      <c r="B8" s="127">
        <v>47.737833494071204</v>
      </c>
    </row>
    <row r="9" spans="1:11" ht="30">
      <c r="A9" s="126" t="s">
        <v>1837</v>
      </c>
      <c r="B9" s="127">
        <v>23.044054750288065</v>
      </c>
    </row>
    <row r="10" spans="1:11" ht="30">
      <c r="A10" s="126" t="s">
        <v>1838</v>
      </c>
      <c r="B10" s="127">
        <v>19.208949572131619</v>
      </c>
    </row>
    <row r="11" spans="1:11" ht="30">
      <c r="A11" s="126" t="s">
        <v>1839</v>
      </c>
      <c r="B11" s="127">
        <v>14.007192629160242</v>
      </c>
    </row>
    <row r="12" spans="1:11" ht="15.75" thickBot="1">
      <c r="A12" s="128" t="s">
        <v>1840</v>
      </c>
      <c r="B12" s="129">
        <v>11.5585631730863</v>
      </c>
    </row>
    <row r="13" spans="1:11" ht="15.75" thickTop="1">
      <c r="A13" s="130" t="s">
        <v>1841</v>
      </c>
    </row>
  </sheetData>
  <hyperlinks>
    <hyperlink ref="K1" location="índice!A1" display="Volver al índice" xr:uid="{00000000-0004-0000-4500-000000000000}"/>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K13"/>
  <sheetViews>
    <sheetView workbookViewId="0">
      <selection activeCell="K1" sqref="K1"/>
    </sheetView>
  </sheetViews>
  <sheetFormatPr defaultColWidth="11.42578125" defaultRowHeight="15"/>
  <cols>
    <col min="1" max="1" width="35.5703125" customWidth="1"/>
  </cols>
  <sheetData>
    <row r="1" spans="1:11" ht="21">
      <c r="A1" s="93" t="s">
        <v>1842</v>
      </c>
      <c r="K1" s="181" t="s">
        <v>83</v>
      </c>
    </row>
    <row r="2" spans="1:11" ht="16.5" thickBot="1">
      <c r="A2" s="97" t="s">
        <v>1817</v>
      </c>
    </row>
    <row r="3" spans="1:11" ht="15.75" thickTop="1">
      <c r="A3" s="124" t="s">
        <v>1843</v>
      </c>
      <c r="B3" s="125">
        <v>454.88831343286961</v>
      </c>
    </row>
    <row r="4" spans="1:11" ht="30">
      <c r="A4" s="126" t="s">
        <v>1844</v>
      </c>
      <c r="B4" s="127">
        <v>404.86799913872699</v>
      </c>
    </row>
    <row r="5" spans="1:11">
      <c r="A5" s="126" t="s">
        <v>1845</v>
      </c>
      <c r="B5" s="127">
        <v>268.96434134924255</v>
      </c>
    </row>
    <row r="6" spans="1:11" ht="75">
      <c r="A6" s="126" t="s">
        <v>1820</v>
      </c>
      <c r="B6" s="127">
        <v>233.38967115111399</v>
      </c>
    </row>
    <row r="7" spans="1:11">
      <c r="A7" s="126" t="s">
        <v>1846</v>
      </c>
      <c r="B7" s="127">
        <v>230.41582935204576</v>
      </c>
    </row>
    <row r="8" spans="1:11">
      <c r="A8" s="126" t="s">
        <v>1847</v>
      </c>
      <c r="B8" s="127">
        <v>229.597571051686</v>
      </c>
    </row>
    <row r="9" spans="1:11">
      <c r="A9" s="126" t="s">
        <v>1848</v>
      </c>
      <c r="B9" s="127">
        <v>228.86644904498277</v>
      </c>
    </row>
    <row r="10" spans="1:11" ht="30">
      <c r="A10" s="126" t="s">
        <v>1849</v>
      </c>
      <c r="B10" s="127">
        <v>217.10611326961981</v>
      </c>
    </row>
    <row r="11" spans="1:11">
      <c r="A11" s="126" t="s">
        <v>1850</v>
      </c>
      <c r="B11" s="127">
        <v>215.50739457829624</v>
      </c>
    </row>
    <row r="12" spans="1:11" ht="30.75" thickBot="1">
      <c r="A12" s="128" t="s">
        <v>1851</v>
      </c>
      <c r="B12" s="129">
        <v>215.18172923306852</v>
      </c>
    </row>
    <row r="13" spans="1:11" ht="15.75" thickTop="1">
      <c r="A13" s="130" t="s">
        <v>1828</v>
      </c>
    </row>
  </sheetData>
  <hyperlinks>
    <hyperlink ref="K1" location="índice!A1" display="Volver al índice" xr:uid="{00000000-0004-0000-46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K13"/>
  <sheetViews>
    <sheetView workbookViewId="0">
      <selection activeCell="K1" sqref="K1"/>
    </sheetView>
  </sheetViews>
  <sheetFormatPr defaultColWidth="11.42578125" defaultRowHeight="15"/>
  <cols>
    <col min="1" max="1" width="35.5703125" customWidth="1"/>
  </cols>
  <sheetData>
    <row r="1" spans="1:11" ht="21">
      <c r="A1" s="93" t="s">
        <v>1852</v>
      </c>
      <c r="K1" s="181" t="s">
        <v>83</v>
      </c>
    </row>
    <row r="2" spans="1:11" ht="16.5" thickBot="1">
      <c r="A2" s="97" t="s">
        <v>1830</v>
      </c>
    </row>
    <row r="3" spans="1:11" ht="15.75" thickTop="1">
      <c r="A3" s="124" t="s">
        <v>1831</v>
      </c>
      <c r="B3" s="125">
        <v>15630.932394706353</v>
      </c>
    </row>
    <row r="4" spans="1:11">
      <c r="A4" s="126" t="s">
        <v>1832</v>
      </c>
      <c r="B4" s="127">
        <v>9481.6371431972148</v>
      </c>
    </row>
    <row r="5" spans="1:11">
      <c r="A5" s="126" t="s">
        <v>1833</v>
      </c>
      <c r="B5" s="127">
        <v>5469.3357082945404</v>
      </c>
    </row>
    <row r="6" spans="1:11">
      <c r="A6" s="126" t="s">
        <v>1834</v>
      </c>
      <c r="B6" s="127">
        <v>3247.9046677190358</v>
      </c>
    </row>
    <row r="7" spans="1:11" ht="30">
      <c r="A7" s="126" t="s">
        <v>1835</v>
      </c>
      <c r="B7" s="127">
        <v>2351.804012453933</v>
      </c>
    </row>
    <row r="8" spans="1:11" ht="30">
      <c r="A8" s="126" t="s">
        <v>1836</v>
      </c>
      <c r="B8" s="127">
        <v>2093.5412640729483</v>
      </c>
    </row>
    <row r="9" spans="1:11" ht="30">
      <c r="A9" s="126" t="s">
        <v>1838</v>
      </c>
      <c r="B9" s="127">
        <v>1193.9122149535945</v>
      </c>
    </row>
    <row r="10" spans="1:11" ht="30">
      <c r="A10" s="126" t="s">
        <v>1837</v>
      </c>
      <c r="B10" s="127">
        <v>1025.3683585242895</v>
      </c>
    </row>
    <row r="11" spans="1:11">
      <c r="A11" s="126" t="s">
        <v>1840</v>
      </c>
      <c r="B11" s="127">
        <v>784.86071098775449</v>
      </c>
    </row>
    <row r="12" spans="1:11" ht="30.75" thickBot="1">
      <c r="A12" s="128" t="s">
        <v>1839</v>
      </c>
      <c r="B12" s="129">
        <v>637.02595759920257</v>
      </c>
    </row>
    <row r="13" spans="1:11" ht="15.75" thickTop="1">
      <c r="A13" s="130" t="s">
        <v>1853</v>
      </c>
    </row>
  </sheetData>
  <hyperlinks>
    <hyperlink ref="K1" location="índice!A1" display="Volver al índice" xr:uid="{00000000-0004-0000-47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8"/>
  <sheetViews>
    <sheetView workbookViewId="0">
      <selection activeCell="N3" sqref="N3"/>
    </sheetView>
  </sheetViews>
  <sheetFormatPr defaultColWidth="11.42578125" defaultRowHeight="15"/>
  <sheetData>
    <row r="1" spans="1:14" ht="18.75">
      <c r="A1" s="2" t="s">
        <v>129</v>
      </c>
    </row>
    <row r="3" spans="1:14">
      <c r="N3" s="181" t="s">
        <v>83</v>
      </c>
    </row>
    <row r="18" spans="1:1">
      <c r="A18" t="s">
        <v>128</v>
      </c>
    </row>
  </sheetData>
  <hyperlinks>
    <hyperlink ref="N3" location="índice!A1" display="Volver al índice"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0"/>
  <sheetViews>
    <sheetView workbookViewId="0">
      <selection activeCell="H1" sqref="H1"/>
    </sheetView>
  </sheetViews>
  <sheetFormatPr defaultColWidth="11.42578125" defaultRowHeight="15"/>
  <cols>
    <col min="1" max="1" width="89.28515625" bestFit="1" customWidth="1"/>
  </cols>
  <sheetData>
    <row r="1" spans="1:8" ht="18.75">
      <c r="A1" s="2" t="s">
        <v>130</v>
      </c>
      <c r="H1" s="181" t="s">
        <v>83</v>
      </c>
    </row>
    <row r="3" spans="1:8">
      <c r="A3" s="208" t="s">
        <v>131</v>
      </c>
      <c r="B3" s="209">
        <v>2017</v>
      </c>
      <c r="C3" s="209">
        <v>2018</v>
      </c>
      <c r="D3" s="209">
        <v>2019</v>
      </c>
      <c r="E3" s="209">
        <v>2020</v>
      </c>
      <c r="F3" s="209">
        <v>2021</v>
      </c>
    </row>
    <row r="4" spans="1:8">
      <c r="A4" s="20" t="s">
        <v>132</v>
      </c>
      <c r="B4" s="20">
        <v>2.0262555794792036E-2</v>
      </c>
      <c r="C4" s="20">
        <v>2.207958538032526E-2</v>
      </c>
      <c r="D4" s="20">
        <v>1.9504305521169499E-2</v>
      </c>
      <c r="E4" s="20">
        <v>1.9722071146481321E-2</v>
      </c>
      <c r="F4" s="20">
        <v>1.8879881627959661E-2</v>
      </c>
    </row>
    <row r="5" spans="1:8">
      <c r="A5" s="20" t="s">
        <v>133</v>
      </c>
      <c r="B5" s="20">
        <v>0.28536517026495317</v>
      </c>
      <c r="C5" s="20">
        <v>0.28484622511578861</v>
      </c>
      <c r="D5" s="20">
        <v>0.27488154161335748</v>
      </c>
      <c r="E5" s="20">
        <v>0.27062857791550471</v>
      </c>
      <c r="F5" s="20">
        <v>0.26913437577961236</v>
      </c>
    </row>
    <row r="6" spans="1:8">
      <c r="A6" s="20" t="s">
        <v>134</v>
      </c>
      <c r="B6" s="20">
        <v>3.3991558298534168E-2</v>
      </c>
      <c r="C6" s="20">
        <v>3.4552619471896903E-2</v>
      </c>
      <c r="D6" s="20">
        <v>3.8091858398859528E-2</v>
      </c>
      <c r="E6" s="20">
        <v>3.5036023558690337E-2</v>
      </c>
      <c r="F6" s="20">
        <v>3.3535877223418623E-2</v>
      </c>
    </row>
    <row r="7" spans="1:8">
      <c r="A7" s="20" t="s">
        <v>135</v>
      </c>
      <c r="B7" s="20">
        <v>0.2921287202146835</v>
      </c>
      <c r="C7" s="20">
        <v>0.2915744121885171</v>
      </c>
      <c r="D7" s="20">
        <v>0.29309850512554614</v>
      </c>
      <c r="E7" s="20">
        <v>0.29457467236098378</v>
      </c>
      <c r="F7" s="20">
        <v>0.29859834657658768</v>
      </c>
    </row>
    <row r="8" spans="1:8">
      <c r="A8" s="20" t="s">
        <v>136</v>
      </c>
      <c r="B8" s="20">
        <v>3.3218409921471501E-2</v>
      </c>
      <c r="C8" s="20">
        <v>2.6822719025890701E-2</v>
      </c>
      <c r="D8" s="20">
        <v>2.5885931201188386E-2</v>
      </c>
      <c r="E8" s="20">
        <v>2.760979453015542E-2</v>
      </c>
      <c r="F8" s="20">
        <v>2.5483825642113836E-2</v>
      </c>
    </row>
    <row r="9" spans="1:8">
      <c r="A9" s="20" t="s">
        <v>137</v>
      </c>
      <c r="B9" s="20">
        <v>4.6372046191120481E-2</v>
      </c>
      <c r="C9" s="20">
        <v>4.520804232036895E-2</v>
      </c>
      <c r="D9" s="20">
        <v>4.6471522403435252E-2</v>
      </c>
      <c r="E9" s="20">
        <v>4.7256519659471162E-2</v>
      </c>
      <c r="F9" s="20">
        <v>4.3725679678606147E-2</v>
      </c>
    </row>
    <row r="10" spans="1:8">
      <c r="A10" s="20" t="s">
        <v>138</v>
      </c>
      <c r="B10" s="20">
        <v>8.5615694312714541E-3</v>
      </c>
      <c r="C10" s="20">
        <v>9.6289667384124381E-3</v>
      </c>
      <c r="D10" s="20">
        <v>9.9574290266760731E-3</v>
      </c>
      <c r="E10" s="20">
        <v>9.7144875698536061E-3</v>
      </c>
      <c r="F10" s="20">
        <v>1.0295901425454003E-2</v>
      </c>
    </row>
    <row r="11" spans="1:8">
      <c r="A11" s="20" t="s">
        <v>139</v>
      </c>
      <c r="B11" s="20">
        <v>0.17387148056415858</v>
      </c>
      <c r="C11" s="20">
        <v>0.17993653120549064</v>
      </c>
      <c r="D11" s="20">
        <v>0.18312971119831536</v>
      </c>
      <c r="E11" s="20">
        <v>0.18543621765003054</v>
      </c>
      <c r="F11" s="20">
        <v>0.19690248357616616</v>
      </c>
    </row>
    <row r="12" spans="1:8">
      <c r="A12" s="20" t="s">
        <v>140</v>
      </c>
      <c r="B12" s="20">
        <v>0.10358989572985357</v>
      </c>
      <c r="C12" s="20">
        <v>0.1026577373967603</v>
      </c>
      <c r="D12" s="20">
        <v>0.1031986974647871</v>
      </c>
      <c r="E12" s="20">
        <v>0.10317594764255497</v>
      </c>
      <c r="F12" s="20">
        <v>9.5790164912210277E-2</v>
      </c>
    </row>
    <row r="13" spans="1:8">
      <c r="A13" s="20" t="s">
        <v>141</v>
      </c>
      <c r="B13" s="20">
        <v>2.6209879817381153E-3</v>
      </c>
      <c r="C13" s="20">
        <v>2.6440431493731267E-3</v>
      </c>
      <c r="D13" s="20">
        <v>2.7116148683621693E-3</v>
      </c>
      <c r="E13" s="20">
        <v>2.7841609109634856E-3</v>
      </c>
      <c r="F13" s="20">
        <v>2.6209313195557607E-3</v>
      </c>
    </row>
    <row r="14" spans="1:8">
      <c r="A14" s="20" t="s">
        <v>142</v>
      </c>
      <c r="B14" s="20">
        <v>1.7980194815410823E-5</v>
      </c>
      <c r="C14" s="20">
        <v>4.9118007175883619E-5</v>
      </c>
      <c r="D14" s="20">
        <v>8.7366922954974956E-5</v>
      </c>
      <c r="E14" s="20">
        <v>9.5689441800287595E-5</v>
      </c>
      <c r="F14" s="20">
        <v>9.4628811318752851E-5</v>
      </c>
    </row>
    <row r="15" spans="1:8">
      <c r="A15" s="20" t="s">
        <v>143</v>
      </c>
      <c r="B15" s="20">
        <v>0</v>
      </c>
      <c r="C15" s="20">
        <v>1.3478667106319785E-3</v>
      </c>
      <c r="D15" s="20">
        <v>2.9815162553480743E-3</v>
      </c>
      <c r="E15" s="20">
        <v>3.9658376135103439E-3</v>
      </c>
      <c r="F15" s="20">
        <v>4.9364696571282734E-3</v>
      </c>
    </row>
    <row r="16" spans="1:8">
      <c r="A16" s="20" t="s">
        <v>144</v>
      </c>
      <c r="B16" s="20">
        <v>0.79921754875052087</v>
      </c>
      <c r="C16" s="20">
        <v>0.80383421662414156</v>
      </c>
      <c r="D16" s="20">
        <v>0.80299139282409937</v>
      </c>
      <c r="E16" s="20">
        <v>0.78840234111089902</v>
      </c>
      <c r="F16" s="20">
        <v>0.78824585117107504</v>
      </c>
    </row>
    <row r="17" spans="1:6">
      <c r="A17" s="199" t="s">
        <v>145</v>
      </c>
      <c r="B17" s="199">
        <v>0.20078334937993073</v>
      </c>
      <c r="C17" s="199">
        <v>0.19616578337585849</v>
      </c>
      <c r="D17" s="199">
        <v>0.19700860717590055</v>
      </c>
      <c r="E17" s="199">
        <v>0.21159765888910098</v>
      </c>
      <c r="F17" s="199">
        <v>0.21175414882892493</v>
      </c>
    </row>
    <row r="18" spans="1:6">
      <c r="A18" s="200" t="s">
        <v>146</v>
      </c>
      <c r="B18" s="200">
        <f>+B16+B17</f>
        <v>1.0000008981304516</v>
      </c>
      <c r="C18" s="200">
        <f t="shared" ref="C18:F18" si="0">+C16+C17</f>
        <v>1</v>
      </c>
      <c r="D18" s="200">
        <f t="shared" si="0"/>
        <v>0.99999999999999989</v>
      </c>
      <c r="E18" s="200">
        <f t="shared" si="0"/>
        <v>1</v>
      </c>
      <c r="F18" s="200">
        <f t="shared" si="0"/>
        <v>1</v>
      </c>
    </row>
    <row r="20" spans="1:6">
      <c r="A20" t="s">
        <v>128</v>
      </c>
    </row>
  </sheetData>
  <hyperlinks>
    <hyperlink ref="H1" location="índice!A1" display="Volver al í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naomi castaneda</cp:lastModifiedBy>
  <cp:revision/>
  <dcterms:created xsi:type="dcterms:W3CDTF">2023-10-10T16:07:38Z</dcterms:created>
  <dcterms:modified xsi:type="dcterms:W3CDTF">2023-11-21T19:50:20Z</dcterms:modified>
  <cp:category/>
  <cp:contentStatus/>
</cp:coreProperties>
</file>